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codeName="EsteLivro" defaultThemeVersion="166925"/>
  <mc:AlternateContent xmlns:mc="http://schemas.openxmlformats.org/markup-compatibility/2006">
    <mc:Choice Requires="x15">
      <x15ac:absPath xmlns:x15ac="http://schemas.microsoft.com/office/spreadsheetml/2010/11/ac" url="C:\Users\ES198012\OneDrive - PGA\Documents\Elisabete Sousa Rego\4 - RAA_PDA\RAA\Proposta RAA - excel\"/>
    </mc:Choice>
  </mc:AlternateContent>
  <xr:revisionPtr revIDLastSave="0" documentId="13_ncr:1_{F470A363-6C3D-4897-B23F-7B27305CF19B}" xr6:coauthVersionLast="36" xr6:coauthVersionMax="36" xr10:uidLastSave="{00000000-0000-0000-0000-000000000000}"/>
  <bookViews>
    <workbookView xWindow="0" yWindow="0" windowWidth="28800" windowHeight="11925" xr2:uid="{7EA26816-21ED-4441-90D5-13C57A7F481B}"/>
  </bookViews>
  <sheets>
    <sheet name="Folha de rosto" sheetId="24" r:id="rId1"/>
    <sheet name="Condições Operação" sheetId="1" r:id="rId2"/>
    <sheet name="Produção" sheetId="18" r:id="rId3"/>
    <sheet name="Gestão de Recursos" sheetId="3" r:id="rId4"/>
    <sheet name="Ar - Fontes fixas - Geral" sheetId="27" r:id="rId5"/>
    <sheet name="Ar - Fontes fixas - FF1" sheetId="5" r:id="rId6"/>
    <sheet name="FF2" sheetId="32" r:id="rId7"/>
    <sheet name="FF3" sheetId="31" r:id="rId8"/>
    <sheet name="FF4" sheetId="33" r:id="rId9"/>
    <sheet name="FF5" sheetId="36" r:id="rId10"/>
    <sheet name="FF6" sheetId="37" r:id="rId11"/>
    <sheet name="FF7" sheetId="34" r:id="rId12"/>
    <sheet name="FF8" sheetId="39" r:id="rId13"/>
    <sheet name="FF9" sheetId="42" r:id="rId14"/>
    <sheet name="FF10" sheetId="38" r:id="rId15"/>
    <sheet name="FF11" sheetId="41" r:id="rId16"/>
    <sheet name="FF12" sheetId="40" r:id="rId17"/>
    <sheet name="FF13" sheetId="35" r:id="rId18"/>
    <sheet name="Ar - Biogás" sheetId="8" r:id="rId19"/>
    <sheet name="Água - Emissões - Geral" sheetId="28" r:id="rId20"/>
    <sheet name="Água - Emissões - D1" sheetId="10" r:id="rId21"/>
    <sheet name="D2" sheetId="43" r:id="rId22"/>
    <sheet name="D3" sheetId="44" r:id="rId23"/>
    <sheet name="D4" sheetId="52" r:id="rId24"/>
    <sheet name="D5" sheetId="46" r:id="rId25"/>
    <sheet name="D6" sheetId="45" r:id="rId26"/>
    <sheet name="D7" sheetId="48" r:id="rId27"/>
    <sheet name="D8" sheetId="49" r:id="rId28"/>
    <sheet name="D9" sheetId="50" r:id="rId29"/>
    <sheet name="D10" sheetId="51" r:id="rId30"/>
    <sheet name="Água - Lixiviados" sheetId="30" r:id="rId31"/>
    <sheet name="Água - Limpeza_Pavilhões_Fossas" sheetId="19" r:id="rId32"/>
    <sheet name="Ruído" sheetId="11" r:id="rId33"/>
    <sheet name="Resíduos" sheetId="12" r:id="rId34"/>
    <sheet name="Subprodutos" sheetId="20" r:id="rId35"/>
    <sheet name="Equipamentos GEE e Subts. empob" sheetId="21" r:id="rId36"/>
    <sheet name="Monitorização Ambiental" sheetId="22" r:id="rId37"/>
    <sheet name="Sistematização - condições" sheetId="53" r:id="rId38"/>
    <sheet name="PDA e MTD" sheetId="13" r:id="rId39"/>
    <sheet name="Suporte" sheetId="23" state="hidden" r:id="rId40"/>
  </sheets>
  <externalReferences>
    <externalReference r:id="rId41"/>
    <externalReference r:id="rId4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9" i="1" l="1"/>
  <c r="G36" i="27"/>
  <c r="G31" i="27"/>
  <c r="G35" i="27"/>
  <c r="G30" i="27"/>
  <c r="G37" i="27"/>
  <c r="G32" i="27"/>
  <c r="E61" i="52" l="1"/>
  <c r="E60" i="52"/>
  <c r="E61" i="51"/>
  <c r="E60" i="51"/>
  <c r="E61" i="50"/>
  <c r="E60" i="50"/>
  <c r="E61" i="49"/>
  <c r="E60" i="49"/>
  <c r="E61" i="48"/>
  <c r="E60" i="48"/>
  <c r="E61" i="46"/>
  <c r="E60" i="46"/>
  <c r="E61" i="45"/>
  <c r="E60" i="45"/>
  <c r="E61" i="44"/>
  <c r="E60" i="44"/>
  <c r="E61" i="43"/>
  <c r="E60" i="43"/>
  <c r="G67" i="30" l="1"/>
  <c r="G68" i="30"/>
  <c r="G69" i="30"/>
  <c r="G70" i="30"/>
  <c r="G71" i="30"/>
  <c r="G72" i="30"/>
  <c r="G73" i="30"/>
  <c r="G74" i="30"/>
  <c r="G75" i="30"/>
  <c r="G76" i="30"/>
  <c r="G77" i="30"/>
  <c r="G78" i="30"/>
  <c r="G79" i="30"/>
  <c r="G80" i="30"/>
  <c r="G81" i="30"/>
  <c r="G82" i="30"/>
  <c r="G83" i="30"/>
  <c r="G84" i="30"/>
  <c r="G85" i="30"/>
  <c r="G86" i="30"/>
  <c r="G87" i="30"/>
  <c r="G88" i="30"/>
  <c r="G89" i="30"/>
  <c r="G90" i="30"/>
  <c r="G91" i="30"/>
  <c r="G92" i="30"/>
  <c r="G93" i="30"/>
  <c r="G94" i="30"/>
  <c r="G95" i="30"/>
  <c r="G66" i="30"/>
  <c r="E67" i="30"/>
  <c r="E68" i="30"/>
  <c r="E69" i="30"/>
  <c r="E70" i="30"/>
  <c r="E71" i="30"/>
  <c r="E72" i="30"/>
  <c r="E73" i="30"/>
  <c r="E74" i="30"/>
  <c r="E75" i="30"/>
  <c r="E76" i="30"/>
  <c r="E77" i="30"/>
  <c r="E78" i="30"/>
  <c r="E79" i="30"/>
  <c r="E80" i="30"/>
  <c r="E81" i="30"/>
  <c r="E82" i="30"/>
  <c r="E83" i="30"/>
  <c r="E84" i="30"/>
  <c r="E85" i="30"/>
  <c r="E86" i="30"/>
  <c r="E87" i="30"/>
  <c r="E88" i="30"/>
  <c r="E89" i="30"/>
  <c r="E90" i="30"/>
  <c r="E91" i="30"/>
  <c r="E92" i="30"/>
  <c r="E93" i="30"/>
  <c r="E94" i="30"/>
  <c r="E95" i="30"/>
  <c r="E66" i="30"/>
  <c r="K39" i="30"/>
  <c r="K40" i="30"/>
  <c r="K41" i="30"/>
  <c r="K42" i="30"/>
  <c r="K43" i="30"/>
  <c r="K44" i="30"/>
  <c r="K45" i="30"/>
  <c r="K46" i="30"/>
  <c r="K47" i="30"/>
  <c r="K48" i="30"/>
  <c r="K49" i="30"/>
  <c r="K50" i="30"/>
  <c r="K51" i="30"/>
  <c r="K52" i="30"/>
  <c r="K53" i="30"/>
  <c r="K54" i="30"/>
  <c r="K55" i="30"/>
  <c r="K56" i="30"/>
  <c r="K38" i="30"/>
  <c r="I39" i="30"/>
  <c r="I40" i="30"/>
  <c r="I41" i="30"/>
  <c r="I42" i="30"/>
  <c r="I43" i="30"/>
  <c r="I44" i="30"/>
  <c r="I45" i="30"/>
  <c r="I46" i="30"/>
  <c r="I47" i="30"/>
  <c r="I48" i="30"/>
  <c r="I49" i="30"/>
  <c r="I50" i="30"/>
  <c r="I51" i="30"/>
  <c r="I52" i="30"/>
  <c r="I53" i="30"/>
  <c r="I54" i="30"/>
  <c r="I55" i="30"/>
  <c r="I56" i="30"/>
  <c r="I38" i="30"/>
  <c r="G39" i="30"/>
  <c r="G40" i="30"/>
  <c r="G41" i="30"/>
  <c r="G42" i="30"/>
  <c r="G43" i="30"/>
  <c r="G44" i="30"/>
  <c r="G45" i="30"/>
  <c r="G46" i="30"/>
  <c r="G47" i="30"/>
  <c r="G48" i="30"/>
  <c r="G49" i="30"/>
  <c r="G50" i="30"/>
  <c r="G51" i="30"/>
  <c r="G52" i="30"/>
  <c r="G53" i="30"/>
  <c r="G54" i="30"/>
  <c r="G55" i="30"/>
  <c r="G56" i="30"/>
  <c r="G38" i="30"/>
  <c r="E39" i="30"/>
  <c r="E40" i="30"/>
  <c r="E41" i="30"/>
  <c r="E42" i="30"/>
  <c r="E43" i="30"/>
  <c r="E44" i="30"/>
  <c r="E45" i="30"/>
  <c r="E46" i="30"/>
  <c r="E47" i="30"/>
  <c r="E48" i="30"/>
  <c r="E49" i="30"/>
  <c r="E50" i="30"/>
  <c r="E51" i="30"/>
  <c r="E52" i="30"/>
  <c r="E53" i="30"/>
  <c r="E54" i="30"/>
  <c r="E55" i="30"/>
  <c r="E56" i="30"/>
  <c r="E38" i="30"/>
  <c r="AA22" i="30"/>
  <c r="AA23" i="30"/>
  <c r="AA24" i="30"/>
  <c r="AA25" i="30"/>
  <c r="AA26" i="30"/>
  <c r="AA27" i="30"/>
  <c r="AA21" i="30"/>
  <c r="Y22" i="30"/>
  <c r="Y23" i="30"/>
  <c r="Y24" i="30"/>
  <c r="Y25" i="30"/>
  <c r="Y26" i="30"/>
  <c r="Y27" i="30"/>
  <c r="Y21" i="30"/>
  <c r="W22" i="30"/>
  <c r="W23" i="30"/>
  <c r="W24" i="30"/>
  <c r="W25" i="30"/>
  <c r="W26" i="30"/>
  <c r="W27" i="30"/>
  <c r="W21" i="30"/>
  <c r="U22" i="30"/>
  <c r="U23" i="30"/>
  <c r="U24" i="30"/>
  <c r="U25" i="30"/>
  <c r="U26" i="30"/>
  <c r="U27" i="30"/>
  <c r="U21" i="30"/>
  <c r="S22" i="30"/>
  <c r="S23" i="30"/>
  <c r="S24" i="30"/>
  <c r="S25" i="30"/>
  <c r="S26" i="30"/>
  <c r="S27" i="30"/>
  <c r="S21" i="30"/>
  <c r="Q22" i="30"/>
  <c r="Q23" i="30"/>
  <c r="Q24" i="30"/>
  <c r="Q25" i="30"/>
  <c r="Q26" i="30"/>
  <c r="Q27" i="30"/>
  <c r="Q28" i="30"/>
  <c r="Q29" i="30"/>
  <c r="Q21" i="30"/>
  <c r="O22" i="30"/>
  <c r="O23" i="30"/>
  <c r="O24" i="30"/>
  <c r="O25" i="30"/>
  <c r="O26" i="30"/>
  <c r="O27" i="30"/>
  <c r="O21" i="30"/>
  <c r="M22" i="30"/>
  <c r="M23" i="30"/>
  <c r="M24" i="30"/>
  <c r="M25" i="30"/>
  <c r="M26" i="30"/>
  <c r="M27" i="30"/>
  <c r="M21" i="30"/>
  <c r="K22" i="30"/>
  <c r="K23" i="30"/>
  <c r="K24" i="30"/>
  <c r="K25" i="30"/>
  <c r="K26" i="30"/>
  <c r="K27" i="30"/>
  <c r="K28" i="30"/>
  <c r="K29" i="30"/>
  <c r="K21" i="30"/>
  <c r="I22" i="30"/>
  <c r="I23" i="30"/>
  <c r="I24" i="30"/>
  <c r="I25" i="30"/>
  <c r="I26" i="30"/>
  <c r="I27" i="30"/>
  <c r="I21" i="30"/>
  <c r="G22" i="30"/>
  <c r="G23" i="30"/>
  <c r="G24" i="30"/>
  <c r="G25" i="30"/>
  <c r="G26" i="30"/>
  <c r="G27" i="30"/>
  <c r="G28" i="30"/>
  <c r="G29" i="30"/>
  <c r="G21" i="30"/>
  <c r="E22" i="30"/>
  <c r="E23" i="30"/>
  <c r="E24" i="30"/>
  <c r="E25" i="30"/>
  <c r="E26" i="30"/>
  <c r="E27" i="30"/>
  <c r="E21" i="30"/>
  <c r="G9" i="20" l="1"/>
  <c r="G8" i="20"/>
  <c r="G7" i="20"/>
  <c r="G20" i="12"/>
  <c r="M9" i="11"/>
  <c r="M8" i="11"/>
  <c r="P25" i="8" l="1"/>
  <c r="P24" i="8"/>
  <c r="P23" i="8"/>
  <c r="P22" i="8"/>
  <c r="M12" i="11" l="1"/>
  <c r="S112" i="1" l="1"/>
  <c r="Q23" i="27" l="1"/>
  <c r="Q22" i="27"/>
  <c r="Q21" i="27"/>
  <c r="Q20" i="27"/>
  <c r="Q19" i="27"/>
  <c r="Q18" i="27"/>
  <c r="Q17" i="27"/>
  <c r="Q16" i="27"/>
  <c r="Q15" i="27"/>
  <c r="Q14" i="27"/>
  <c r="Q13" i="27"/>
  <c r="Q12" i="27"/>
  <c r="Q11" i="27"/>
  <c r="E60" i="38" l="1"/>
  <c r="E66" i="38"/>
  <c r="E72" i="38"/>
  <c r="E78" i="38"/>
  <c r="E24" i="38"/>
  <c r="E30" i="38"/>
  <c r="E36" i="38"/>
  <c r="E65" i="38"/>
  <c r="E73" i="38"/>
  <c r="E80" i="38"/>
  <c r="E27" i="38"/>
  <c r="E34" i="38"/>
  <c r="E67" i="38"/>
  <c r="E74" i="38"/>
  <c r="E58" i="38"/>
  <c r="E35" i="38"/>
  <c r="E61" i="38"/>
  <c r="E68" i="38"/>
  <c r="E75" i="38"/>
  <c r="E22" i="38"/>
  <c r="E29" i="38"/>
  <c r="E37" i="38"/>
  <c r="E62" i="38"/>
  <c r="E69" i="38"/>
  <c r="E76" i="38"/>
  <c r="E23" i="38"/>
  <c r="E31" i="38"/>
  <c r="E38" i="38"/>
  <c r="E63" i="38"/>
  <c r="E70" i="38"/>
  <c r="E77" i="38"/>
  <c r="E25" i="38"/>
  <c r="E32" i="38"/>
  <c r="E21" i="38"/>
  <c r="E64" i="38"/>
  <c r="E71" i="38"/>
  <c r="E79" i="38"/>
  <c r="E26" i="38"/>
  <c r="E33" i="38"/>
  <c r="E59" i="38"/>
  <c r="E28" i="38"/>
  <c r="E61" i="39"/>
  <c r="E67" i="39"/>
  <c r="E73" i="39"/>
  <c r="E79" i="39"/>
  <c r="E26" i="39"/>
  <c r="E32" i="39"/>
  <c r="E38" i="39"/>
  <c r="E62" i="39"/>
  <c r="E69" i="39"/>
  <c r="E76" i="39"/>
  <c r="E24" i="39"/>
  <c r="E31" i="39"/>
  <c r="E21" i="39"/>
  <c r="E77" i="39"/>
  <c r="E63" i="39"/>
  <c r="E33" i="39"/>
  <c r="E64" i="39"/>
  <c r="E71" i="39"/>
  <c r="E78" i="39"/>
  <c r="E27" i="39"/>
  <c r="E34" i="39"/>
  <c r="E58" i="39"/>
  <c r="E65" i="39"/>
  <c r="E72" i="39"/>
  <c r="E57" i="39"/>
  <c r="E28" i="39"/>
  <c r="E35" i="39"/>
  <c r="E59" i="39"/>
  <c r="E66" i="39"/>
  <c r="E74" i="39"/>
  <c r="E22" i="39"/>
  <c r="E29" i="39"/>
  <c r="E36" i="39"/>
  <c r="E60" i="39"/>
  <c r="E68" i="39"/>
  <c r="E75" i="39"/>
  <c r="E23" i="39"/>
  <c r="E30" i="39"/>
  <c r="E37" i="39"/>
  <c r="E70" i="39"/>
  <c r="E25" i="39"/>
  <c r="E60" i="41"/>
  <c r="E66" i="41"/>
  <c r="E72" i="41"/>
  <c r="E78" i="41"/>
  <c r="E25" i="41"/>
  <c r="E31" i="41"/>
  <c r="E37" i="41"/>
  <c r="E64" i="41"/>
  <c r="E71" i="41"/>
  <c r="E79" i="41"/>
  <c r="E27" i="41"/>
  <c r="E34" i="41"/>
  <c r="E23" i="41"/>
  <c r="E80" i="41"/>
  <c r="E65" i="41"/>
  <c r="E73" i="41"/>
  <c r="E28" i="41"/>
  <c r="E35" i="41"/>
  <c r="E67" i="41"/>
  <c r="E74" i="41"/>
  <c r="E81" i="41"/>
  <c r="E29" i="41"/>
  <c r="E36" i="41"/>
  <c r="E61" i="41"/>
  <c r="E68" i="41"/>
  <c r="E75" i="41"/>
  <c r="E59" i="41"/>
  <c r="E30" i="41"/>
  <c r="E38" i="41"/>
  <c r="E62" i="41"/>
  <c r="E69" i="41"/>
  <c r="E76" i="41"/>
  <c r="E24" i="41"/>
  <c r="E32" i="41"/>
  <c r="E39" i="41"/>
  <c r="E63" i="41"/>
  <c r="E70" i="41"/>
  <c r="E77" i="41"/>
  <c r="E26" i="41"/>
  <c r="E33" i="41"/>
  <c r="E40" i="41"/>
  <c r="E63" i="32"/>
  <c r="E69" i="32"/>
  <c r="E75" i="32"/>
  <c r="E81" i="32"/>
  <c r="E29" i="32"/>
  <c r="E35" i="32"/>
  <c r="E59" i="32"/>
  <c r="E62" i="32"/>
  <c r="E70" i="32"/>
  <c r="E77" i="32"/>
  <c r="E26" i="32"/>
  <c r="E33" i="32"/>
  <c r="E40" i="32"/>
  <c r="E71" i="32"/>
  <c r="E34" i="32"/>
  <c r="E64" i="32"/>
  <c r="E23" i="32"/>
  <c r="E60" i="32"/>
  <c r="E67" i="32"/>
  <c r="E74" i="32"/>
  <c r="E24" i="32"/>
  <c r="E31" i="32"/>
  <c r="E38" i="32"/>
  <c r="E61" i="32"/>
  <c r="E68" i="32"/>
  <c r="E76" i="32"/>
  <c r="E25" i="32"/>
  <c r="E32" i="32"/>
  <c r="E39" i="32"/>
  <c r="E78" i="32"/>
  <c r="E27" i="32"/>
  <c r="E72" i="32"/>
  <c r="E28" i="32"/>
  <c r="E65" i="32"/>
  <c r="E30" i="32"/>
  <c r="E66" i="32"/>
  <c r="E36" i="32"/>
  <c r="E73" i="32"/>
  <c r="E37" i="32"/>
  <c r="E79" i="32"/>
  <c r="E80" i="32"/>
  <c r="E60" i="42"/>
  <c r="E66" i="42"/>
  <c r="E72" i="42"/>
  <c r="E78" i="42"/>
  <c r="E25" i="42"/>
  <c r="E31" i="42"/>
  <c r="E37" i="42"/>
  <c r="E59" i="42"/>
  <c r="E67" i="42"/>
  <c r="E74" i="42"/>
  <c r="E22" i="42"/>
  <c r="E29" i="42"/>
  <c r="E36" i="42"/>
  <c r="E75" i="42"/>
  <c r="E68" i="42"/>
  <c r="E30" i="42"/>
  <c r="E62" i="42"/>
  <c r="E69" i="42"/>
  <c r="E76" i="42"/>
  <c r="E24" i="42"/>
  <c r="E32" i="42"/>
  <c r="E21" i="42"/>
  <c r="E63" i="42"/>
  <c r="E70" i="42"/>
  <c r="E77" i="42"/>
  <c r="E26" i="42"/>
  <c r="E33" i="42"/>
  <c r="E64" i="42"/>
  <c r="E71" i="42"/>
  <c r="E79" i="42"/>
  <c r="E27" i="42"/>
  <c r="E34" i="42"/>
  <c r="E58" i="42"/>
  <c r="E65" i="42"/>
  <c r="E73" i="42"/>
  <c r="E57" i="42"/>
  <c r="E28" i="42"/>
  <c r="E35" i="42"/>
  <c r="E61" i="42"/>
  <c r="E23" i="42"/>
  <c r="E38" i="42"/>
  <c r="E60" i="36"/>
  <c r="E66" i="36"/>
  <c r="E72" i="36"/>
  <c r="E78" i="36"/>
  <c r="E25" i="36"/>
  <c r="E31" i="36"/>
  <c r="E37" i="36"/>
  <c r="E63" i="36"/>
  <c r="E70" i="36"/>
  <c r="E77" i="36"/>
  <c r="E26" i="36"/>
  <c r="E33" i="36"/>
  <c r="E40" i="36"/>
  <c r="E71" i="36"/>
  <c r="E34" i="36"/>
  <c r="E73" i="36"/>
  <c r="E28" i="36"/>
  <c r="E79" i="36"/>
  <c r="E23" i="36"/>
  <c r="E65" i="36"/>
  <c r="E80" i="36"/>
  <c r="E67" i="36"/>
  <c r="E74" i="36"/>
  <c r="E81" i="36"/>
  <c r="E29" i="36"/>
  <c r="E36" i="36"/>
  <c r="E61" i="36"/>
  <c r="E68" i="36"/>
  <c r="E75" i="36"/>
  <c r="E59" i="36"/>
  <c r="E30" i="36"/>
  <c r="E38" i="36"/>
  <c r="E62" i="36"/>
  <c r="E69" i="36"/>
  <c r="E76" i="36"/>
  <c r="E24" i="36"/>
  <c r="E32" i="36"/>
  <c r="E39" i="36"/>
  <c r="E64" i="36"/>
  <c r="E27" i="36"/>
  <c r="E35" i="36"/>
  <c r="E64" i="37"/>
  <c r="E70" i="37"/>
  <c r="E76" i="37"/>
  <c r="E22" i="37"/>
  <c r="E28" i="37"/>
  <c r="E34" i="37"/>
  <c r="E60" i="37"/>
  <c r="E67" i="37"/>
  <c r="E74" i="37"/>
  <c r="E58" i="37"/>
  <c r="E29" i="37"/>
  <c r="E36" i="37"/>
  <c r="E68" i="37"/>
  <c r="E30" i="37"/>
  <c r="E69" i="37"/>
  <c r="E75" i="37"/>
  <c r="E37" i="37"/>
  <c r="E24" i="37"/>
  <c r="E77" i="37"/>
  <c r="E31" i="37"/>
  <c r="E38" i="37"/>
  <c r="E63" i="37"/>
  <c r="E71" i="37"/>
  <c r="E78" i="37"/>
  <c r="E25" i="37"/>
  <c r="E32" i="37"/>
  <c r="E21" i="37"/>
  <c r="E65" i="37"/>
  <c r="E72" i="37"/>
  <c r="E79" i="37"/>
  <c r="E26" i="37"/>
  <c r="E33" i="37"/>
  <c r="E59" i="37"/>
  <c r="E66" i="37"/>
  <c r="E73" i="37"/>
  <c r="E80" i="37"/>
  <c r="E27" i="37"/>
  <c r="E35" i="37"/>
  <c r="E61" i="37"/>
  <c r="E23" i="37"/>
  <c r="E62" i="37"/>
  <c r="E59" i="40"/>
  <c r="E63" i="40"/>
  <c r="E69" i="40"/>
  <c r="E75" i="40"/>
  <c r="E22" i="40"/>
  <c r="E28" i="40"/>
  <c r="E34" i="40"/>
  <c r="E60" i="40"/>
  <c r="E67" i="40"/>
  <c r="E74" i="40"/>
  <c r="E23" i="40"/>
  <c r="E30" i="40"/>
  <c r="E37" i="40"/>
  <c r="E61" i="40"/>
  <c r="E68" i="40"/>
  <c r="E76" i="40"/>
  <c r="E24" i="40"/>
  <c r="E31" i="40"/>
  <c r="E38" i="40"/>
  <c r="E62" i="40"/>
  <c r="E70" i="40"/>
  <c r="E77" i="40"/>
  <c r="E25" i="40"/>
  <c r="E32" i="40"/>
  <c r="E21" i="40"/>
  <c r="E64" i="40"/>
  <c r="E71" i="40"/>
  <c r="E78" i="40"/>
  <c r="E26" i="40"/>
  <c r="E33" i="40"/>
  <c r="E65" i="40"/>
  <c r="E72" i="40"/>
  <c r="E79" i="40"/>
  <c r="E27" i="40"/>
  <c r="E35" i="40"/>
  <c r="E58" i="40"/>
  <c r="E66" i="40"/>
  <c r="E73" i="40"/>
  <c r="E57" i="40"/>
  <c r="E29" i="40"/>
  <c r="E36" i="40"/>
  <c r="E61" i="31"/>
  <c r="E67" i="31"/>
  <c r="E73" i="31"/>
  <c r="E79" i="31"/>
  <c r="E26" i="31"/>
  <c r="E32" i="31"/>
  <c r="E38" i="31"/>
  <c r="E59" i="31"/>
  <c r="E66" i="31"/>
  <c r="E74" i="31"/>
  <c r="E58" i="31"/>
  <c r="E29" i="31"/>
  <c r="E36" i="31"/>
  <c r="E75" i="31"/>
  <c r="E30" i="31"/>
  <c r="E69" i="31"/>
  <c r="E68" i="31"/>
  <c r="E62" i="31"/>
  <c r="E39" i="31"/>
  <c r="E24" i="31"/>
  <c r="E64" i="31"/>
  <c r="E71" i="31"/>
  <c r="E78" i="31"/>
  <c r="E27" i="31"/>
  <c r="E34" i="31"/>
  <c r="E65" i="31"/>
  <c r="E72" i="31"/>
  <c r="E80" i="31"/>
  <c r="E28" i="31"/>
  <c r="E35" i="31"/>
  <c r="E60" i="31"/>
  <c r="E23" i="31"/>
  <c r="E37" i="31"/>
  <c r="E76" i="31"/>
  <c r="E31" i="31"/>
  <c r="E22" i="31"/>
  <c r="E63" i="31"/>
  <c r="E70" i="31"/>
  <c r="E77" i="31"/>
  <c r="E25" i="31"/>
  <c r="E33" i="31"/>
  <c r="E60" i="33"/>
  <c r="E66" i="33"/>
  <c r="E72" i="33"/>
  <c r="E78" i="33"/>
  <c r="E25" i="33"/>
  <c r="E31" i="33"/>
  <c r="E37" i="33"/>
  <c r="E64" i="33"/>
  <c r="E71" i="33"/>
  <c r="E79" i="33"/>
  <c r="E27" i="33"/>
  <c r="E34" i="33"/>
  <c r="E73" i="33"/>
  <c r="E35" i="33"/>
  <c r="E67" i="33"/>
  <c r="E58" i="33"/>
  <c r="E80" i="33"/>
  <c r="E59" i="33"/>
  <c r="E74" i="33"/>
  <c r="E36" i="33"/>
  <c r="E61" i="33"/>
  <c r="E62" i="33"/>
  <c r="E69" i="33"/>
  <c r="E76" i="33"/>
  <c r="E24" i="33"/>
  <c r="E32" i="33"/>
  <c r="E39" i="33"/>
  <c r="E63" i="33"/>
  <c r="E70" i="33"/>
  <c r="E77" i="33"/>
  <c r="E26" i="33"/>
  <c r="E33" i="33"/>
  <c r="E22" i="33"/>
  <c r="E65" i="33"/>
  <c r="E28" i="33"/>
  <c r="E29" i="33"/>
  <c r="E38" i="33"/>
  <c r="E68" i="33"/>
  <c r="E75" i="33"/>
  <c r="E23" i="33"/>
  <c r="E30" i="33"/>
  <c r="E23" i="5"/>
  <c r="E29" i="5"/>
  <c r="E35" i="5"/>
  <c r="E59" i="5"/>
  <c r="E65" i="5"/>
  <c r="E71" i="5"/>
  <c r="E77" i="5"/>
  <c r="E24" i="5"/>
  <c r="E30" i="5"/>
  <c r="E36" i="5"/>
  <c r="E60" i="5"/>
  <c r="E66" i="5"/>
  <c r="E72" i="5"/>
  <c r="E25" i="5"/>
  <c r="E31" i="5"/>
  <c r="E61" i="5"/>
  <c r="E73" i="5"/>
  <c r="E26" i="5"/>
  <c r="E32" i="5"/>
  <c r="E38" i="5"/>
  <c r="E62" i="5"/>
  <c r="E68" i="5"/>
  <c r="E74" i="5"/>
  <c r="E80" i="5"/>
  <c r="E27" i="5"/>
  <c r="E33" i="5"/>
  <c r="E39" i="5"/>
  <c r="E63" i="5"/>
  <c r="E69" i="5"/>
  <c r="E75" i="5"/>
  <c r="E58" i="5"/>
  <c r="E28" i="5"/>
  <c r="E34" i="5"/>
  <c r="E22" i="5"/>
  <c r="E64" i="5"/>
  <c r="E70" i="5"/>
  <c r="E76" i="5"/>
  <c r="E78" i="5"/>
  <c r="E37" i="5"/>
  <c r="E67" i="5"/>
  <c r="E79" i="5"/>
  <c r="E63" i="34"/>
  <c r="E69" i="34"/>
  <c r="E75" i="34"/>
  <c r="E58" i="34"/>
  <c r="E28" i="34"/>
  <c r="E34" i="34"/>
  <c r="E22" i="34"/>
  <c r="E65" i="34"/>
  <c r="E72" i="34"/>
  <c r="E79" i="34"/>
  <c r="E27" i="34"/>
  <c r="E35" i="34"/>
  <c r="E59" i="34"/>
  <c r="E29" i="34"/>
  <c r="E73" i="34"/>
  <c r="E36" i="34"/>
  <c r="E60" i="34"/>
  <c r="E67" i="34"/>
  <c r="E74" i="34"/>
  <c r="E23" i="34"/>
  <c r="E30" i="34"/>
  <c r="E37" i="34"/>
  <c r="E61" i="34"/>
  <c r="E68" i="34"/>
  <c r="E76" i="34"/>
  <c r="E24" i="34"/>
  <c r="E31" i="34"/>
  <c r="E38" i="34"/>
  <c r="E62" i="34"/>
  <c r="E70" i="34"/>
  <c r="E77" i="34"/>
  <c r="E25" i="34"/>
  <c r="E32" i="34"/>
  <c r="E39" i="34"/>
  <c r="E64" i="34"/>
  <c r="E71" i="34"/>
  <c r="E78" i="34"/>
  <c r="E26" i="34"/>
  <c r="E33" i="34"/>
  <c r="E66" i="34"/>
  <c r="E80" i="34"/>
  <c r="E59" i="35"/>
  <c r="E65" i="35"/>
  <c r="E71" i="35"/>
  <c r="E77" i="35"/>
  <c r="E24" i="35"/>
  <c r="E30" i="35"/>
  <c r="E36" i="35"/>
  <c r="E60" i="35"/>
  <c r="E66" i="35"/>
  <c r="E72" i="35"/>
  <c r="E78" i="35"/>
  <c r="E25" i="35"/>
  <c r="E31" i="35"/>
  <c r="E61" i="35"/>
  <c r="E67" i="35"/>
  <c r="E73" i="35"/>
  <c r="E79" i="35"/>
  <c r="E26" i="35"/>
  <c r="E32" i="35"/>
  <c r="E38" i="35"/>
  <c r="E62" i="35"/>
  <c r="E68" i="35"/>
  <c r="E74" i="35"/>
  <c r="E80" i="35"/>
  <c r="E27" i="35"/>
  <c r="E33" i="35"/>
  <c r="E63" i="35"/>
  <c r="E69" i="35"/>
  <c r="E75" i="35"/>
  <c r="E58" i="35"/>
  <c r="E28" i="35"/>
  <c r="E34" i="35"/>
  <c r="E22" i="35"/>
  <c r="E64" i="35"/>
  <c r="E70" i="35"/>
  <c r="E76" i="35"/>
  <c r="E23" i="35"/>
  <c r="E29" i="35"/>
  <c r="E35" i="35"/>
  <c r="E37" i="35"/>
  <c r="E39" i="35"/>
  <c r="O14" i="8"/>
  <c r="S182" i="3" l="1"/>
  <c r="S183" i="3"/>
  <c r="S184" i="3"/>
  <c r="S185" i="3"/>
  <c r="S186" i="3"/>
  <c r="S187" i="3"/>
  <c r="S188" i="3"/>
  <c r="S189" i="3"/>
  <c r="S190" i="3"/>
  <c r="S191" i="3"/>
  <c r="S192" i="3"/>
  <c r="S193" i="3"/>
  <c r="S194" i="3"/>
  <c r="S195" i="3"/>
  <c r="S196" i="3"/>
  <c r="M7" i="11"/>
  <c r="O66" i="18" l="1"/>
  <c r="O67" i="18"/>
  <c r="O64" i="18"/>
  <c r="O65" i="18"/>
  <c r="O60" i="18"/>
  <c r="O61" i="18"/>
  <c r="O62" i="18"/>
  <c r="O63" i="18"/>
  <c r="O55" i="18"/>
  <c r="O56" i="18"/>
  <c r="O57" i="18"/>
  <c r="O58" i="18"/>
  <c r="O59" i="18"/>
  <c r="T147" i="18"/>
  <c r="T146" i="18"/>
  <c r="T145" i="18"/>
  <c r="T144" i="18"/>
  <c r="T143" i="18"/>
  <c r="T142" i="18"/>
  <c r="T141" i="18"/>
  <c r="T140" i="18"/>
  <c r="T139" i="18"/>
  <c r="Q100" i="18"/>
  <c r="Q85" i="18"/>
  <c r="O117" i="18"/>
  <c r="O116" i="18"/>
  <c r="Q108" i="18"/>
  <c r="Q107" i="18"/>
  <c r="Q99" i="18"/>
  <c r="Q98" i="18"/>
  <c r="Q97" i="18"/>
  <c r="Q96" i="18"/>
  <c r="Q95" i="18"/>
  <c r="Q94" i="18"/>
  <c r="Q93" i="18"/>
  <c r="Q92" i="18"/>
  <c r="Q82" i="18"/>
  <c r="Q83" i="18"/>
  <c r="Q84" i="18"/>
  <c r="Q81" i="18"/>
  <c r="Q80" i="18"/>
  <c r="Q79" i="18"/>
  <c r="Q78" i="18"/>
  <c r="Q77" i="18"/>
  <c r="O128" i="18"/>
  <c r="O44" i="18"/>
  <c r="O43" i="18"/>
  <c r="O42" i="18"/>
  <c r="O41" i="18"/>
  <c r="O40" i="18"/>
  <c r="O54" i="18" l="1"/>
  <c r="S70" i="22"/>
  <c r="S87" i="22"/>
  <c r="S86" i="22"/>
  <c r="S85" i="22"/>
  <c r="S84" i="22"/>
  <c r="S83" i="22"/>
  <c r="S82" i="22"/>
  <c r="S81" i="22"/>
  <c r="S80" i="22"/>
  <c r="S79" i="22"/>
  <c r="S78" i="22"/>
  <c r="S77" i="22"/>
  <c r="S76" i="22"/>
  <c r="S75" i="22"/>
  <c r="S74" i="22"/>
  <c r="S73" i="22"/>
  <c r="S72" i="22"/>
  <c r="S71" i="22"/>
  <c r="G6" i="8" l="1"/>
  <c r="K6" i="8"/>
  <c r="G7" i="8"/>
  <c r="B7" i="8"/>
  <c r="G89" i="3"/>
  <c r="L30" i="3" l="1"/>
  <c r="L31" i="3"/>
  <c r="L32" i="3"/>
  <c r="L33" i="3"/>
  <c r="L34" i="3"/>
  <c r="O29" i="18" l="1"/>
  <c r="O23" i="18"/>
  <c r="O22" i="18"/>
  <c r="O21" i="18"/>
  <c r="O20" i="18"/>
  <c r="O19" i="18"/>
  <c r="O18" i="18"/>
  <c r="M11" i="11"/>
  <c r="R222" i="3" l="1"/>
  <c r="R221" i="3"/>
  <c r="R220" i="3"/>
  <c r="R219" i="3"/>
  <c r="R218" i="3"/>
  <c r="R217" i="3"/>
  <c r="R216" i="3"/>
  <c r="R215" i="3"/>
  <c r="R214" i="3"/>
  <c r="R213" i="3"/>
  <c r="R212" i="3"/>
  <c r="R211" i="3"/>
  <c r="R210" i="3"/>
  <c r="R209" i="3"/>
  <c r="R208" i="3"/>
  <c r="R207" i="3"/>
  <c r="R206" i="3"/>
  <c r="R205" i="3"/>
  <c r="R204" i="3"/>
  <c r="R111" i="3"/>
  <c r="D63" i="3"/>
  <c r="C63" i="3"/>
  <c r="H63" i="3"/>
  <c r="H55" i="3"/>
  <c r="H54" i="3"/>
  <c r="D54" i="3"/>
  <c r="C54" i="3"/>
  <c r="H53" i="3"/>
  <c r="E30" i="12" l="1"/>
  <c r="E63" i="3"/>
  <c r="F63" i="3"/>
  <c r="G63" i="3"/>
  <c r="C53" i="3"/>
  <c r="B130" i="1"/>
  <c r="B131" i="1"/>
  <c r="B132" i="1"/>
  <c r="B133" i="1"/>
  <c r="B134" i="1"/>
  <c r="B135" i="1"/>
  <c r="B136" i="1"/>
  <c r="B137" i="1"/>
  <c r="B129" i="1"/>
  <c r="P52" i="1"/>
  <c r="B16" i="11" l="1"/>
  <c r="E61" i="10"/>
  <c r="E60" i="10"/>
  <c r="S181" i="3"/>
  <c r="S180" i="3"/>
  <c r="S179" i="3"/>
  <c r="S178" i="3"/>
  <c r="S177" i="3"/>
  <c r="S176" i="3"/>
  <c r="S175" i="3"/>
  <c r="S174" i="3"/>
  <c r="S173" i="3"/>
  <c r="S172" i="3"/>
  <c r="S171" i="3"/>
  <c r="S170" i="3"/>
  <c r="S169" i="3"/>
  <c r="S168" i="3"/>
  <c r="S167" i="3"/>
  <c r="S166" i="3"/>
  <c r="T159" i="3"/>
  <c r="T158" i="3"/>
  <c r="T157" i="3"/>
  <c r="T156" i="3"/>
  <c r="T155" i="3"/>
  <c r="T154" i="3"/>
  <c r="T153" i="3"/>
  <c r="T152" i="3"/>
  <c r="T151" i="3"/>
  <c r="T150" i="3"/>
  <c r="T149" i="3"/>
  <c r="T148" i="3"/>
  <c r="T147" i="3"/>
  <c r="T146" i="3"/>
  <c r="T145" i="3"/>
  <c r="R117" i="3"/>
  <c r="R116" i="3"/>
  <c r="R115" i="3"/>
  <c r="R114" i="3"/>
  <c r="R113" i="3"/>
  <c r="R112" i="3"/>
  <c r="G100" i="3"/>
  <c r="G99" i="3"/>
  <c r="G98" i="3"/>
  <c r="G97" i="3"/>
  <c r="G96" i="3"/>
  <c r="G95" i="3"/>
  <c r="G94" i="3"/>
  <c r="G93" i="3"/>
  <c r="G92" i="3"/>
  <c r="G91" i="3"/>
  <c r="G90" i="3"/>
  <c r="G55" i="3"/>
  <c r="F55" i="3"/>
  <c r="E55" i="3"/>
  <c r="D55" i="3"/>
  <c r="C55" i="3"/>
  <c r="G54" i="3"/>
  <c r="F54" i="3"/>
  <c r="E54" i="3"/>
  <c r="G53" i="3"/>
  <c r="F53" i="3"/>
  <c r="E53" i="3"/>
  <c r="D53" i="3"/>
  <c r="S121" i="1"/>
  <c r="T121" i="1" s="1"/>
  <c r="S120" i="1"/>
  <c r="T120" i="1" s="1"/>
  <c r="C137" i="1" s="1"/>
  <c r="S119" i="1"/>
  <c r="T119" i="1" s="1"/>
  <c r="C136" i="1" s="1"/>
  <c r="S118" i="1"/>
  <c r="T118" i="1" s="1"/>
  <c r="C135" i="1" s="1"/>
  <c r="S117" i="1"/>
  <c r="T117" i="1" s="1"/>
  <c r="C134" i="1" s="1"/>
  <c r="S116" i="1"/>
  <c r="T116" i="1" s="1"/>
  <c r="C133" i="1" s="1"/>
  <c r="S115" i="1"/>
  <c r="T115" i="1" s="1"/>
  <c r="C132" i="1" s="1"/>
  <c r="S114" i="1"/>
  <c r="T114" i="1" s="1"/>
  <c r="C131" i="1" s="1"/>
  <c r="S113" i="1"/>
  <c r="T113" i="1" s="1"/>
  <c r="C130" i="1" s="1"/>
  <c r="T112" i="1"/>
  <c r="P56" i="1"/>
  <c r="P55" i="1"/>
  <c r="P54" i="1"/>
  <c r="P5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Elisabete MCS. Rego</author>
    <author>Elsa Candeias</author>
  </authors>
  <commentList>
    <comment ref="L65" authorId="0" shapeId="0" xr:uid="{0428ABA8-2712-42A1-A498-BA330D338855}">
      <text>
        <r>
          <rPr>
            <sz val="9"/>
            <color indexed="81"/>
            <rFont val="Tahoma"/>
            <family val="2"/>
          </rPr>
          <t xml:space="preserve">Apresente a evidência de que se encontram tomadas as devidas medidas com vista à minimização dos potenciais impactes ambientais mais relevantes decorrentes da ação isolada de desativação ou desmantelamento em causa.
</t>
        </r>
      </text>
    </comment>
    <comment ref="B78" authorId="1" shapeId="0" xr:uid="{32A3457B-82F7-41B3-B3A0-BD254CAB08CD}">
      <text>
        <r>
          <rPr>
            <sz val="9"/>
            <color indexed="81"/>
            <rFont val="Calibri"/>
            <family val="2"/>
            <scheme val="minor"/>
          </rPr>
          <t xml:space="preserve">Um </t>
        </r>
        <r>
          <rPr>
            <b/>
            <sz val="9"/>
            <color indexed="81"/>
            <rFont val="Calibri"/>
            <family val="2"/>
            <scheme val="minor"/>
          </rPr>
          <t>acidente</t>
        </r>
        <r>
          <rPr>
            <sz val="9"/>
            <color indexed="81"/>
            <rFont val="Calibri"/>
            <family val="2"/>
            <scheme val="minor"/>
          </rPr>
          <t xml:space="preserve"> é um acontecimento, designadamente uma emissão, um incêndio ou uma explosão, resultante do desenvolvimento não controlado de processos durante o funcionamento de um estabelecimento que provoque um perigo imediato ou retardado para a saúde humana, no interior ou no exterior do estabelecimento, ou para o ambiente, envolvendo uma ou mais substâncias.
Um </t>
        </r>
        <r>
          <rPr>
            <b/>
            <sz val="9"/>
            <color indexed="81"/>
            <rFont val="Calibri"/>
            <family val="2"/>
            <scheme val="minor"/>
          </rPr>
          <t>incidente,</t>
        </r>
        <r>
          <rPr>
            <sz val="9"/>
            <color indexed="81"/>
            <rFont val="Calibri"/>
            <family val="2"/>
            <scheme val="minor"/>
          </rPr>
          <t xml:space="preserve"> entende-se que se trata de uma emissão para o ar, água ou solo, proveniente de uma fonte individual ou difusa de um estabelecimento, que implique a libertação direta ou indireta de substâncias, vibrações, calor ou ruído, quantitativa ou qualitativamente fora de normal, causada por uma situação excecional e que possa conduzir a eventuais danos ambientais ou à saúde humana.</t>
        </r>
        <r>
          <rPr>
            <b/>
            <sz val="9"/>
            <color indexed="81"/>
            <rFont val="Calibri"/>
            <family val="2"/>
            <scheme val="minor"/>
          </rPr>
          <t xml:space="preserve">
</t>
        </r>
      </text>
    </comment>
    <comment ref="I80" authorId="1" shapeId="0" xr:uid="{077A28CA-3205-48E0-8678-17D19231D2BA}">
      <text>
        <r>
          <rPr>
            <sz val="9"/>
            <color indexed="81"/>
            <rFont val="Tahoma"/>
            <family val="2"/>
          </rPr>
          <t>RPCIP - de acordo com o disposto na decisão PCIP.
RPAG - As instalações abrangidas pelo Decreto-Lei n.º 150/2015, de 5 de agosto (SEVESO III) no caso de acidente devem cumprir as obrigações constantes do artigo 28º.</t>
        </r>
      </text>
    </comment>
    <comment ref="O80" authorId="1" shapeId="0" xr:uid="{BE8962D3-B15D-4D9F-946E-4F07F2D62315}">
      <text>
        <r>
          <rPr>
            <sz val="9"/>
            <color indexed="81"/>
            <rFont val="Calibri"/>
            <family val="2"/>
            <scheme val="minor"/>
          </rPr>
          <t>Ações corretivas e preventivas implementadas de imediato e outras ações, previstas implementar, correspondentes à situação/nível de risco encontrado.</t>
        </r>
      </text>
    </comment>
    <comment ref="D110" authorId="1" shapeId="0" xr:uid="{D6FDE71D-B740-4AE1-A19C-D7B223601802}">
      <text>
        <r>
          <rPr>
            <sz val="9"/>
            <color indexed="81"/>
            <rFont val="Tahoma"/>
            <family val="2"/>
          </rPr>
          <t xml:space="preserve">Para o mesmo referencial em que se expressa a capacidade nominal autorizada
</t>
        </r>
      </text>
    </comment>
    <comment ref="E110" authorId="1" shapeId="0" xr:uid="{AC3B2C26-BCA9-4AB6-9C30-98F6930BFF3A}">
      <text>
        <r>
          <rPr>
            <sz val="9"/>
            <color indexed="81"/>
            <rFont val="Tahoma"/>
            <family val="2"/>
          </rPr>
          <t>Para o mesmo referencial em que se expressa a capacidade nominal autorizada</t>
        </r>
      </text>
    </comment>
    <comment ref="F110" authorId="1" shapeId="0" xr:uid="{26EB02E0-5EF7-4BCF-A2F0-B28F434C33E8}">
      <text>
        <r>
          <rPr>
            <u/>
            <sz val="9"/>
            <color indexed="81"/>
            <rFont val="Tahoma"/>
            <family val="2"/>
          </rPr>
          <t>Capacidades autorizadas nas decisões PCIP LA/TUA</t>
        </r>
        <r>
          <rPr>
            <sz val="9"/>
            <color indexed="81"/>
            <rFont val="Tahoma"/>
            <family val="2"/>
          </rPr>
          <t xml:space="preserve">, para as atividades abrangidas pelo Anexo III do DLR30/2010/A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Elisabete MCS. Rego</author>
  </authors>
  <commentList>
    <comment ref="D143" authorId="0" shapeId="0" xr:uid="{2506AB9E-7F8A-460E-AB2F-2E57E693298A}">
      <text>
        <r>
          <rPr>
            <b/>
            <sz val="9"/>
            <color indexed="81"/>
            <rFont val="Tahoma"/>
            <family val="2"/>
          </rPr>
          <t xml:space="preserve">Devem ser apresentados os consumos conforme as orientações seguintes:
Setor Laticínios: </t>
        </r>
        <r>
          <rPr>
            <sz val="9"/>
            <color indexed="81"/>
            <rFont val="Tahoma"/>
            <family val="2"/>
          </rPr>
          <t xml:space="preserve">leite
</t>
        </r>
        <r>
          <rPr>
            <b/>
            <sz val="9"/>
            <color indexed="81"/>
            <rFont val="Tahoma"/>
            <family val="2"/>
          </rPr>
          <t xml:space="preserve">
Produção de Rações: </t>
        </r>
        <r>
          <rPr>
            <sz val="9"/>
            <color indexed="81"/>
            <rFont val="Tahoma"/>
            <family val="2"/>
          </rPr>
          <t xml:space="preserve">cereais e bagaço
</t>
        </r>
        <r>
          <rPr>
            <b/>
            <sz val="9"/>
            <color indexed="81"/>
            <rFont val="Tahoma"/>
            <family val="2"/>
          </rPr>
          <t xml:space="preserve">
Matadouros: </t>
        </r>
        <r>
          <rPr>
            <sz val="9"/>
            <color indexed="81"/>
            <rFont val="Tahoma"/>
            <family val="2"/>
          </rPr>
          <t xml:space="preserve">várias tipologias de animais rececionados para abate
</t>
        </r>
        <r>
          <rPr>
            <b/>
            <sz val="9"/>
            <color indexed="81"/>
            <rFont val="Tahoma"/>
            <family val="2"/>
          </rPr>
          <t xml:space="preserve">
Produção de energia: </t>
        </r>
        <r>
          <rPr>
            <sz val="9"/>
            <color indexed="81"/>
            <rFont val="Tahoma"/>
            <family val="2"/>
          </rPr>
          <t xml:space="preserve">preencher tabela 6
</t>
        </r>
        <r>
          <rPr>
            <b/>
            <sz val="9"/>
            <color indexed="81"/>
            <rFont val="Tahoma"/>
            <family val="2"/>
          </rPr>
          <t xml:space="preserve">
Suiniculturas: </t>
        </r>
        <r>
          <rPr>
            <sz val="9"/>
            <color indexed="81"/>
            <rFont val="Tahoma"/>
            <family val="2"/>
          </rPr>
          <t xml:space="preserve">rações
</t>
        </r>
        <r>
          <rPr>
            <b/>
            <sz val="9"/>
            <color indexed="81"/>
            <rFont val="Tahoma"/>
            <family val="2"/>
          </rPr>
          <t xml:space="preserve">
Aviários:</t>
        </r>
        <r>
          <rPr>
            <sz val="9"/>
            <color indexed="81"/>
            <rFont val="Tahoma"/>
            <family val="2"/>
          </rPr>
          <t xml:space="preserve"> rações e aparas de madeira (camas)
</t>
        </r>
        <r>
          <rPr>
            <b/>
            <sz val="9"/>
            <color indexed="81"/>
            <rFont val="Tahoma"/>
            <family val="2"/>
          </rPr>
          <t>Gestão de resíduos:</t>
        </r>
        <r>
          <rPr>
            <sz val="9"/>
            <color indexed="81"/>
            <rFont val="Tahoma"/>
            <family val="2"/>
          </rPr>
          <t xml:space="preserve"> preencher tabela 10</t>
        </r>
        <r>
          <rPr>
            <b/>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Elisabete MCS. Rego</author>
  </authors>
  <commentList>
    <comment ref="B14" authorId="0" shapeId="0" xr:uid="{7285BD34-10A1-40E3-8CB4-97C8B3F6A04C}">
      <text>
        <r>
          <rPr>
            <b/>
            <sz val="9"/>
            <color indexed="81"/>
            <rFont val="Tahoma"/>
            <family val="2"/>
          </rPr>
          <t>Exemplo:</t>
        </r>
        <r>
          <rPr>
            <sz val="9"/>
            <color indexed="81"/>
            <rFont val="Tahoma"/>
            <family val="2"/>
          </rPr>
          <t xml:space="preserve"> EQ1, EQ2
</t>
        </r>
      </text>
    </comment>
    <comment ref="E14" authorId="0" shapeId="0" xr:uid="{D9A30C66-2656-4FD3-AD0B-410375844639}">
      <text>
        <r>
          <rPr>
            <b/>
            <sz val="9"/>
            <color indexed="81"/>
            <rFont val="Tahoma"/>
            <family val="2"/>
          </rPr>
          <t>Exemplo:</t>
        </r>
        <r>
          <rPr>
            <sz val="9"/>
            <color indexed="81"/>
            <rFont val="Tahoma"/>
            <family val="2"/>
          </rPr>
          <t xml:space="preserve">
refrigerador, central de frio, expositor de frio, ar condicionado, extintor, etc.</t>
        </r>
      </text>
    </comment>
    <comment ref="L14" authorId="0" shapeId="0" xr:uid="{C5E5D592-01D0-46B4-9586-BD4B91D89CF5}">
      <text>
        <r>
          <rPr>
            <b/>
            <sz val="9"/>
            <color indexed="81"/>
            <rFont val="Tahoma"/>
            <family val="2"/>
          </rPr>
          <t xml:space="preserve">GEE: </t>
        </r>
        <r>
          <rPr>
            <sz val="9"/>
            <color indexed="81"/>
            <rFont val="Tahoma"/>
            <family val="2"/>
          </rPr>
          <t xml:space="preserve">Gás Fluorado com Efeito de Estufa
</t>
        </r>
      </text>
    </comment>
    <comment ref="M14" authorId="0" shapeId="0" xr:uid="{9293FB67-AE08-486B-AF91-C3F7C4B6D984}">
      <text>
        <r>
          <rPr>
            <sz val="9"/>
            <color indexed="81"/>
            <rFont val="Tahoma"/>
            <family val="2"/>
          </rPr>
          <t>Carga contida nos equipamentos no momento da sua aquisição, no ano civil em questão; 
a quantidade que se coloca em reposições nos equipamentos existentes; 
a quantidade que se coloca nos novos equipamentos adquiridos no ano civil em questão; 
a quantidade adquirida em vasilhame para efeitos de stock no ano civil em questão.</t>
        </r>
      </text>
    </comment>
    <comment ref="N14" authorId="0" shapeId="0" xr:uid="{4E738D51-3BF2-44C8-9CB9-E0AAEB32FF35}">
      <text>
        <r>
          <rPr>
            <sz val="9"/>
            <color indexed="81"/>
            <rFont val="Tahoma"/>
            <family val="2"/>
          </rPr>
          <t xml:space="preserve">Sistema em que todas as partes que contenham gás de refrigeração são tornadas estanques por meio de soldadura, de braçadeiras ou de uma ligação permanente semelhante, que pode incluir válvulas cobertas e orifícios de saída cobertos que permitam uma correta reparação ou eliminação e que tenham uma taxa de fugas comprovada inferior a 3 gramas por ano sob uma pressão mínima equivalente a um quarto da pressão máxima permitida.
</t>
        </r>
      </text>
    </comment>
    <comment ref="B55" authorId="0" shapeId="0" xr:uid="{4F128049-3C68-4762-A178-0506CB68E1DC}">
      <text>
        <r>
          <rPr>
            <b/>
            <sz val="9"/>
            <color indexed="81"/>
            <rFont val="Tahoma"/>
            <family val="2"/>
          </rPr>
          <t>Conforme efetuado na tabela 1:</t>
        </r>
        <r>
          <rPr>
            <sz val="9"/>
            <color indexed="81"/>
            <rFont val="Tahoma"/>
            <family val="2"/>
          </rPr>
          <t xml:space="preserve"> EQ1, EQ2
</t>
        </r>
      </text>
    </comment>
    <comment ref="D55" authorId="0" shapeId="0" xr:uid="{6918FBCC-75EE-45FC-BCC0-0A13D57E22F4}">
      <text>
        <r>
          <rPr>
            <b/>
            <sz val="9"/>
            <color indexed="81"/>
            <rFont val="Tahoma"/>
            <family val="2"/>
          </rPr>
          <t>Exemplo:</t>
        </r>
        <r>
          <rPr>
            <sz val="9"/>
            <color indexed="81"/>
            <rFont val="Tahoma"/>
            <family val="2"/>
          </rPr>
          <t xml:space="preserve">
refrigerador, central de frio, expositor de frio, ar condicionado, extintor, etc.</t>
        </r>
      </text>
    </comment>
    <comment ref="B78" authorId="0" shapeId="0" xr:uid="{FC4D52F8-D8E1-4489-AF31-2212BCEEC1DC}">
      <text>
        <r>
          <rPr>
            <b/>
            <sz val="9"/>
            <color indexed="81"/>
            <rFont val="Tahoma"/>
            <family val="2"/>
          </rPr>
          <t>Exemplo:</t>
        </r>
        <r>
          <rPr>
            <sz val="9"/>
            <color indexed="81"/>
            <rFont val="Tahoma"/>
            <family val="2"/>
          </rPr>
          <t xml:space="preserve"> EQ1, EQ2
</t>
        </r>
      </text>
    </comment>
    <comment ref="E78" authorId="0" shapeId="0" xr:uid="{2B89D876-45AC-4DA0-AA6E-41E2D9D68492}">
      <text>
        <r>
          <rPr>
            <b/>
            <sz val="9"/>
            <color indexed="81"/>
            <rFont val="Tahoma"/>
            <family val="2"/>
          </rPr>
          <t>Exemplo:</t>
        </r>
        <r>
          <rPr>
            <sz val="9"/>
            <color indexed="81"/>
            <rFont val="Tahoma"/>
            <family val="2"/>
          </rPr>
          <t xml:space="preserve">
refrigerador, central de frio, expositor de frio, ar condicionado, extintor, etc.</t>
        </r>
      </text>
    </comment>
    <comment ref="L78" authorId="0" shapeId="0" xr:uid="{E00BCAD7-0AA9-464B-914F-07C3C0A63E39}">
      <text>
        <r>
          <rPr>
            <b/>
            <sz val="9"/>
            <color indexed="81"/>
            <rFont val="Tahoma"/>
            <family val="2"/>
          </rPr>
          <t xml:space="preserve">GEE: </t>
        </r>
        <r>
          <rPr>
            <sz val="9"/>
            <color indexed="81"/>
            <rFont val="Tahoma"/>
            <family val="2"/>
          </rPr>
          <t xml:space="preserve">Gás Fluorado com Efeito de Estufa
</t>
        </r>
      </text>
    </comment>
    <comment ref="M78" authorId="0" shapeId="0" xr:uid="{06E92011-E83B-4744-8CB9-427FF8CA9738}">
      <text>
        <r>
          <rPr>
            <sz val="9"/>
            <color indexed="81"/>
            <rFont val="Tahoma"/>
            <family val="2"/>
          </rPr>
          <t>Carga contida nos equipamentos no momento da sua aquisição, no ano civil em questão; a quantidade que se coloca em reposições nos equipamentos existentes; a quantidade que se coloca nos novos equipamentos adquiridos no ano civil em questão; a quantidade adquirida em vasilhame para efeitos de stock no ano civil em questão.</t>
        </r>
        <r>
          <rPr>
            <b/>
            <sz val="9"/>
            <color indexed="81"/>
            <rFont val="Tahoma"/>
            <family val="2"/>
          </rPr>
          <t xml:space="preserve">
</t>
        </r>
      </text>
    </comment>
    <comment ref="B101" authorId="0" shapeId="0" xr:uid="{3C3610DD-5D9B-40BC-B086-FE5720929EC3}">
      <text>
        <r>
          <rPr>
            <b/>
            <sz val="9"/>
            <color indexed="81"/>
            <rFont val="Tahoma"/>
            <family val="2"/>
          </rPr>
          <t>Conforme efetuado na tabela 3:</t>
        </r>
        <r>
          <rPr>
            <sz val="9"/>
            <color indexed="81"/>
            <rFont val="Tahoma"/>
            <family val="2"/>
          </rPr>
          <t xml:space="preserve"> EQ1, EQ2
</t>
        </r>
      </text>
    </comment>
    <comment ref="D101" authorId="0" shapeId="0" xr:uid="{6814F348-3AE3-4770-AE5E-BDE302168421}">
      <text>
        <r>
          <rPr>
            <b/>
            <sz val="9"/>
            <color indexed="81"/>
            <rFont val="Tahoma"/>
            <family val="2"/>
          </rPr>
          <t>Exemplo:</t>
        </r>
        <r>
          <rPr>
            <sz val="9"/>
            <color indexed="81"/>
            <rFont val="Tahoma"/>
            <family val="2"/>
          </rPr>
          <t xml:space="preserve">
refrigerador, central de frio, expositor de frio, ar condicionado, extintor, etc.</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Elisabete MCS. Rego</author>
  </authors>
  <commentList>
    <comment ref="G34" authorId="0" shapeId="0" xr:uid="{F5AA80E2-5EA1-40BF-983B-5007D684E72D}">
      <text>
        <r>
          <rPr>
            <sz val="9"/>
            <color indexed="81"/>
            <rFont val="Tahoma"/>
            <family val="2"/>
          </rPr>
          <t>Em células em exploração</t>
        </r>
        <r>
          <rPr>
            <sz val="9"/>
            <color indexed="81"/>
            <rFont val="Tahoma"/>
            <family val="2"/>
          </rPr>
          <t xml:space="preserve">
</t>
        </r>
      </text>
    </comment>
    <comment ref="N34" authorId="0" shapeId="0" xr:uid="{170F53C4-0006-48D4-8883-DD4948B247F3}">
      <text>
        <r>
          <rPr>
            <sz val="9"/>
            <color indexed="81"/>
            <rFont val="Tahoma"/>
            <family val="2"/>
          </rPr>
          <t xml:space="preserve">Cálculo da capacidade de deposição ainda disponível no aterro
</t>
        </r>
      </text>
    </comment>
  </commentList>
</comments>
</file>

<file path=xl/sharedStrings.xml><?xml version="1.0" encoding="utf-8"?>
<sst xmlns="http://schemas.openxmlformats.org/spreadsheetml/2006/main" count="11146" uniqueCount="1041">
  <si>
    <t>Informações de laboração</t>
  </si>
  <si>
    <t>Observações</t>
  </si>
  <si>
    <t>Data de início de exploração da instalação (onde se inclui data de início de exploração refletindo as alterações aprovadas)</t>
  </si>
  <si>
    <t>&lt;data&gt;</t>
  </si>
  <si>
    <t>&lt;h&gt;</t>
  </si>
  <si>
    <t>&lt;Indicar atividade PCIP&gt;</t>
  </si>
  <si>
    <t>Nota: o n.º de horas a identificar deve contemplar descriminadas todas as atividades autorizadas.</t>
  </si>
  <si>
    <t>Medida/Condição a cumprir - Completar quadros abaixo caso aplicável</t>
  </si>
  <si>
    <t>Aplicabilidade</t>
  </si>
  <si>
    <t>Equipamentos com dispensa de monitorização</t>
  </si>
  <si>
    <t>&lt;Selecionar&gt;</t>
  </si>
  <si>
    <t>Acidentes ou incidentes</t>
  </si>
  <si>
    <t>Capacidade autorizada e efetivada</t>
  </si>
  <si>
    <t>Sistematização de informação relativa a outras condições/ condições especificas de atividades para atividades</t>
  </si>
  <si>
    <t>Combustível Utilizado</t>
  </si>
  <si>
    <t>Consumo anual de combustível</t>
  </si>
  <si>
    <t>Unidade</t>
  </si>
  <si>
    <t>Mês</t>
  </si>
  <si>
    <t>Janeiro</t>
  </si>
  <si>
    <t>Fevereiro</t>
  </si>
  <si>
    <t>Março</t>
  </si>
  <si>
    <t>Abril</t>
  </si>
  <si>
    <t>Maio</t>
  </si>
  <si>
    <t>Junho</t>
  </si>
  <si>
    <t>Julho</t>
  </si>
  <si>
    <t xml:space="preserve">Agosto </t>
  </si>
  <si>
    <t xml:space="preserve">Setembro </t>
  </si>
  <si>
    <t xml:space="preserve">Outubro </t>
  </si>
  <si>
    <t>Novembro</t>
  </si>
  <si>
    <t>Dezembro</t>
  </si>
  <si>
    <t>Total</t>
  </si>
  <si>
    <t>Data</t>
  </si>
  <si>
    <t>Descrição do acidente</t>
  </si>
  <si>
    <t>Causas</t>
  </si>
  <si>
    <t>Recursos afetados</t>
  </si>
  <si>
    <t>Análises realizadas</t>
  </si>
  <si>
    <t>Medidas e ações</t>
  </si>
  <si>
    <t>Proveniência</t>
  </si>
  <si>
    <t>Descrição (&lt; 30 palavras)</t>
  </si>
  <si>
    <t>Tipo</t>
  </si>
  <si>
    <t>Medidas e Ações (&lt; 30 palavras)</t>
  </si>
  <si>
    <t>Estado de resolução</t>
  </si>
  <si>
    <t>Categoria PCIP</t>
  </si>
  <si>
    <t>Unidades</t>
  </si>
  <si>
    <t>Capacidade nominal autorizada</t>
  </si>
  <si>
    <t>Capacidade efetivada</t>
  </si>
  <si>
    <t>Alerta</t>
  </si>
  <si>
    <t>Observação adicional que não decorra do Alerta identificado na coluna ao lado</t>
  </si>
  <si>
    <t>&lt;Produto x&gt;</t>
  </si>
  <si>
    <t>Numeração da Condição</t>
  </si>
  <si>
    <t>Observações (&lt;30 palavras)</t>
  </si>
  <si>
    <t>Consumo total de água na instalação</t>
  </si>
  <si>
    <t>Consumo específico de água</t>
  </si>
  <si>
    <t>Consumo de energia na instalação</t>
  </si>
  <si>
    <t xml:space="preserve">Consumo específico de energia </t>
  </si>
  <si>
    <t>Outras matérias-primas (resíduos)</t>
  </si>
  <si>
    <t>Água</t>
  </si>
  <si>
    <t>Código TURH</t>
  </si>
  <si>
    <t>Mês de maior consumo</t>
  </si>
  <si>
    <t>Caudal máximo instantâneo (l/s)</t>
  </si>
  <si>
    <t>&lt;Ex.: AC1&gt;</t>
  </si>
  <si>
    <t>Água subterrânea</t>
  </si>
  <si>
    <t>Água superfície</t>
  </si>
  <si>
    <t>Furo público</t>
  </si>
  <si>
    <t>Água reciclada</t>
  </si>
  <si>
    <t>Rede pública</t>
  </si>
  <si>
    <t>Agosto</t>
  </si>
  <si>
    <t>Setembro</t>
  </si>
  <si>
    <t>Outubro</t>
  </si>
  <si>
    <t>Máximo</t>
  </si>
  <si>
    <t>Média</t>
  </si>
  <si>
    <t>Total para lavagens</t>
  </si>
  <si>
    <t>Total &lt;outro&gt;</t>
  </si>
  <si>
    <t>Total para processo</t>
  </si>
  <si>
    <t>processo (indicar qual)</t>
  </si>
  <si>
    <t>Processo</t>
  </si>
  <si>
    <t>Consumo específico</t>
  </si>
  <si>
    <t>Valor de consumo do BREF setorial aplicável</t>
  </si>
  <si>
    <t>Energia</t>
  </si>
  <si>
    <t>Tipo de Energia</t>
  </si>
  <si>
    <t>Avaliação das medidas tomadas e resultados alcançados para otimizar os consumos de energia.</t>
  </si>
  <si>
    <t>&lt;Observações&gt;</t>
  </si>
  <si>
    <t>Quantidade</t>
  </si>
  <si>
    <t>Descrição da metodologia de cálculo para  o consumo específico</t>
  </si>
  <si>
    <t>Matérias-primas e/ou subsidiárias</t>
  </si>
  <si>
    <t>Etapa do processo</t>
  </si>
  <si>
    <t>Matéria prima</t>
  </si>
  <si>
    <t xml:space="preserve">Novembro </t>
  </si>
  <si>
    <t xml:space="preserve">Total </t>
  </si>
  <si>
    <t>Monitorização de emissões (Ar)</t>
  </si>
  <si>
    <t>Teor de oxigénio de referência (%)</t>
  </si>
  <si>
    <t>Datas da 1.ª monitorização (dd/mm/aaaa)</t>
  </si>
  <si>
    <t>Datas da 2.ª monitorização (dd/mm/aaaa)</t>
  </si>
  <si>
    <t>Datas da 3.ª monitorização (dd/mm/aaaa)</t>
  </si>
  <si>
    <t>Parâmetro</t>
  </si>
  <si>
    <t>Indicar o poluente, caso não conste da lista</t>
  </si>
  <si>
    <t>VLE LA/TUA</t>
  </si>
  <si>
    <t>Unidades de medida</t>
  </si>
  <si>
    <t>Caudal mássico (kg/h)</t>
  </si>
  <si>
    <t>Monitorização em Contínuo</t>
  </si>
  <si>
    <t>Houve excedência de algum parâmetro de monitorização contínua?</t>
  </si>
  <si>
    <t>Existem situações de incumprimento da monitorização em contínuo?</t>
  </si>
  <si>
    <t>FF2</t>
  </si>
  <si>
    <t>FF3</t>
  </si>
  <si>
    <t>FF4</t>
  </si>
  <si>
    <t>FF5</t>
  </si>
  <si>
    <t>FF6</t>
  </si>
  <si>
    <t>FF7</t>
  </si>
  <si>
    <t>FF8</t>
  </si>
  <si>
    <t>FF9</t>
  </si>
  <si>
    <t>FF10</t>
  </si>
  <si>
    <t>Monitorização pontual</t>
  </si>
  <si>
    <t>PCI (usado no cálculo)</t>
  </si>
  <si>
    <t>Teor de Enxofre</t>
  </si>
  <si>
    <t>Teor de retenção em Cinzas</t>
  </si>
  <si>
    <t>Pavilhão</t>
  </si>
  <si>
    <t xml:space="preserve">Frequência de monitorização </t>
  </si>
  <si>
    <t>Jan</t>
  </si>
  <si>
    <t>Fev</t>
  </si>
  <si>
    <t>Mar</t>
  </si>
  <si>
    <t>Abr</t>
  </si>
  <si>
    <t>Mai</t>
  </si>
  <si>
    <t>Jun</t>
  </si>
  <si>
    <t>Jul</t>
  </si>
  <si>
    <t>Ago</t>
  </si>
  <si>
    <t>Set</t>
  </si>
  <si>
    <t>Out</t>
  </si>
  <si>
    <t>Nov</t>
  </si>
  <si>
    <t>Dez</t>
  </si>
  <si>
    <t>1ºTrimestre</t>
  </si>
  <si>
    <t>2ºTrimestre</t>
  </si>
  <si>
    <t>3ºTrimestre</t>
  </si>
  <si>
    <t>4ºTrimestre</t>
  </si>
  <si>
    <t>Pontos de descarga</t>
  </si>
  <si>
    <t>Regime de descarga</t>
  </si>
  <si>
    <t>TURH n.º</t>
  </si>
  <si>
    <t>Média Anual</t>
  </si>
  <si>
    <t>Indicar a unidade, caso não conste da lista</t>
  </si>
  <si>
    <t>VMA no coletor definido pela entidade gestora</t>
  </si>
  <si>
    <t xml:space="preserve">Monitorização de Emissões - Água </t>
  </si>
  <si>
    <t>Monitorização Ambiental - Ruído</t>
  </si>
  <si>
    <t>A instalação cumpre os requisitos legais no que se refere ao ruído?</t>
  </si>
  <si>
    <t>Foi realizada  a avaliação de ruído no ano referência?</t>
  </si>
  <si>
    <t>Os limites de ruído foram ultrapassados como resultado das atividades da instalação?</t>
  </si>
  <si>
    <t>Número</t>
  </si>
  <si>
    <t>Descrição</t>
  </si>
  <si>
    <t>Outras observações</t>
  </si>
  <si>
    <t>&lt;Texto&gt;</t>
  </si>
  <si>
    <t>Data de implementação</t>
  </si>
  <si>
    <t>Produção interna de resíduos</t>
  </si>
  <si>
    <t>Resíduos enviados para fora do estabelecimento</t>
  </si>
  <si>
    <t>Registo dos resíduos controlados (aterro)</t>
  </si>
  <si>
    <t xml:space="preserve">Registo dos resíduos depositados no Aterro do Complexo Industrial </t>
  </si>
  <si>
    <t>Foram aceites (do exterior) resíduos para Valorização Material?</t>
  </si>
  <si>
    <t>Foram aceites (do exterior) resíduos para Valorização Energética?</t>
  </si>
  <si>
    <t>Foram aceites (do exterior) resíduos para Eliminação?</t>
  </si>
  <si>
    <t>Ocorreu armazenagem de resíduos por um período superior a 1 ano?</t>
  </si>
  <si>
    <t>Ocorreu deposição de resíduos em aterro próprio?</t>
  </si>
  <si>
    <t>Quantidade total de resíduos perigosos produzidos(t)</t>
  </si>
  <si>
    <t>Quantidade total de resíduos não perigosos produzidos (t)</t>
  </si>
  <si>
    <t>Quantidade total de resíduos produzidos (t)</t>
  </si>
  <si>
    <t>Quantidade total de resíduos produzidos e internamente sujeitos a valorização no processo produtivo (t)</t>
  </si>
  <si>
    <t>Quantidade total de resíduos produzidos e internamente sujeitos a valorização energética (t)</t>
  </si>
  <si>
    <t>Total dos resíduos enviados para operadores de gestão de resíduos nacionais</t>
  </si>
  <si>
    <t>Resíduos não perigosos enviados para valorização (t)</t>
  </si>
  <si>
    <t>Resíduos não perigosos enviados para eliminação (t)</t>
  </si>
  <si>
    <t>Resíduos  perigosos enviados para valorização (t)</t>
  </si>
  <si>
    <t>Resíduos  perigosos enviados para eliminação (t)</t>
  </si>
  <si>
    <t>Total dos resíduos enviados para operadores de gestão de resíduos internacionais</t>
  </si>
  <si>
    <t>(a preencher no caso de indicação específica na LA/TUA)</t>
  </si>
  <si>
    <t>Código LER</t>
  </si>
  <si>
    <t>Designação segundo a Lista Europeia de Resíduos (LER)</t>
  </si>
  <si>
    <t>Designação interna</t>
  </si>
  <si>
    <t>Origem</t>
  </si>
  <si>
    <t>(a preencher no caso de dispor de aterro dentro do perímetro da sua instalação)</t>
  </si>
  <si>
    <t>Monitorização Ambiental - Resíduos</t>
  </si>
  <si>
    <t>Plano de Desempenho Ambiental e Melhores Técnicas Disponíveis</t>
  </si>
  <si>
    <t>Plano de Desempenho Ambiental (PDA)</t>
  </si>
  <si>
    <t>Ações desencadeadas</t>
  </si>
  <si>
    <t>Melhores Técnicas Disponíveis (MTD)</t>
  </si>
  <si>
    <t xml:space="preserve">Nº Horas de produção efetiva anual da instalação: </t>
  </si>
  <si>
    <t xml:space="preserve">Nº Horas de limpeza/manutenção anual da instalação: </t>
  </si>
  <si>
    <t>Nº Horas de funcionamento anual da instalação (atividade secundária 4):</t>
  </si>
  <si>
    <t>Nº Horas de funcionamento anual da instalação (atividade secundária 3):</t>
  </si>
  <si>
    <t>Nº Horas de funcionamento anual da instalação (atividade secundária 2):</t>
  </si>
  <si>
    <t xml:space="preserve">Nº Horas de funcionamento anual da instalação (atividade secundária 1): </t>
  </si>
  <si>
    <t xml:space="preserve">Nº Horas de funcionamento anual da instalação (atividade principal): </t>
  </si>
  <si>
    <r>
      <t xml:space="preserve">Nº de Horas de funcionamento - </t>
    </r>
    <r>
      <rPr>
        <sz val="10"/>
        <color theme="1"/>
        <rFont val="Calibri"/>
        <family val="2"/>
        <scheme val="minor"/>
      </rPr>
      <t>para inserir linhas adicionais copie a ultima linha e cole no final da tabela</t>
    </r>
  </si>
  <si>
    <t>Tabela 4 - Ocorrências</t>
  </si>
  <si>
    <t>Tabela 5 - Reclamações</t>
  </si>
  <si>
    <t>Tabela 3 - Horas de funcionamento</t>
  </si>
  <si>
    <t>Tabela 6 - Capacidade efetivada</t>
  </si>
  <si>
    <r>
      <t xml:space="preserve">Produto / Consumo
</t>
    </r>
    <r>
      <rPr>
        <sz val="10"/>
        <rFont val="Calibri"/>
        <family val="2"/>
        <scheme val="minor"/>
      </rPr>
      <t>(ou o que caracteriza a categoria PCIP)</t>
    </r>
  </si>
  <si>
    <t>Tabela 1 - Informações de laboração</t>
  </si>
  <si>
    <t>Tabela 5 - Consumo específico de água</t>
  </si>
  <si>
    <t>m3</t>
  </si>
  <si>
    <t>t</t>
  </si>
  <si>
    <t>Caracterização da Fonte</t>
  </si>
  <si>
    <t>Tabela 2 - Pontos de descarga no meio</t>
  </si>
  <si>
    <t>Apresentar a sistematizaçao das MTDs atualizadas, evidências de manutenção das técnicas e indicação do cumprimento de prazos (segundo o formato disponíbilizado pela DRAAC) / Caso ainda não tenha sido efetuada, deverá apresentar essa sistematização das MTD neste novo formato)</t>
  </si>
  <si>
    <t>Combústiveis</t>
  </si>
  <si>
    <t>Biogás</t>
  </si>
  <si>
    <t>Biomassa</t>
  </si>
  <si>
    <t>Gasóleo</t>
  </si>
  <si>
    <t>Outro</t>
  </si>
  <si>
    <t>Wh</t>
  </si>
  <si>
    <t>kWh</t>
  </si>
  <si>
    <t>MWh</t>
  </si>
  <si>
    <t>l</t>
  </si>
  <si>
    <t>Ton</t>
  </si>
  <si>
    <t>Kg</t>
  </si>
  <si>
    <t>Tep</t>
  </si>
  <si>
    <t>Unidades Matéria-Prima</t>
  </si>
  <si>
    <t>g</t>
  </si>
  <si>
    <t>t/h</t>
  </si>
  <si>
    <t>t/ano</t>
  </si>
  <si>
    <t>tSA/ano</t>
  </si>
  <si>
    <t>% de substituição de resíduos</t>
  </si>
  <si>
    <t>nº de animais</t>
  </si>
  <si>
    <t>Justificação</t>
  </si>
  <si>
    <t>Tabela 7 - Alertas - Condições de Operação</t>
  </si>
  <si>
    <t>Nota 1: Encontrando-se identificadas/solicitadas nas decisões PCIP (LA/TUA) valores de produção efetivadas para diferentes referenciais, devem as mesmas ser apresentadas no Quadro abaixo referente à "Sistematização de informação relativa às condições/ condições específicas" (incluindo a demonstração da metodologia utilizada/cálculos se solicitados).</t>
  </si>
  <si>
    <t>Parametros Ar</t>
  </si>
  <si>
    <t>Fuelóleo</t>
  </si>
  <si>
    <t>Parametros água</t>
  </si>
  <si>
    <t>Azoto Amoniacal</t>
  </si>
  <si>
    <t>Cloretos</t>
  </si>
  <si>
    <t>Cor</t>
  </si>
  <si>
    <t>Fenóis</t>
  </si>
  <si>
    <t>Fluoretos</t>
  </si>
  <si>
    <t>Hidrocarbonetos totais</t>
  </si>
  <si>
    <t>Nitratos</t>
  </si>
  <si>
    <t>Nitritos</t>
  </si>
  <si>
    <t>Óleos e Gorduras</t>
  </si>
  <si>
    <t>Óleos Minerais</t>
  </si>
  <si>
    <t>pH</t>
  </si>
  <si>
    <t>Sulfatos</t>
  </si>
  <si>
    <t>Sulfuretos</t>
  </si>
  <si>
    <t>Unidades (água)</t>
  </si>
  <si>
    <t>mg/l</t>
  </si>
  <si>
    <t>µg/l</t>
  </si>
  <si>
    <t>ng/l</t>
  </si>
  <si>
    <t>g/l</t>
  </si>
  <si>
    <t>Sorensen</t>
  </si>
  <si>
    <t>Diluição</t>
  </si>
  <si>
    <t>µS/cm</t>
  </si>
  <si>
    <t>Foi retificado o Plano Interno de Prevenção e Gestão de Resíduos (PIPGR)</t>
  </si>
  <si>
    <t>Registo de acidentes ou incidentes</t>
  </si>
  <si>
    <t>Registo de queixas e reclamações</t>
  </si>
  <si>
    <t>Pluvial</t>
  </si>
  <si>
    <t>Nome do produto</t>
  </si>
  <si>
    <t>Tipo de operação</t>
  </si>
  <si>
    <t>Higienização/Limpeza</t>
  </si>
  <si>
    <t>Tratamento de águas de abastecimento</t>
  </si>
  <si>
    <t>Tratamento de águas residuais</t>
  </si>
  <si>
    <t>Tratamento de águas do circuito de refrigeração</t>
  </si>
  <si>
    <t>Tratamento de lamas</t>
  </si>
  <si>
    <t>Limpeza de peças</t>
  </si>
  <si>
    <t>Limpeza de componentes elétricos</t>
  </si>
  <si>
    <t>Lubrificação de componentes elétricos</t>
  </si>
  <si>
    <t>Lubrificação de peças/equipamentos</t>
  </si>
  <si>
    <t>Lubrificação dos grupos geradores</t>
  </si>
  <si>
    <t>Controlo de alcalinidade</t>
  </si>
  <si>
    <t>Operações de manutenção</t>
  </si>
  <si>
    <t>Outra</t>
  </si>
  <si>
    <t>Produção de queijo</t>
  </si>
  <si>
    <t>Produção de manteiga</t>
  </si>
  <si>
    <t>Produção de rações</t>
  </si>
  <si>
    <t>Abate</t>
  </si>
  <si>
    <t>Produção de energia</t>
  </si>
  <si>
    <t>Tabela 3 - Consumo mensal de água na instalação</t>
  </si>
  <si>
    <t>Tabela 4 - Consumo total de água na instalação por processo</t>
  </si>
  <si>
    <t>Selecionar</t>
  </si>
  <si>
    <t>kg/dia</t>
  </si>
  <si>
    <t>t/dia</t>
  </si>
  <si>
    <t>Condições de operação</t>
  </si>
  <si>
    <t xml:space="preserve"> Listagem e características dos pontos de emissão</t>
  </si>
  <si>
    <t>Tabela 6 - Listagem dos resíduos controlados</t>
  </si>
  <si>
    <t>Tabela 7 - Listagem dos resíduos depositados em aterro próprio</t>
  </si>
  <si>
    <t>Tabela 1 - Resíduos - Questões gerais</t>
  </si>
  <si>
    <t>Tabela 3 - Resíduos - Valorização</t>
  </si>
  <si>
    <t>Tabela 2 - Resíduos - Totais</t>
  </si>
  <si>
    <t>Tabela 4 - Resíduos enviados para operadores de gestão de resíduos nacionais</t>
  </si>
  <si>
    <t>Tabela 5 - Resíduos enviados para operadores de gestão de resíduos internacionais</t>
  </si>
  <si>
    <r>
      <t xml:space="preserve">Registo dos resíduos depositados em Aterro do Complexo Industrial </t>
    </r>
    <r>
      <rPr>
        <sz val="12"/>
        <rFont val="Calibri"/>
        <family val="2"/>
        <scheme val="minor"/>
      </rPr>
      <t>(Não aplicável a estabelecimentos cuja atividade principal seja 6.4 - Aterros)</t>
    </r>
  </si>
  <si>
    <r>
      <t xml:space="preserve">Ponto de Situação 
</t>
    </r>
    <r>
      <rPr>
        <sz val="10"/>
        <rFont val="Calibri"/>
        <family val="2"/>
        <scheme val="minor"/>
      </rPr>
      <t>(ex. indicar o prazo de implementação, não implementado, fase de implementação, em avaliação ou outro, justificando)</t>
    </r>
  </si>
  <si>
    <t>Produção efetiva de suínos</t>
  </si>
  <si>
    <t>Criação de suínos</t>
  </si>
  <si>
    <t>Criação de aves</t>
  </si>
  <si>
    <t>Indicar o equipamento, caso não conste da lista</t>
  </si>
  <si>
    <t>Equipamentos</t>
  </si>
  <si>
    <t>Gerador de emergência</t>
  </si>
  <si>
    <t>Caldeira de aquecimento</t>
  </si>
  <si>
    <t>Bomba de combate a incêndio</t>
  </si>
  <si>
    <t>Equipamento</t>
  </si>
  <si>
    <t>Indicar unidade, caso não conste da lista</t>
  </si>
  <si>
    <t>Meio de descarga</t>
  </si>
  <si>
    <t>Nº limpezas</t>
  </si>
  <si>
    <t>Data da limpeza/desinfeção</t>
  </si>
  <si>
    <t>Limpeza de fossas séticas</t>
  </si>
  <si>
    <t>Tabela 2 - Limpeza de fossas séticas</t>
  </si>
  <si>
    <t>Fossa sética</t>
  </si>
  <si>
    <t>Data de limpeza</t>
  </si>
  <si>
    <t>Volume de efluentes removidos (litros)</t>
  </si>
  <si>
    <t>Destino final</t>
  </si>
  <si>
    <t>Descrição do processo de limpeza</t>
  </si>
  <si>
    <t>Monitorização Ambiental - Subprodutos</t>
  </si>
  <si>
    <t>Tabela 1 - Subprodutos - Questões gerais</t>
  </si>
  <si>
    <t>Subprodutos produzidos</t>
  </si>
  <si>
    <t>Subproduto</t>
  </si>
  <si>
    <t>Quantidade (ton)</t>
  </si>
  <si>
    <t>Destino</t>
  </si>
  <si>
    <t>Estrume/Chorume</t>
  </si>
  <si>
    <t>Data de aplicação</t>
  </si>
  <si>
    <t>Caracterização do estrume/chorume</t>
  </si>
  <si>
    <t>Método de aplicação</t>
  </si>
  <si>
    <t>Período de aplicação</t>
  </si>
  <si>
    <t>Culturas beneficiadas</t>
  </si>
  <si>
    <t>Data de envio</t>
  </si>
  <si>
    <t>Data de receção</t>
  </si>
  <si>
    <t>Quantidade encaminhada (ton)</t>
  </si>
  <si>
    <t>Foi encaminhado estrume/chorume para fora da instalação?</t>
  </si>
  <si>
    <t>Foi armazenado estrume na instalação?</t>
  </si>
  <si>
    <t>Tabela 2 - Subprodutos produzidos</t>
  </si>
  <si>
    <t>Medidas de minimização implementadas</t>
  </si>
  <si>
    <t>Foi efetuada nova avaliação do ruído?</t>
  </si>
  <si>
    <t>Foi verificado o cumprimento nos pontos onde anteriormente não ocorria?</t>
  </si>
  <si>
    <t>CAT - Comutador de alta tensão</t>
  </si>
  <si>
    <t>DMT - Dijuntor de média tensão</t>
  </si>
  <si>
    <t>EFR - Equipamento fixo de refrigeração</t>
  </si>
  <si>
    <t>ESP - Espumas</t>
  </si>
  <si>
    <t>AERO - Aerossóis</t>
  </si>
  <si>
    <t>FSC - Fabrico de semicondutores</t>
  </si>
  <si>
    <t>SOL - Solventes</t>
  </si>
  <si>
    <t>SPCI - Sistemas de proteção contra incêndio</t>
  </si>
  <si>
    <t>AC/BC - Equipamento fixo de ar condicionado/bomba de calor</t>
  </si>
  <si>
    <t>EMR - Equipamentos móveis de refrigeração</t>
  </si>
  <si>
    <t>ACM - Equipamentos móveis de ar condicionado</t>
  </si>
  <si>
    <t>OT - Outro</t>
  </si>
  <si>
    <t>Número do Equipamento</t>
  </si>
  <si>
    <t>Tipologia</t>
  </si>
  <si>
    <t>Marca</t>
  </si>
  <si>
    <t>Modelo</t>
  </si>
  <si>
    <t>N.º Série</t>
  </si>
  <si>
    <t>Ano de fabrico</t>
  </si>
  <si>
    <t>Potência de calor/frio (KW)</t>
  </si>
  <si>
    <t>Potência Elétrica (kW)</t>
  </si>
  <si>
    <t>Tipo de GEE</t>
  </si>
  <si>
    <t>Carga de GEE (Kg)</t>
  </si>
  <si>
    <t>Sistema Hermeticamente fechado</t>
  </si>
  <si>
    <t>SF6</t>
  </si>
  <si>
    <t>HFC-23</t>
  </si>
  <si>
    <t>HFC-32</t>
  </si>
  <si>
    <t>HFC-41</t>
  </si>
  <si>
    <t>HFC-125</t>
  </si>
  <si>
    <t>HFC-134</t>
  </si>
  <si>
    <t>HFC-134a (R - 134a)</t>
  </si>
  <si>
    <t>HFC-152a</t>
  </si>
  <si>
    <t>HFC-143</t>
  </si>
  <si>
    <t>HFC-143a</t>
  </si>
  <si>
    <t>R-507A</t>
  </si>
  <si>
    <t>R-508A</t>
  </si>
  <si>
    <t>R-508B</t>
  </si>
  <si>
    <t>R-404A</t>
  </si>
  <si>
    <t>R-407A</t>
  </si>
  <si>
    <t>R-407B</t>
  </si>
  <si>
    <t>R-407C</t>
  </si>
  <si>
    <t>R-407D</t>
  </si>
  <si>
    <t>R-407E</t>
  </si>
  <si>
    <t>R-410A</t>
  </si>
  <si>
    <t>R-410B</t>
  </si>
  <si>
    <t>R-413A</t>
  </si>
  <si>
    <t>R-417A</t>
  </si>
  <si>
    <t>R-422A</t>
  </si>
  <si>
    <t>R-422B</t>
  </si>
  <si>
    <t>R-422C</t>
  </si>
  <si>
    <t>R-422D</t>
  </si>
  <si>
    <t>R-423A</t>
  </si>
  <si>
    <t>R-424A</t>
  </si>
  <si>
    <t>R-425A</t>
  </si>
  <si>
    <t>R-426A</t>
  </si>
  <si>
    <t>R-427A</t>
  </si>
  <si>
    <t>R-428A</t>
  </si>
  <si>
    <t>R-434A</t>
  </si>
  <si>
    <t>R-437A</t>
  </si>
  <si>
    <t>HFC-43-10mee</t>
  </si>
  <si>
    <t>HFC-227ea</t>
  </si>
  <si>
    <t>HFC-236cb</t>
  </si>
  <si>
    <t>HFC-236ea</t>
  </si>
  <si>
    <t>Equipamentos com gases fluorados com efeito de estufa</t>
  </si>
  <si>
    <t>Tabela 1 - Identificação dos equipamentos com gases fluorados com efeito de estufa</t>
  </si>
  <si>
    <t>Tabela 2 - Dados anuais de gases fluorados com efeito de estufa</t>
  </si>
  <si>
    <t>Fluido</t>
  </si>
  <si>
    <t>Quantidade existente no dia 1 de janeiro do ano civil (Kg)</t>
  </si>
  <si>
    <t>Quantidade adquirida para regarga de equipamentos existentes (Kg)</t>
  </si>
  <si>
    <t>Quantidade no interior dos equipamentos adquiridos no ano civil (Kg)</t>
  </si>
  <si>
    <t>Quantidade recuperada para recarga do mesmo equipamento (Kg)</t>
  </si>
  <si>
    <t>Quantidade recuperada para recarga noutro equipamento (Kg)</t>
  </si>
  <si>
    <t>Quantidade recuperada para destruição (Kg)</t>
  </si>
  <si>
    <t>Quantidade recuperada para regeneração/ valorização (Kg)</t>
  </si>
  <si>
    <t>Monitorização Ambiental - Equipamentos com gases fluorados com efeito de estufa e substâncias que empobrecem a camado do ozono</t>
  </si>
  <si>
    <t>Equipamentos com substâncias que empobrecem a camada do ozono</t>
  </si>
  <si>
    <t>Tabela 3 - Identificação dos equipamentos com substâncias que empobrecem a camada do ozono</t>
  </si>
  <si>
    <t>Códigos - Equipamentos com GEE</t>
  </si>
  <si>
    <t>Códigos - Equipamentos com Subst empobrecem camada do ozono</t>
  </si>
  <si>
    <t>Tipo de fluido frigorigeneo</t>
  </si>
  <si>
    <t>Brometo de metilo (Bromometano)</t>
  </si>
  <si>
    <t>HBFC-231 B5</t>
  </si>
  <si>
    <t>HBFC-232 B4</t>
  </si>
  <si>
    <t>HBFC-233 B3</t>
  </si>
  <si>
    <t>HBFC-234 B2</t>
  </si>
  <si>
    <t>HBFC-235 B1</t>
  </si>
  <si>
    <t>HBFC-241 B4</t>
  </si>
  <si>
    <t>HBFC-242 B3</t>
  </si>
  <si>
    <t>HBFC-243 B2</t>
  </si>
  <si>
    <t>HBFC-244 B1</t>
  </si>
  <si>
    <t>HBFC-251 B3</t>
  </si>
  <si>
    <t>HBFC-252 B2</t>
  </si>
  <si>
    <t>HBFC-253 B1 (2-Bromo-1,1,1-trifluoropropano)</t>
  </si>
  <si>
    <t>HBFC-253 B1 (3-Bromo-1,1,1-trifluoropropano)</t>
  </si>
  <si>
    <t>HBFC-261 B2</t>
  </si>
  <si>
    <t>HBFC-262 B1</t>
  </si>
  <si>
    <t>HBFC-271 B1</t>
  </si>
  <si>
    <t>HCFC-21</t>
  </si>
  <si>
    <t>HCFC-22</t>
  </si>
  <si>
    <t>HCFC-31</t>
  </si>
  <si>
    <t>HCFC-121</t>
  </si>
  <si>
    <t>HCFC-121a</t>
  </si>
  <si>
    <t>HCFC-122</t>
  </si>
  <si>
    <t>HCFC-123</t>
  </si>
  <si>
    <t>HCFC-123a</t>
  </si>
  <si>
    <t>HCFC-124</t>
  </si>
  <si>
    <t>HCFC-124a</t>
  </si>
  <si>
    <t>HCFC-131</t>
  </si>
  <si>
    <t>HCFC-132</t>
  </si>
  <si>
    <t>HCFC-132b</t>
  </si>
  <si>
    <t>HCFC-133</t>
  </si>
  <si>
    <t>HCFC-133a</t>
  </si>
  <si>
    <t>HCFC-141</t>
  </si>
  <si>
    <t>HCFC-141b</t>
  </si>
  <si>
    <t>HCFC-142</t>
  </si>
  <si>
    <t>HCFC-142b</t>
  </si>
  <si>
    <t>HCFC-151</t>
  </si>
  <si>
    <t>HCFC-151a</t>
  </si>
  <si>
    <t>HCFC-221</t>
  </si>
  <si>
    <t>HCFC-222</t>
  </si>
  <si>
    <t>HCFC-222c</t>
  </si>
  <si>
    <t>HCFC-223</t>
  </si>
  <si>
    <t>HCFC-223ca</t>
  </si>
  <si>
    <t>HCFC-224ca</t>
  </si>
  <si>
    <t>HCFC-225</t>
  </si>
  <si>
    <t>HCFC-225ca</t>
  </si>
  <si>
    <t>HCFC-225cb</t>
  </si>
  <si>
    <t>HCFC-226</t>
  </si>
  <si>
    <t>HCFC-226cb</t>
  </si>
  <si>
    <t>HCFC-226da</t>
  </si>
  <si>
    <t>HCFC-231</t>
  </si>
  <si>
    <t>HCFC-232ca</t>
  </si>
  <si>
    <t>HCFC-233</t>
  </si>
  <si>
    <t>HCFC-233cb</t>
  </si>
  <si>
    <t>HCFC-234</t>
  </si>
  <si>
    <t>HCFC-235</t>
  </si>
  <si>
    <t>HCFC-235ca</t>
  </si>
  <si>
    <t>HCFC-241</t>
  </si>
  <si>
    <t>HCFC-242</t>
  </si>
  <si>
    <t>HCFC-243</t>
  </si>
  <si>
    <t>HCFC-244</t>
  </si>
  <si>
    <t>HCFC-251</t>
  </si>
  <si>
    <t>HCFC-252</t>
  </si>
  <si>
    <t>HCFC-253</t>
  </si>
  <si>
    <t>HCFC-253fb</t>
  </si>
  <si>
    <t>HCFC-261</t>
  </si>
  <si>
    <t>HCFC-262</t>
  </si>
  <si>
    <t>HCFC-262ca</t>
  </si>
  <si>
    <t>HCFC-271</t>
  </si>
  <si>
    <t>HCFC-271b</t>
  </si>
  <si>
    <t>Halon 1011 (BCM)</t>
  </si>
  <si>
    <t>Halon 1202</t>
  </si>
  <si>
    <t>Brometo de n-propilo/HBC 280 B1/n-PB</t>
  </si>
  <si>
    <t>Brometo de etilo/HBC 160 B1/EtBr</t>
  </si>
  <si>
    <t>Iodeto de trifluorometilo/FIC 013 I1/TFIM</t>
  </si>
  <si>
    <t>R-500</t>
  </si>
  <si>
    <t>R-501</t>
  </si>
  <si>
    <t>R-502</t>
  </si>
  <si>
    <t>R-503</t>
  </si>
  <si>
    <t>R-504</t>
  </si>
  <si>
    <t>R-509A</t>
  </si>
  <si>
    <t>R-401A</t>
  </si>
  <si>
    <t>R-401C</t>
  </si>
  <si>
    <t>R-402B</t>
  </si>
  <si>
    <t>R-403B</t>
  </si>
  <si>
    <t>R-406A</t>
  </si>
  <si>
    <t>R-408A</t>
  </si>
  <si>
    <t>R-409A</t>
  </si>
  <si>
    <t>R-409B</t>
  </si>
  <si>
    <t>R-411A</t>
  </si>
  <si>
    <t>R-411B</t>
  </si>
  <si>
    <t>R-412A</t>
  </si>
  <si>
    <t>R-414A</t>
  </si>
  <si>
    <t>R-414B</t>
  </si>
  <si>
    <t>R-415A</t>
  </si>
  <si>
    <t>R-416A</t>
  </si>
  <si>
    <t>R-418A</t>
  </si>
  <si>
    <t>R-420A</t>
  </si>
  <si>
    <t>R-415B</t>
  </si>
  <si>
    <t>Cloreto de metilo/HCC 040/MC</t>
  </si>
  <si>
    <t>R-401B</t>
  </si>
  <si>
    <t>R-402A</t>
  </si>
  <si>
    <t>R-403A</t>
  </si>
  <si>
    <t>R-405A</t>
  </si>
  <si>
    <t>CFC-113</t>
  </si>
  <si>
    <t>CFC-113a</t>
  </si>
  <si>
    <t>CFC-114</t>
  </si>
  <si>
    <t>CFC-114a</t>
  </si>
  <si>
    <t>CFC-112a</t>
  </si>
  <si>
    <t>CFC-211</t>
  </si>
  <si>
    <t>CFC-212</t>
  </si>
  <si>
    <t>CFC-214</t>
  </si>
  <si>
    <t>CFC-216</t>
  </si>
  <si>
    <t>CFC-217</t>
  </si>
  <si>
    <t>Halon-1211</t>
  </si>
  <si>
    <t>Halon-1301</t>
  </si>
  <si>
    <t>1,1,1-TCA</t>
  </si>
  <si>
    <t>HBFC-22 B1</t>
  </si>
  <si>
    <t>HBFC-121 B4</t>
  </si>
  <si>
    <t>HBFC-122 B3</t>
  </si>
  <si>
    <t>HBFC-123 B2 (=Halon 2302)</t>
  </si>
  <si>
    <t>HBFC-124 B1</t>
  </si>
  <si>
    <t>HBFC-131 B3</t>
  </si>
  <si>
    <t>HBFC-132 B2</t>
  </si>
  <si>
    <t>HBFC-133 B1</t>
  </si>
  <si>
    <t>HBFC-133a B1</t>
  </si>
  <si>
    <t>HBFC-141 B2</t>
  </si>
  <si>
    <t>HBFC-142 B1</t>
  </si>
  <si>
    <t>HBFC-151 B1</t>
  </si>
  <si>
    <t>HBFC-221 B6</t>
  </si>
  <si>
    <t>HBFC-222 B5</t>
  </si>
  <si>
    <t>HBFC-223 B4</t>
  </si>
  <si>
    <t>HBFC-225 B2</t>
  </si>
  <si>
    <t>HBFC-224 B3</t>
  </si>
  <si>
    <t>HBFC-226 B1</t>
  </si>
  <si>
    <t>CFC-11</t>
  </si>
  <si>
    <t>CFC-12</t>
  </si>
  <si>
    <t>CFC-115</t>
  </si>
  <si>
    <t>CFC-13</t>
  </si>
  <si>
    <t>CFC-111</t>
  </si>
  <si>
    <t>CFC-112</t>
  </si>
  <si>
    <t>CFC-213</t>
  </si>
  <si>
    <t>CFC-215</t>
  </si>
  <si>
    <t>CFC-216ca</t>
  </si>
  <si>
    <t>CFC-217ba</t>
  </si>
  <si>
    <t>Halon-2402</t>
  </si>
  <si>
    <t>CTC</t>
  </si>
  <si>
    <t>HBFC-21 B2</t>
  </si>
  <si>
    <t>HBFC-31 B1</t>
  </si>
  <si>
    <t>Quantidade instalada de fluido frigorigeneo (kg)</t>
  </si>
  <si>
    <t>Tabela 4 - Dados anuais de substâncias que empobrecem a camada do ozono</t>
  </si>
  <si>
    <t>Quantidade recuperada para recarga reciclagem (Kg)</t>
  </si>
  <si>
    <t>Monitorização em contínuo</t>
  </si>
  <si>
    <t>Tabela 4 - Desativação/Desmantelamento</t>
  </si>
  <si>
    <t>Tipo de atividade</t>
  </si>
  <si>
    <t>Destino previsto</t>
  </si>
  <si>
    <t>Calendarização</t>
  </si>
  <si>
    <t>Medidas de minimização/impactes</t>
  </si>
  <si>
    <t>Ação a desenvolver</t>
  </si>
  <si>
    <t>Equipamento/parte da instalação</t>
  </si>
  <si>
    <r>
      <t xml:space="preserve">Registo de acidentes ou incidentes  - </t>
    </r>
    <r>
      <rPr>
        <sz val="10"/>
        <rFont val="Calibri"/>
        <family val="2"/>
        <scheme val="minor"/>
      </rPr>
      <t>para inserir linhas adicionais copie a última linha e cole no final da tabela</t>
    </r>
  </si>
  <si>
    <r>
      <t>Registo de queixas e reclamações</t>
    </r>
    <r>
      <rPr>
        <sz val="14"/>
        <rFont val="Calibri"/>
        <family val="2"/>
        <scheme val="minor"/>
      </rPr>
      <t xml:space="preserve"> - </t>
    </r>
    <r>
      <rPr>
        <sz val="11"/>
        <rFont val="Calibri"/>
        <family val="2"/>
        <scheme val="minor"/>
      </rPr>
      <t>para inserir linhas adicionais copie a ultima linha e cole no final da tabela</t>
    </r>
  </si>
  <si>
    <r>
      <t xml:space="preserve">Desativação/Desmantelamento de partes da instalação/equipamentos isolados e/ou de menor relevância - </t>
    </r>
    <r>
      <rPr>
        <sz val="11"/>
        <rFont val="Calibri"/>
        <family val="2"/>
        <scheme val="minor"/>
      </rPr>
      <t>para inserir linhas adicionais copie a ultima linha e cole no final da tabela</t>
    </r>
  </si>
  <si>
    <t>Produção efetiva de aves</t>
  </si>
  <si>
    <t>Aves</t>
  </si>
  <si>
    <t>Dúzias de ovos</t>
  </si>
  <si>
    <r>
      <t xml:space="preserve">Tabela 2 - Recursos Hidrícos - captações </t>
    </r>
    <r>
      <rPr>
        <sz val="10"/>
        <rFont val="Calibri"/>
        <family val="2"/>
        <scheme val="minor"/>
      </rPr>
      <t>(para inserir linhas adicionais copie a ultima linha e cole no final da tabela)</t>
    </r>
  </si>
  <si>
    <t>Código da Captação</t>
  </si>
  <si>
    <t>Tipo de Captação</t>
  </si>
  <si>
    <t>Período de funcionamento da captação</t>
  </si>
  <si>
    <t>Data de início</t>
  </si>
  <si>
    <t>Data de fim</t>
  </si>
  <si>
    <t>% que o caudal afluente da instalação representa no caudal afluente à ETAR Municipal</t>
  </si>
  <si>
    <t>Cálculo da qualidade do efluente da instalação após tratamento na ETAR Municipal e comparação com VEA (caso definidos no BREF)</t>
  </si>
  <si>
    <t>Tabela 1 - Pontos de descarga para ETAR terceira (ex. coletor municipal)</t>
  </si>
  <si>
    <t>Indicar Tipo, caso não conste da lista</t>
  </si>
  <si>
    <t>Indicar Proveniência,
 caso não conste da lista</t>
  </si>
  <si>
    <t>Foi feita comunicação do acidente também no âmbito do RPAG?</t>
  </si>
  <si>
    <t>Alertas</t>
  </si>
  <si>
    <t>Indicar parâmetro, caso não conste da lista</t>
  </si>
  <si>
    <t>Indicar frequência, caso não conste da lista</t>
  </si>
  <si>
    <t>Indicar tipologia, caso não conste da lista</t>
  </si>
  <si>
    <t xml:space="preserve">Existe produção de biogás na instalação? </t>
  </si>
  <si>
    <t>Tabela 1 - Número de horas de funcionamento mensal do queimador de biogás</t>
  </si>
  <si>
    <t>Horas de funcionamento</t>
  </si>
  <si>
    <t>Monitorização do biogás captado</t>
  </si>
  <si>
    <t>Eficiência do queimador</t>
  </si>
  <si>
    <t>Método utilizado para a quantificação e caracterização do biogás</t>
  </si>
  <si>
    <t>Monitorização Ambiental - Sector da Gestão de Resíduos</t>
  </si>
  <si>
    <t>Dados meteorológicos</t>
  </si>
  <si>
    <t>Tabela 1 - Dados meteorológicos</t>
  </si>
  <si>
    <t>Quantidade de precipitação (mm)</t>
  </si>
  <si>
    <t>Evaporação (mm)</t>
  </si>
  <si>
    <t>Humidade atmosférica (14.00h UCT)</t>
  </si>
  <si>
    <t>Direção do vento dominante</t>
  </si>
  <si>
    <t>Velocidade do vento dominante</t>
  </si>
  <si>
    <t>Tabela 2 - Alterações topográficas</t>
  </si>
  <si>
    <t>Identificação da célula/aterro</t>
  </si>
  <si>
    <t>Início da deposição</t>
  </si>
  <si>
    <t>Duração da deposição</t>
  </si>
  <si>
    <t>Superfície ocupada pelos resíduos</t>
  </si>
  <si>
    <t>Composição dos resíduos depositados</t>
  </si>
  <si>
    <t>Capacidade de deposição disponível</t>
  </si>
  <si>
    <t>Comportamento do aterro a assentamentos</t>
  </si>
  <si>
    <t>Métodos de deposição utilizados</t>
  </si>
  <si>
    <t>Alterações topográficas</t>
  </si>
  <si>
    <t>Piezómetros</t>
  </si>
  <si>
    <t>Piezómetro 1</t>
  </si>
  <si>
    <t>Piezómetro 2</t>
  </si>
  <si>
    <t>Piezómetro 3</t>
  </si>
  <si>
    <t>Piezómetro 4</t>
  </si>
  <si>
    <t>Localização de piezómetros</t>
  </si>
  <si>
    <t>Nível piezométrico</t>
  </si>
  <si>
    <t>Tabela 3 - Localização de piezómetros e nível piezométrico</t>
  </si>
  <si>
    <t>Águas subterrâneas</t>
  </si>
  <si>
    <t>1º Semestre</t>
  </si>
  <si>
    <t>2º Semestre</t>
  </si>
  <si>
    <t>Tabela 4 - Monitorização de águas subterrâneas (mensal, semestral e anual)</t>
  </si>
  <si>
    <t>Grupo gerador</t>
  </si>
  <si>
    <r>
      <t>Horas de funcionamento - Equipamentos com dispensa de monitorização</t>
    </r>
    <r>
      <rPr>
        <b/>
        <sz val="11"/>
        <rFont val="Calibri"/>
        <family val="2"/>
        <scheme val="minor"/>
      </rPr>
      <t xml:space="preserve"> </t>
    </r>
    <r>
      <rPr>
        <sz val="11"/>
        <rFont val="Calibri"/>
        <family val="2"/>
        <scheme val="minor"/>
      </rPr>
      <t>- para inserir linhas adicionais copie a ultima linha e cole no final da tabela</t>
    </r>
  </si>
  <si>
    <r>
      <t xml:space="preserve">Capacidade/Quantidade efetivada  (nas unidades associadas ao referencial da capacidade nominal autorizada)
</t>
    </r>
    <r>
      <rPr>
        <sz val="10"/>
        <rFont val="Calibri"/>
        <family val="2"/>
        <scheme val="minor"/>
      </rPr>
      <t>Nota: para as unidades t/d, kg/d e t/h preencher com o maior valor que foi registado em cada mês</t>
    </r>
  </si>
  <si>
    <r>
      <t xml:space="preserve">Medida/Condição a cumprir 
</t>
    </r>
    <r>
      <rPr>
        <sz val="8"/>
        <rFont val="Calibri"/>
        <family val="2"/>
        <scheme val="minor"/>
      </rPr>
      <t>Completar quadros abaixo caso aplicável</t>
    </r>
  </si>
  <si>
    <t>Temperatura mínima 
(14.00h UCT)</t>
  </si>
  <si>
    <t>Temperatura máxima 
(14.00h UCT)</t>
  </si>
  <si>
    <t>Produção</t>
  </si>
  <si>
    <t>Sector 1.2 e 1.3 - Suiniculturas</t>
  </si>
  <si>
    <t>Sector 1.1 - Aviários</t>
  </si>
  <si>
    <t>Vermicompostagem</t>
  </si>
  <si>
    <t>(a preencher no caso de efetuar)</t>
  </si>
  <si>
    <t>Tabela 8 - Monitorização dos sólidos da centrifuga da ETAR para vermicompostagem</t>
  </si>
  <si>
    <t>Data da monitorização</t>
  </si>
  <si>
    <t>Parâmetros</t>
  </si>
  <si>
    <t>Valor</t>
  </si>
  <si>
    <t>Parâmetros vermicompostagem</t>
  </si>
  <si>
    <t>pH (H2O)</t>
  </si>
  <si>
    <t>Humidade</t>
  </si>
  <si>
    <t>Matéria orgânica</t>
  </si>
  <si>
    <t>Azoto total</t>
  </si>
  <si>
    <t>Magnésio total</t>
  </si>
  <si>
    <t>Unidades vermicompostagem</t>
  </si>
  <si>
    <t>Unidades de pH</t>
  </si>
  <si>
    <t>mg/kg</t>
  </si>
  <si>
    <t>%</t>
  </si>
  <si>
    <t>g/100g</t>
  </si>
  <si>
    <t>Tabela 9 - Monitorização do húmus (substrato/fertilizante orgânico)</t>
  </si>
  <si>
    <t>Fósforo total</t>
  </si>
  <si>
    <t>Potássio total</t>
  </si>
  <si>
    <t>Cálcio total</t>
  </si>
  <si>
    <t>Salmonella spp.</t>
  </si>
  <si>
    <t>Escherichia coli</t>
  </si>
  <si>
    <t>Data da Monitorização</t>
  </si>
  <si>
    <t>1ª Monit. 
Período
 Primavera /Verão</t>
  </si>
  <si>
    <t>2ª Monit. 
Período
 Outono/Inverno</t>
  </si>
  <si>
    <t>Matéria Seca (%)</t>
  </si>
  <si>
    <t>Matéria Orgânica (%)</t>
  </si>
  <si>
    <t>Azoto total (%)</t>
  </si>
  <si>
    <t>Fósforo total (%)</t>
  </si>
  <si>
    <t>Observações relativas às duas monitorizações</t>
  </si>
  <si>
    <t>Sector 2.1 - Produção de Energia</t>
  </si>
  <si>
    <t>Sector 7.4a) - Matadouros</t>
  </si>
  <si>
    <t>Sector 7.4bii) - Produção de rações</t>
  </si>
  <si>
    <t>Sector 7.4c) - Produção de Laticínios</t>
  </si>
  <si>
    <t>Indicar espécie, caso não conste da lista</t>
  </si>
  <si>
    <t>Animais - Abate</t>
  </si>
  <si>
    <t>Bovinos</t>
  </si>
  <si>
    <t>Suínos</t>
  </si>
  <si>
    <t>Caprinos</t>
  </si>
  <si>
    <t>Ovinos</t>
  </si>
  <si>
    <t>Indicar processo, caso não conste da lista</t>
  </si>
  <si>
    <t>Gordura</t>
  </si>
  <si>
    <t>Farinhas</t>
  </si>
  <si>
    <t>Coelhos</t>
  </si>
  <si>
    <t>Perús</t>
  </si>
  <si>
    <t>Patos</t>
  </si>
  <si>
    <t>Produto acabado</t>
  </si>
  <si>
    <t>Indicar produto, caso não conste da lista</t>
  </si>
  <si>
    <t>Queijo</t>
  </si>
  <si>
    <t>Lactosoro em pó</t>
  </si>
  <si>
    <t>Leite UHT</t>
  </si>
  <si>
    <t>Leite em pó</t>
  </si>
  <si>
    <t>Leite pasteurizado</t>
  </si>
  <si>
    <t xml:space="preserve">Natas </t>
  </si>
  <si>
    <t>Manteiga</t>
  </si>
  <si>
    <t>Soro em pó</t>
  </si>
  <si>
    <t>Sumos de fruta</t>
  </si>
  <si>
    <t>Produto acabado - sector laticínios</t>
  </si>
  <si>
    <t>Grupos - Energia</t>
  </si>
  <si>
    <t>Grupo 1</t>
  </si>
  <si>
    <t>Grupo 2</t>
  </si>
  <si>
    <t>Grupo 3</t>
  </si>
  <si>
    <t>Grupo 4</t>
  </si>
  <si>
    <t>Grupo 5</t>
  </si>
  <si>
    <t>Grupo 6</t>
  </si>
  <si>
    <t>Grupo 7</t>
  </si>
  <si>
    <t>Grupo 8</t>
  </si>
  <si>
    <t>Grupo 9</t>
  </si>
  <si>
    <t>Grupo 10</t>
  </si>
  <si>
    <t>Grupo 11</t>
  </si>
  <si>
    <t>Grupo 12</t>
  </si>
  <si>
    <t>Grupo 13</t>
  </si>
  <si>
    <t>Caldeira</t>
  </si>
  <si>
    <t>Setor 1.1 - Aviários</t>
  </si>
  <si>
    <t>Setor 2.1  - Produção de energia</t>
  </si>
  <si>
    <t>Setor 1.2 e 1.3 - Suiniculturas</t>
  </si>
  <si>
    <t>Setor 7.4bii) - Produção de rações</t>
  </si>
  <si>
    <t>Setor 7.4a) - Matadouros</t>
  </si>
  <si>
    <t>Setor 7.4c) - Produção de laticínios</t>
  </si>
  <si>
    <t xml:space="preserve">Gestão de recursos (Água, Energia e Matérias-primas/subsidiárias) </t>
  </si>
  <si>
    <t>Tabela 6 - Consumo mensal de energia na instalação</t>
  </si>
  <si>
    <t xml:space="preserve">Tabela 7 - Consumo específico mensal de energia </t>
  </si>
  <si>
    <t>Tabela 8 - Consumo mensal de matérias-primas não perigosas</t>
  </si>
  <si>
    <t>Tabela 9 - Consumo mensal de matérias-primas perigosas</t>
  </si>
  <si>
    <t>Indicar o tipo de energia, caso não conste da lista</t>
  </si>
  <si>
    <t>Indicar as unidades, caso não constem da lista</t>
  </si>
  <si>
    <t>Indicar a etapa do processo, caso não conste da lista</t>
  </si>
  <si>
    <t>Indicar o tipo de operação, caso não conste da lista</t>
  </si>
  <si>
    <t>Tabela 10 - Consumo mensal de outras matérias-primas (p. ex. resíduos)</t>
  </si>
  <si>
    <t>Indicar o tipo de captação, caso não conste da lista</t>
  </si>
  <si>
    <t>Produção de leite UHT</t>
  </si>
  <si>
    <t>Produção de leite pasteurizado</t>
  </si>
  <si>
    <t>Produção de leite em pó</t>
  </si>
  <si>
    <t>Produção de natas</t>
  </si>
  <si>
    <t>Produção de soro em pó</t>
  </si>
  <si>
    <t>Produção de lactosoro em pó</t>
  </si>
  <si>
    <t>Indicar a matéria-prima, caso não conste da lista</t>
  </si>
  <si>
    <t>Matéria-prima não perigosa</t>
  </si>
  <si>
    <t>Leite</t>
  </si>
  <si>
    <t>Rações</t>
  </si>
  <si>
    <t>Aparas de madeira</t>
  </si>
  <si>
    <t>Cereais</t>
  </si>
  <si>
    <t>Bagaço</t>
  </si>
  <si>
    <t>animais</t>
  </si>
  <si>
    <t>Avaliação das medidas tomadas e resultados alcançados para otimizar os consumos de água</t>
  </si>
  <si>
    <t>Tabela 2 - Dúzias de ovos produzidas</t>
  </si>
  <si>
    <t>Pressão Atmosférica (mb)</t>
  </si>
  <si>
    <r>
      <t xml:space="preserve">Rejeição de águas residuais </t>
    </r>
    <r>
      <rPr>
        <sz val="12"/>
        <rFont val="Calibri"/>
        <family val="2"/>
        <scheme val="minor"/>
      </rPr>
      <t>(caso a descarga seja efetuada no coletor indicar o VMA no coletor definido pela entidade gestora)</t>
    </r>
  </si>
  <si>
    <t>Horas de descarga mensal (h)</t>
  </si>
  <si>
    <t>Tabela 4 - Produção mensal de Energia por grupo (MWh)</t>
  </si>
  <si>
    <r>
      <t xml:space="preserve">Matéria prima
</t>
    </r>
    <r>
      <rPr>
        <sz val="10"/>
        <rFont val="Calibri"/>
        <family val="2"/>
        <scheme val="minor"/>
      </rPr>
      <t>(ver comentário)</t>
    </r>
  </si>
  <si>
    <t>Queixas e ou reclamações recebidas</t>
  </si>
  <si>
    <t>Gás Butano</t>
  </si>
  <si>
    <t>Indicar combustível, caso não conste da lista</t>
  </si>
  <si>
    <t>Recursos Hidricos - captações</t>
  </si>
  <si>
    <t xml:space="preserve">Descrição da metodologia de cálculo para  o consumo específico
</t>
  </si>
  <si>
    <r>
      <t>Consumo total de água (m</t>
    </r>
    <r>
      <rPr>
        <b/>
        <vertAlign val="superscript"/>
        <sz val="10"/>
        <rFont val="Calibri"/>
        <family val="2"/>
        <scheme val="minor"/>
      </rPr>
      <t>3</t>
    </r>
    <r>
      <rPr>
        <b/>
        <sz val="10"/>
        <rFont val="Calibri"/>
        <family val="2"/>
        <scheme val="minor"/>
      </rPr>
      <t>)</t>
    </r>
  </si>
  <si>
    <t>Indicar o tipo, caso não conste da lista</t>
  </si>
  <si>
    <t>Indicar o regime, caso não conste da lista</t>
  </si>
  <si>
    <t>Indicar o meio, caso não conste da lista</t>
  </si>
  <si>
    <t>Indicar subproduto, caso não conste da lista</t>
  </si>
  <si>
    <t>Tipo de fuido frigorigeneo</t>
  </si>
  <si>
    <r>
      <rPr>
        <sz val="11"/>
        <color theme="1"/>
        <rFont val="Calibri"/>
        <family val="2"/>
      </rPr>
      <t>°</t>
    </r>
    <r>
      <rPr>
        <sz val="11"/>
        <color theme="1"/>
        <rFont val="Calibri"/>
        <family val="2"/>
        <scheme val="minor"/>
      </rPr>
      <t>C</t>
    </r>
  </si>
  <si>
    <t>Unidades - matéria-prima</t>
  </si>
  <si>
    <t>Condições operação</t>
  </si>
  <si>
    <t>Gestão de Recursos</t>
  </si>
  <si>
    <t>Ar - Fontes pontuais</t>
  </si>
  <si>
    <t>Resíduos</t>
  </si>
  <si>
    <t>Eco-oil</t>
  </si>
  <si>
    <t>Pó de pellets</t>
  </si>
  <si>
    <t>Energia Elétrica</t>
  </si>
  <si>
    <t>Equipamentos GEE e Subst. Empobrecem c. ozono</t>
  </si>
  <si>
    <t>Águas</t>
  </si>
  <si>
    <t>Tabela 10 - Produção mensal de produto acabado</t>
  </si>
  <si>
    <t>Relatório Ambiental Anual (RAA)</t>
  </si>
  <si>
    <t xml:space="preserve"> Data:</t>
  </si>
  <si>
    <t>&lt;&gt;</t>
  </si>
  <si>
    <t>Ano</t>
  </si>
  <si>
    <t>LA/TUA n.º:</t>
  </si>
  <si>
    <t>Dia</t>
  </si>
  <si>
    <t>Categoria PCIP principal</t>
  </si>
  <si>
    <t>Índice</t>
  </si>
  <si>
    <t>FF11</t>
  </si>
  <si>
    <t>FF12</t>
  </si>
  <si>
    <t>FF13</t>
  </si>
  <si>
    <t>Ar - Biogás</t>
  </si>
  <si>
    <t>Água - Condições gerais</t>
  </si>
  <si>
    <t>Água - Lixiviados</t>
  </si>
  <si>
    <t>Ruído</t>
  </si>
  <si>
    <t>Equipamentos do GEE e que empobrecem a camada do ozono</t>
  </si>
  <si>
    <t>Monitorização Ambiental (sectores de gestão de residuos)</t>
  </si>
  <si>
    <t>Plano de Desempenho Ambiental (PDA) e MTD</t>
  </si>
  <si>
    <r>
      <rPr>
        <sz val="12"/>
        <rFont val="Calibri"/>
        <family val="2"/>
        <scheme val="minor"/>
      </rPr>
      <t>Nome/Assinatura do Responsável Técnico pela elaboração do RAA:</t>
    </r>
    <r>
      <rPr>
        <sz val="12"/>
        <color rgb="FFFF0000"/>
        <rFont val="Calibri"/>
        <family val="2"/>
        <scheme val="minor"/>
      </rPr>
      <t xml:space="preserve">
</t>
    </r>
  </si>
  <si>
    <r>
      <rPr>
        <sz val="12"/>
        <rFont val="Calibri"/>
        <family val="2"/>
        <scheme val="minor"/>
      </rPr>
      <t>Nome/Assinatura do Representante (Operador) :</t>
    </r>
    <r>
      <rPr>
        <sz val="12"/>
        <color rgb="FFFF0000"/>
        <rFont val="Calibri"/>
        <family val="2"/>
        <scheme val="minor"/>
      </rPr>
      <t xml:space="preserve">
</t>
    </r>
  </si>
  <si>
    <t>Tabela 1 - Medidas/Condições - Indicação de aplicabilidade</t>
  </si>
  <si>
    <t>Tabela 2 - Condições de Operação - Indicação de aplicabilidade</t>
  </si>
  <si>
    <t>Combustível</t>
  </si>
  <si>
    <t>Fonte</t>
  </si>
  <si>
    <t>Caudal mássico
(kg/h)</t>
  </si>
  <si>
    <t>Carga poluente</t>
  </si>
  <si>
    <t>Designação</t>
  </si>
  <si>
    <r>
      <t>Concentração corrigida para teor de O</t>
    </r>
    <r>
      <rPr>
        <b/>
        <vertAlign val="subscript"/>
        <sz val="10"/>
        <rFont val="Calibri"/>
        <family val="2"/>
        <scheme val="minor"/>
      </rPr>
      <t>2</t>
    </r>
    <r>
      <rPr>
        <b/>
        <sz val="10"/>
        <rFont val="Calibri"/>
        <family val="2"/>
        <scheme val="minor"/>
      </rPr>
      <t xml:space="preserve"> de referência
(mg/Nm</t>
    </r>
    <r>
      <rPr>
        <b/>
        <vertAlign val="superscript"/>
        <sz val="10"/>
        <rFont val="Calibri"/>
        <family val="2"/>
        <scheme val="minor"/>
      </rPr>
      <t>3</t>
    </r>
    <r>
      <rPr>
        <b/>
        <sz val="10"/>
        <rFont val="Calibri"/>
        <family val="2"/>
        <scheme val="minor"/>
      </rPr>
      <t xml:space="preserve">) </t>
    </r>
  </si>
  <si>
    <t>Potência Nominal
(KWt)</t>
  </si>
  <si>
    <t>Monitorização de emissões (Ar) - FF1</t>
  </si>
  <si>
    <t>Houve excedência de algum parâmetro de monitorização pontual?</t>
  </si>
  <si>
    <t>Existem situações de incumprimento da monitorização pontual?</t>
  </si>
  <si>
    <t>Indicar o parâmetro, caso não conste da lista</t>
  </si>
  <si>
    <r>
      <t>Volume de água estimado 
(m</t>
    </r>
    <r>
      <rPr>
        <b/>
        <vertAlign val="superscript"/>
        <sz val="10"/>
        <color theme="1"/>
        <rFont val="Calibri"/>
        <family val="2"/>
        <scheme val="minor"/>
      </rPr>
      <t>3</t>
    </r>
    <r>
      <rPr>
        <b/>
        <sz val="10"/>
        <color theme="1"/>
        <rFont val="Calibri"/>
        <family val="2"/>
        <scheme val="minor"/>
      </rPr>
      <t>)</t>
    </r>
  </si>
  <si>
    <r>
      <rPr>
        <sz val="12"/>
        <rFont val="Calibri"/>
        <family val="2"/>
        <scheme val="minor"/>
      </rPr>
      <t>Data de elaboração do RAA:</t>
    </r>
    <r>
      <rPr>
        <sz val="12"/>
        <color rgb="FFFF0000"/>
        <rFont val="Calibri"/>
        <family val="2"/>
        <scheme val="minor"/>
      </rPr>
      <t xml:space="preserve">
</t>
    </r>
  </si>
  <si>
    <r>
      <rPr>
        <sz val="12"/>
        <rFont val="Calibri"/>
        <family val="2"/>
        <scheme val="minor"/>
      </rPr>
      <t>Data(s) de revisão interna do RAA:</t>
    </r>
    <r>
      <rPr>
        <sz val="12"/>
        <color rgb="FFFF0000"/>
        <rFont val="Calibri"/>
        <family val="2"/>
        <scheme val="minor"/>
      </rPr>
      <t xml:space="preserve">
</t>
    </r>
  </si>
  <si>
    <t>Tabela 1 - Horas de funcionamento das fontes</t>
  </si>
  <si>
    <t>Tabela 1 - Limpeza e desinfeção de pavilhões e equipamentos - Pecuária</t>
  </si>
  <si>
    <t>Limpeza/Desinfeção de pavilhões e equipamentos - Pecuária</t>
  </si>
  <si>
    <t>Monitorização de Emissões - Água - Limpezas de Pavilhões e Fossas Sépticas</t>
  </si>
  <si>
    <t>Tabela 1 - Ruído - Questões gerais</t>
  </si>
  <si>
    <t>Tabela 2 - Medidas de minimização de ruído</t>
  </si>
  <si>
    <t>Foi efetuada aplicação de estrume/chorume no solo (terrenos próprios)?</t>
  </si>
  <si>
    <t>Quantidade aplicada (ton)</t>
  </si>
  <si>
    <t>Tabela 3 - Monitorização do estrume</t>
  </si>
  <si>
    <t>Tabela 4 - Aplicação de estrume/chorume no solo</t>
  </si>
  <si>
    <t>Tabela 5 - Encaminhamento de estrume/chorume para fora da instalação</t>
  </si>
  <si>
    <r>
      <t>Volume
 (m</t>
    </r>
    <r>
      <rPr>
        <b/>
        <vertAlign val="superscript"/>
        <sz val="10"/>
        <color theme="1"/>
        <rFont val="Calibri"/>
        <family val="2"/>
        <scheme val="minor"/>
      </rPr>
      <t>3</t>
    </r>
    <r>
      <rPr>
        <b/>
        <sz val="10"/>
        <color theme="1"/>
        <rFont val="Calibri"/>
        <family val="2"/>
        <scheme val="minor"/>
      </rPr>
      <t>)</t>
    </r>
  </si>
  <si>
    <t>Localização de piezómetros e nível piezométrico</t>
  </si>
  <si>
    <t>Monitorização de águas subterrâneas (mensal, semestral e anual)</t>
  </si>
  <si>
    <t>Tabela 1 - Plano de Desempenho Ambiental - PDA</t>
  </si>
  <si>
    <t>Horas de funcionamento - Equipamentos com dispensa de monitorização</t>
  </si>
  <si>
    <t>Indicar os anexos que contêm as medidas</t>
  </si>
  <si>
    <t>Desativação/Desmantelamento de partes da instalação/equipamentos isolados e/ou de menor relevância</t>
  </si>
  <si>
    <t>Tabela 1 - Monitorização em contínuo - Fonte FF1</t>
  </si>
  <si>
    <t>Tabela 2 - Monitorização Pontual - Fonte FF1</t>
  </si>
  <si>
    <r>
      <t xml:space="preserve">Emissão total anual 
(kg)
</t>
    </r>
    <r>
      <rPr>
        <sz val="8"/>
        <color theme="0" tint="-0.499984740745262"/>
        <rFont val="Calibri"/>
        <family val="2"/>
        <scheme val="minor"/>
      </rPr>
      <t>(cálculo automático)</t>
    </r>
  </si>
  <si>
    <r>
      <t xml:space="preserve">Emissão total anual 
(kg)
</t>
    </r>
    <r>
      <rPr>
        <sz val="8"/>
        <color theme="0" tint="-0.499984740745262"/>
        <rFont val="Calibri"/>
        <family val="2"/>
        <scheme val="minor"/>
      </rPr>
      <t xml:space="preserve">
(cálculo automático)</t>
    </r>
  </si>
  <si>
    <r>
      <t>Volume máximo mensal (m</t>
    </r>
    <r>
      <rPr>
        <b/>
        <vertAlign val="superscript"/>
        <sz val="10"/>
        <rFont val="Calibri"/>
        <family val="2"/>
        <scheme val="minor"/>
      </rPr>
      <t>3</t>
    </r>
    <r>
      <rPr>
        <b/>
        <sz val="10"/>
        <rFont val="Calibri"/>
        <family val="2"/>
        <scheme val="minor"/>
      </rPr>
      <t>)</t>
    </r>
  </si>
  <si>
    <r>
      <t>Consumo máximo anual (m</t>
    </r>
    <r>
      <rPr>
        <b/>
        <vertAlign val="superscript"/>
        <sz val="10"/>
        <rFont val="Calibri"/>
        <family val="2"/>
        <scheme val="minor"/>
      </rPr>
      <t>3</t>
    </r>
    <r>
      <rPr>
        <b/>
        <sz val="10"/>
        <rFont val="Calibri"/>
        <family val="2"/>
        <scheme val="minor"/>
      </rPr>
      <t>)</t>
    </r>
  </si>
  <si>
    <r>
      <t xml:space="preserve">Quantidade de produto acabado </t>
    </r>
    <r>
      <rPr>
        <b/>
        <u/>
        <sz val="10"/>
        <rFont val="Calibri"/>
        <family val="2"/>
        <scheme val="minor"/>
      </rPr>
      <t xml:space="preserve">ou </t>
    </r>
    <r>
      <rPr>
        <b/>
        <sz val="10"/>
        <rFont val="Calibri"/>
        <family val="2"/>
        <scheme val="minor"/>
      </rPr>
      <t xml:space="preserve">
Quantidade de matéria prima usada </t>
    </r>
    <r>
      <rPr>
        <b/>
        <u/>
        <sz val="10"/>
        <rFont val="Calibri"/>
        <family val="2"/>
        <scheme val="minor"/>
      </rPr>
      <t>ou</t>
    </r>
    <r>
      <rPr>
        <b/>
        <sz val="10"/>
        <rFont val="Calibri"/>
        <family val="2"/>
        <scheme val="minor"/>
      </rPr>
      <t xml:space="preserve"> 
Valor de produção
</t>
    </r>
    <r>
      <rPr>
        <sz val="10"/>
        <rFont val="Calibri"/>
        <family val="2"/>
        <scheme val="minor"/>
      </rPr>
      <t xml:space="preserve"> (de acordo com o BREF setorial aplicável)</t>
    </r>
  </si>
  <si>
    <t>Tabela 2 - Monitorização das emissões difusas de gases dos aterros</t>
  </si>
  <si>
    <t>Período de vazio sanitário
(dias)</t>
  </si>
  <si>
    <t>Monitorização de emissões (Ar) - Biogás - Setores de gestão de resíduos</t>
  </si>
  <si>
    <t>Mercúrio total</t>
  </si>
  <si>
    <t>litros</t>
  </si>
  <si>
    <t>Produção
(ton)</t>
  </si>
  <si>
    <t>Tabela 1 - Produção efetiva de aves (nº animais)</t>
  </si>
  <si>
    <t>Tabela 3 - Produção efetiva de suínos (n.º animais)</t>
  </si>
  <si>
    <t>Animais abatidos por espécie</t>
  </si>
  <si>
    <t>Tabela 5 - Quantidade mensal de animais abatidos (Nº cabeças)</t>
  </si>
  <si>
    <t>Carcaça produzida por espécie</t>
  </si>
  <si>
    <t>Tabela 6 - Quantidade mensal de produção de carcaças (toneladas)</t>
  </si>
  <si>
    <t>Tabela 7 - Quantidade mensal produzida de subprodutos de origem animal (toneladas)</t>
  </si>
  <si>
    <t>Tabela 8 - Quantidade mensal produzida de farinhas de carne/osso e gordura animal (toneladas)</t>
  </si>
  <si>
    <t>Tabela 9 - Produção mensal de rações (toneladas)</t>
  </si>
  <si>
    <r>
      <t>Água consumida no ano corrente (m</t>
    </r>
    <r>
      <rPr>
        <b/>
        <vertAlign val="superscript"/>
        <sz val="10"/>
        <rFont val="Calibri"/>
        <family val="2"/>
        <scheme val="minor"/>
      </rPr>
      <t>3</t>
    </r>
    <r>
      <rPr>
        <b/>
        <sz val="10"/>
        <rFont val="Calibri"/>
        <family val="2"/>
        <scheme val="minor"/>
      </rPr>
      <t>)</t>
    </r>
  </si>
  <si>
    <r>
      <t>Água consumida no ano corrente (m</t>
    </r>
    <r>
      <rPr>
        <b/>
        <vertAlign val="superscript"/>
        <sz val="10"/>
        <rFont val="Calibri"/>
        <family val="2"/>
        <scheme val="minor"/>
      </rPr>
      <t>3</t>
    </r>
    <r>
      <rPr>
        <b/>
        <sz val="10"/>
        <rFont val="Calibri"/>
        <family val="2"/>
        <scheme val="minor"/>
      </rPr>
      <t>/mês)</t>
    </r>
  </si>
  <si>
    <t xml:space="preserve">Consumo de matérias primas </t>
  </si>
  <si>
    <r>
      <t xml:space="preserve">Unidades
</t>
    </r>
    <r>
      <rPr>
        <sz val="10"/>
        <rFont val="Calibri"/>
        <family val="2"/>
        <scheme val="minor"/>
      </rPr>
      <t>(Carga poluente)</t>
    </r>
  </si>
  <si>
    <t>Tabela 3 - Monitorização do biogás captado</t>
  </si>
  <si>
    <t>Tabela 4 - Controlo de biogás captado para valorização e/ou queima</t>
  </si>
  <si>
    <r>
      <t>CH</t>
    </r>
    <r>
      <rPr>
        <b/>
        <vertAlign val="subscript"/>
        <sz val="10"/>
        <rFont val="Calibri"/>
        <family val="2"/>
        <scheme val="minor"/>
      </rPr>
      <t>4</t>
    </r>
    <r>
      <rPr>
        <b/>
        <sz val="10"/>
        <rFont val="Calibri"/>
        <family val="2"/>
        <scheme val="minor"/>
      </rPr>
      <t xml:space="preserve"> (%)</t>
    </r>
  </si>
  <si>
    <r>
      <t>O</t>
    </r>
    <r>
      <rPr>
        <b/>
        <vertAlign val="subscript"/>
        <sz val="10"/>
        <rFont val="Calibri"/>
        <family val="2"/>
        <scheme val="minor"/>
      </rPr>
      <t>2</t>
    </r>
    <r>
      <rPr>
        <b/>
        <sz val="10"/>
        <rFont val="Calibri"/>
        <family val="2"/>
        <scheme val="minor"/>
      </rPr>
      <t xml:space="preserve"> (%)</t>
    </r>
  </si>
  <si>
    <r>
      <t>CO</t>
    </r>
    <r>
      <rPr>
        <b/>
        <vertAlign val="subscript"/>
        <sz val="10"/>
        <rFont val="Calibri"/>
        <family val="2"/>
        <scheme val="minor"/>
      </rPr>
      <t>2</t>
    </r>
    <r>
      <rPr>
        <b/>
        <sz val="10"/>
        <rFont val="Calibri"/>
        <family val="2"/>
        <scheme val="minor"/>
      </rPr>
      <t xml:space="preserve"> (%)</t>
    </r>
  </si>
  <si>
    <r>
      <t>Caudal (m</t>
    </r>
    <r>
      <rPr>
        <b/>
        <vertAlign val="superscript"/>
        <sz val="10"/>
        <rFont val="Calibri"/>
        <family val="2"/>
        <scheme val="minor"/>
      </rPr>
      <t>3</t>
    </r>
    <r>
      <rPr>
        <b/>
        <sz val="10"/>
        <rFont val="Calibri"/>
        <family val="2"/>
        <scheme val="minor"/>
      </rPr>
      <t>/h)</t>
    </r>
  </si>
  <si>
    <r>
      <t>PCI (GJ/m</t>
    </r>
    <r>
      <rPr>
        <b/>
        <vertAlign val="superscript"/>
        <sz val="10"/>
        <rFont val="Calibri"/>
        <family val="2"/>
        <scheme val="minor"/>
      </rPr>
      <t>3</t>
    </r>
    <r>
      <rPr>
        <b/>
        <sz val="10"/>
        <rFont val="Calibri"/>
        <family val="2"/>
        <scheme val="minor"/>
      </rPr>
      <t>)</t>
    </r>
  </si>
  <si>
    <r>
      <t>CO (mg/Nm</t>
    </r>
    <r>
      <rPr>
        <b/>
        <vertAlign val="superscript"/>
        <sz val="10"/>
        <rFont val="Calibri"/>
        <family val="2"/>
        <scheme val="minor"/>
      </rPr>
      <t>3</t>
    </r>
    <r>
      <rPr>
        <b/>
        <sz val="10"/>
        <rFont val="Calibri"/>
        <family val="2"/>
        <scheme val="minor"/>
      </rPr>
      <t>)</t>
    </r>
  </si>
  <si>
    <r>
      <t>Volume encaminhado (m</t>
    </r>
    <r>
      <rPr>
        <b/>
        <vertAlign val="superscript"/>
        <sz val="10"/>
        <color theme="1"/>
        <rFont val="Calibri"/>
        <family val="2"/>
        <scheme val="minor"/>
      </rPr>
      <t>3</t>
    </r>
    <r>
      <rPr>
        <b/>
        <sz val="10"/>
        <color theme="1"/>
        <rFont val="Calibri"/>
        <family val="2"/>
        <scheme val="minor"/>
      </rPr>
      <t>/ano)</t>
    </r>
  </si>
  <si>
    <t>Unidades
(carga poluente)</t>
  </si>
  <si>
    <r>
      <t>Volume mensal (m</t>
    </r>
    <r>
      <rPr>
        <b/>
        <vertAlign val="superscript"/>
        <sz val="10"/>
        <rFont val="Calibri"/>
        <family val="2"/>
        <scheme val="minor"/>
      </rPr>
      <t>3</t>
    </r>
    <r>
      <rPr>
        <b/>
        <sz val="10"/>
        <rFont val="Calibri"/>
        <family val="2"/>
        <scheme val="minor"/>
      </rPr>
      <t>)</t>
    </r>
  </si>
  <si>
    <t>Data da monitorização (dd/mm/aaaa)</t>
  </si>
  <si>
    <t xml:space="preserve">Concentração medida
(mg/l) </t>
  </si>
  <si>
    <r>
      <t>Volume total descarregado durante o ano, 
se não existirem valores mensais (m</t>
    </r>
    <r>
      <rPr>
        <b/>
        <vertAlign val="superscript"/>
        <sz val="10"/>
        <rFont val="Calibri"/>
        <family val="2"/>
        <scheme val="minor"/>
      </rPr>
      <t>3</t>
    </r>
    <r>
      <rPr>
        <b/>
        <sz val="10"/>
        <rFont val="Calibri"/>
        <family val="2"/>
        <scheme val="minor"/>
      </rPr>
      <t>)</t>
    </r>
  </si>
  <si>
    <r>
      <t>Volume dos resíduos depositados (m</t>
    </r>
    <r>
      <rPr>
        <b/>
        <vertAlign val="superscript"/>
        <sz val="10"/>
        <color theme="1"/>
        <rFont val="Calibri"/>
        <family val="2"/>
        <scheme val="minor"/>
      </rPr>
      <t>3</t>
    </r>
    <r>
      <rPr>
        <b/>
        <sz val="10"/>
        <color theme="1"/>
        <rFont val="Calibri"/>
        <family val="2"/>
        <scheme val="minor"/>
      </rPr>
      <t>)</t>
    </r>
  </si>
  <si>
    <t>Condutividade</t>
  </si>
  <si>
    <t>coloque um traço (-) quando não tiver dados</t>
  </si>
  <si>
    <t>Monitorização dos Lixiviados</t>
  </si>
  <si>
    <r>
      <t>Caudal máximo (m</t>
    </r>
    <r>
      <rPr>
        <b/>
        <vertAlign val="superscript"/>
        <sz val="10"/>
        <rFont val="Calibri"/>
        <family val="2"/>
        <scheme val="minor"/>
      </rPr>
      <t>3</t>
    </r>
    <r>
      <rPr>
        <b/>
        <sz val="10"/>
        <rFont val="Calibri"/>
        <family val="2"/>
        <scheme val="minor"/>
      </rPr>
      <t>)</t>
    </r>
  </si>
  <si>
    <r>
      <t>Caudal médio diário de lixiviados (m</t>
    </r>
    <r>
      <rPr>
        <b/>
        <vertAlign val="superscript"/>
        <sz val="10"/>
        <rFont val="Calibri"/>
        <family val="2"/>
        <scheme val="minor"/>
      </rPr>
      <t>3</t>
    </r>
    <r>
      <rPr>
        <b/>
        <sz val="10"/>
        <rFont val="Calibri"/>
        <family val="2"/>
        <scheme val="minor"/>
      </rPr>
      <t>)</t>
    </r>
  </si>
  <si>
    <r>
      <t>Caudal mínimo (m</t>
    </r>
    <r>
      <rPr>
        <b/>
        <vertAlign val="superscript"/>
        <sz val="10"/>
        <rFont val="Calibri"/>
        <family val="2"/>
        <scheme val="minor"/>
      </rPr>
      <t>3</t>
    </r>
    <r>
      <rPr>
        <b/>
        <sz val="10"/>
        <rFont val="Calibri"/>
        <family val="2"/>
        <scheme val="minor"/>
      </rPr>
      <t>)</t>
    </r>
  </si>
  <si>
    <r>
      <t>Caudal total (m</t>
    </r>
    <r>
      <rPr>
        <b/>
        <vertAlign val="superscript"/>
        <sz val="10"/>
        <rFont val="Calibri"/>
        <family val="2"/>
        <scheme val="minor"/>
      </rPr>
      <t>3</t>
    </r>
    <r>
      <rPr>
        <b/>
        <sz val="10"/>
        <rFont val="Calibri"/>
        <family val="2"/>
        <scheme val="minor"/>
      </rPr>
      <t>)</t>
    </r>
  </si>
  <si>
    <t>Carga poluente (Kg/dia)</t>
  </si>
  <si>
    <t>1º Trimestre</t>
  </si>
  <si>
    <t>2º Trimestre</t>
  </si>
  <si>
    <t>3º Trimestre</t>
  </si>
  <si>
    <t>4º Trimestre</t>
  </si>
  <si>
    <t>Tabela 1 - Caudais - Lixiviados</t>
  </si>
  <si>
    <r>
      <t xml:space="preserve">Tabela 2 - Caracterizações analíticas mensais realizadas aos lixiviados </t>
    </r>
    <r>
      <rPr>
        <sz val="8"/>
        <rFont val="Calibri"/>
        <family val="2"/>
        <scheme val="minor"/>
      </rPr>
      <t>- caso necessite mais linhas copie a última linha e cole no final da tabela</t>
    </r>
  </si>
  <si>
    <r>
      <t xml:space="preserve">Tabela 3 - Caracterizações analíticas trimestrais realizadas aos lixiviados </t>
    </r>
    <r>
      <rPr>
        <sz val="8"/>
        <rFont val="Calibri"/>
        <family val="2"/>
        <scheme val="minor"/>
      </rPr>
      <t>- caso necessite mais linhas copie a última linha e cole no final da tabela</t>
    </r>
  </si>
  <si>
    <r>
      <t xml:space="preserve">Tabela 4 - Caracterizações analíticas semestrais realizadas aos lixiviados </t>
    </r>
    <r>
      <rPr>
        <sz val="8"/>
        <rFont val="Calibri"/>
        <family val="2"/>
        <scheme val="minor"/>
      </rPr>
      <t>- caso necessite mais linhas copie a última linha e cole no final da tabela</t>
    </r>
  </si>
  <si>
    <r>
      <t>Caudal médio (m</t>
    </r>
    <r>
      <rPr>
        <b/>
        <vertAlign val="superscript"/>
        <sz val="10"/>
        <rFont val="Calibri"/>
        <family val="2"/>
        <scheme val="minor"/>
      </rPr>
      <t>3/</t>
    </r>
    <r>
      <rPr>
        <b/>
        <sz val="10"/>
        <rFont val="Calibri"/>
        <family val="2"/>
        <scheme val="minor"/>
      </rPr>
      <t>dia)</t>
    </r>
  </si>
  <si>
    <t xml:space="preserve">Folha de suporte - Listagens </t>
  </si>
  <si>
    <t>Ar - Fontes fixas  - FF1</t>
  </si>
  <si>
    <t>Ar - Fontes fixas - Geral</t>
  </si>
  <si>
    <t>Água - Limpeza de pavilhões e fossas</t>
  </si>
  <si>
    <t>FF1</t>
  </si>
  <si>
    <t>CO - Monóxido de Carbono</t>
  </si>
  <si>
    <t>Metais Pesados Totais</t>
  </si>
  <si>
    <t>Metais I</t>
  </si>
  <si>
    <t>Metais II</t>
  </si>
  <si>
    <t>Metais III</t>
  </si>
  <si>
    <t xml:space="preserve">PTS - Partículas </t>
  </si>
  <si>
    <t>NOX - Óxidos de Azoto</t>
  </si>
  <si>
    <t>COT - Carbono Orgânico Total</t>
  </si>
  <si>
    <t>HF - Ácido Fluorídrico</t>
  </si>
  <si>
    <t>HCl - Ácido Clorídrico</t>
  </si>
  <si>
    <t>Hg - Mercúrio e seus compostos</t>
  </si>
  <si>
    <t>Cd - Cádmio e seus compostos</t>
  </si>
  <si>
    <t>Tl - Tálio e seus compostos</t>
  </si>
  <si>
    <t>SB - Antimónio e seus compostos</t>
  </si>
  <si>
    <t>As - Arsénio e seus compostos</t>
  </si>
  <si>
    <t>Pb - Chumbo e seus compostos</t>
  </si>
  <si>
    <t>Cr - Crómio e seus compostos</t>
  </si>
  <si>
    <t>Co - Cobalto e seus compostos</t>
  </si>
  <si>
    <t>Cu - Cobre e seus compostos</t>
  </si>
  <si>
    <t>Mn - Manganês e seus compostos</t>
  </si>
  <si>
    <t>Ni - Níquel e seus compostos</t>
  </si>
  <si>
    <t>V - Vanádio e seus compostos</t>
  </si>
  <si>
    <t>NH3 - Amoníaco</t>
  </si>
  <si>
    <t xml:space="preserve">HPA - Hidrocarbonetos Policíclicos Aromáticos </t>
  </si>
  <si>
    <r>
      <t>SO</t>
    </r>
    <r>
      <rPr>
        <vertAlign val="subscript"/>
        <sz val="11"/>
        <color theme="1"/>
        <rFont val="Calibri"/>
        <family val="2"/>
        <scheme val="minor"/>
      </rPr>
      <t>2</t>
    </r>
    <r>
      <rPr>
        <sz val="11"/>
        <color theme="1"/>
        <rFont val="Calibri"/>
        <family val="2"/>
        <scheme val="minor"/>
      </rPr>
      <t xml:space="preserve"> - Dióxido de Enxofre</t>
    </r>
  </si>
  <si>
    <r>
      <t>H</t>
    </r>
    <r>
      <rPr>
        <vertAlign val="subscript"/>
        <sz val="11"/>
        <color theme="1"/>
        <rFont val="Calibri"/>
        <family val="2"/>
        <scheme val="minor"/>
      </rPr>
      <t>2</t>
    </r>
    <r>
      <rPr>
        <sz val="11"/>
        <color theme="1"/>
        <rFont val="Calibri"/>
        <family val="2"/>
        <scheme val="minor"/>
      </rPr>
      <t>S - Sulfureto de Hidrogénio</t>
    </r>
  </si>
  <si>
    <t>COV - Compostos Orgânicos Voláteis</t>
  </si>
  <si>
    <t>CQO - Carência química de oxigénio</t>
  </si>
  <si>
    <t xml:space="preserve">COT - Carbono Orgânico Total </t>
  </si>
  <si>
    <t>Nt - Azoto total</t>
  </si>
  <si>
    <t>Pt - Fósfoto total</t>
  </si>
  <si>
    <t>SST - Sólidos Suspensos Totais</t>
  </si>
  <si>
    <r>
      <t>CBO</t>
    </r>
    <r>
      <rPr>
        <vertAlign val="subscript"/>
        <sz val="11"/>
        <color theme="1"/>
        <rFont val="Calibri"/>
        <family val="2"/>
        <scheme val="minor"/>
      </rPr>
      <t>5</t>
    </r>
    <r>
      <rPr>
        <sz val="11"/>
        <color theme="1"/>
        <rFont val="Calibri"/>
        <family val="2"/>
        <scheme val="minor"/>
      </rPr>
      <t xml:space="preserve"> - Carência bioquímica de oxigénio (20</t>
    </r>
    <r>
      <rPr>
        <sz val="11"/>
        <color theme="1"/>
        <rFont val="Calibri"/>
        <family val="2"/>
      </rPr>
      <t>°</t>
    </r>
    <r>
      <rPr>
        <sz val="11"/>
        <color theme="1"/>
        <rFont val="Calibri"/>
        <family val="2"/>
        <scheme val="minor"/>
      </rPr>
      <t>C)</t>
    </r>
  </si>
  <si>
    <t>Carbonatos/Biocarbonatos</t>
  </si>
  <si>
    <t>Cianetos totais</t>
  </si>
  <si>
    <t>As - Arsénio total</t>
  </si>
  <si>
    <t>Cd - Cádmio total</t>
  </si>
  <si>
    <t>Cr - Crómio total</t>
  </si>
  <si>
    <t>Crómio VI</t>
  </si>
  <si>
    <t>Hg - Mercúrio total</t>
  </si>
  <si>
    <t>Pb - Chumbo total</t>
  </si>
  <si>
    <t>Potássio</t>
  </si>
  <si>
    <t>Alúminio</t>
  </si>
  <si>
    <t>Bário</t>
  </si>
  <si>
    <t>Boro</t>
  </si>
  <si>
    <t>Cobre</t>
  </si>
  <si>
    <t>Ferro total</t>
  </si>
  <si>
    <t>Manganês</t>
  </si>
  <si>
    <t>Zinco</t>
  </si>
  <si>
    <t>Antimónio</t>
  </si>
  <si>
    <t>Ni - Níquel total</t>
  </si>
  <si>
    <t>Selénio</t>
  </si>
  <si>
    <t>Cálcio</t>
  </si>
  <si>
    <t>Magnésio</t>
  </si>
  <si>
    <t>Sódio</t>
  </si>
  <si>
    <t>AOX - Compostos Orgânicos Adsorvíveis</t>
  </si>
  <si>
    <t>Categorias PCIP</t>
  </si>
  <si>
    <t>1.1 - Criação intensiva aves</t>
  </si>
  <si>
    <t>1.2 - Criação intensiva porcos (+30kg)</t>
  </si>
  <si>
    <t>1.3 - Criação intensiva porcas reprodutoras</t>
  </si>
  <si>
    <t>2.1 -Produção de Energia - Instalações combustão</t>
  </si>
  <si>
    <t>6.2 - Incineração de resíduos urbanos</t>
  </si>
  <si>
    <t>6.4 - Aterros de resíduos urbanos ou não perigosos</t>
  </si>
  <si>
    <t>7.4a) - Matadouros</t>
  </si>
  <si>
    <t>7.4bii) - Produção de rações</t>
  </si>
  <si>
    <t>7.4c) - Produção de laticínios</t>
  </si>
  <si>
    <t>Indicar categoria,
 caso não conste da lista</t>
  </si>
  <si>
    <t>Monitorização de emissões (Ar) - FF2</t>
  </si>
  <si>
    <t>Tabela 1 - Monitorização em contínuo - Fonte FF2</t>
  </si>
  <si>
    <t>Tabela 2 - Monitorização Pontual - Fonte FF2</t>
  </si>
  <si>
    <t>Monitorização de emissões (Ar) - FF3</t>
  </si>
  <si>
    <t>Tabela 1 - Monitorização em contínuo - Fonte FF3</t>
  </si>
  <si>
    <t>Tabela 2 - Monitorização Pontual - Fonte FF3</t>
  </si>
  <si>
    <t>Monitorização de emissões (Ar) - FF4</t>
  </si>
  <si>
    <t>Tabela 1 - Monitorização em contínuo - Fonte FF4</t>
  </si>
  <si>
    <t>Tabela 2 - Monitorização Pontual - Fonte FF4</t>
  </si>
  <si>
    <t>Monitorização de emissões (Ar) - FF5</t>
  </si>
  <si>
    <t>Tabela 1 - Monitorização em contínuo - Fonte FF5</t>
  </si>
  <si>
    <t>Tabela 2 - Monitorização Pontual - Fonte FF5</t>
  </si>
  <si>
    <t>Monitorização de emissões (Ar) - FF6</t>
  </si>
  <si>
    <t>Tabela 1 - Monitorização em contínuo - Fonte FF6</t>
  </si>
  <si>
    <t>Tabela 2 - Monitorização Pontual - Fonte FF6</t>
  </si>
  <si>
    <t>Monitorização de emissões (Ar) - FF7</t>
  </si>
  <si>
    <t>Tabela 1 - Monitorização em contínuo - Fonte FF7</t>
  </si>
  <si>
    <t>Tabela 2 - Monitorização Pontual - Fonte FF7</t>
  </si>
  <si>
    <t>Monitorização de emissões (Ar) - FF8</t>
  </si>
  <si>
    <t>Tabela 1 - Monitorização em contínuo - Fonte FF8</t>
  </si>
  <si>
    <t>Tabela 2 - Monitorização Pontual - Fonte FF8</t>
  </si>
  <si>
    <t>Monitorização de emissões (Ar) - FF9</t>
  </si>
  <si>
    <t>Tabela 1 - Monitorização em contínuo - Fonte FF9</t>
  </si>
  <si>
    <t>Tabela 2 - Monitorização Pontual - Fonte FF9</t>
  </si>
  <si>
    <t>Monitorização de emissões (Ar) - FF10</t>
  </si>
  <si>
    <t>Tabela 1 - Monitorização em contínuo - Fonte FF10</t>
  </si>
  <si>
    <t>Tabela 2 - Monitorização Pontual - Fonte FF10</t>
  </si>
  <si>
    <t>Monitorização de emissões (Ar) - FF11</t>
  </si>
  <si>
    <t>Tabela 1 - Monitorização em contínuo - Fonte FF11</t>
  </si>
  <si>
    <t>Tabela 2 - Monitorização Pontual - Fonte FF11</t>
  </si>
  <si>
    <t>Monitorização de emissões (Ar) - FF12</t>
  </si>
  <si>
    <t>Tabela 1 - Monitorização em contínuo - Fonte FF12</t>
  </si>
  <si>
    <t>Tabela 2 - Monitorização Pontual - Fonte FF12</t>
  </si>
  <si>
    <t>Monitorização de emissões (Ar) - FF13</t>
  </si>
  <si>
    <t>Tabela 1 - Monitorização em contínuo - Fonte FF13</t>
  </si>
  <si>
    <t>Tabela 2 - Monitorização Pontual - Fonte FF13</t>
  </si>
  <si>
    <t>Monitorização de Emissões - Água - D1</t>
  </si>
  <si>
    <t>D2</t>
  </si>
  <si>
    <t>D3</t>
  </si>
  <si>
    <t>D4</t>
  </si>
  <si>
    <t>D5</t>
  </si>
  <si>
    <t>D6</t>
  </si>
  <si>
    <t>D7</t>
  </si>
  <si>
    <t>D8</t>
  </si>
  <si>
    <t>D9</t>
  </si>
  <si>
    <t>D10</t>
  </si>
  <si>
    <t>D1</t>
  </si>
  <si>
    <r>
      <t xml:space="preserve">Tabela 1 - Caracterizações analíticas realizadas às águas residuais descarregadas - D1 </t>
    </r>
    <r>
      <rPr>
        <sz val="8"/>
        <rFont val="Calibri"/>
        <family val="2"/>
        <scheme val="minor"/>
      </rPr>
      <t>- caso necessite mais linhas copie a última linha e cole no final da tabela</t>
    </r>
  </si>
  <si>
    <t>Monitorização de Emissões - Água - D2</t>
  </si>
  <si>
    <r>
      <t xml:space="preserve">Tabela 1 - Caracterizações analíticas realizadas às águas residuais descarregadas - D2 </t>
    </r>
    <r>
      <rPr>
        <sz val="8"/>
        <rFont val="Calibri"/>
        <family val="2"/>
        <scheme val="minor"/>
      </rPr>
      <t>- caso necessite mais linhas copie a última linha e cole no final da tabela</t>
    </r>
  </si>
  <si>
    <t>Monitorização de Emissões - Água - D3</t>
  </si>
  <si>
    <r>
      <t xml:space="preserve">Tabela 1 - Caracterizações analíticas realizadas às águas residuais descarregadas - D3 </t>
    </r>
    <r>
      <rPr>
        <sz val="8"/>
        <rFont val="Calibri"/>
        <family val="2"/>
        <scheme val="minor"/>
      </rPr>
      <t>- caso necessite mais linhas copie a última linha e cole no final da tabela</t>
    </r>
  </si>
  <si>
    <t>Monitorização de Emissões - Água - D4</t>
  </si>
  <si>
    <r>
      <t xml:space="preserve">Tabela 1 - Caracterizações analíticas realizadas às águas residuais descarregadas - D4 </t>
    </r>
    <r>
      <rPr>
        <sz val="8"/>
        <rFont val="Calibri"/>
        <family val="2"/>
        <scheme val="minor"/>
      </rPr>
      <t>- caso necessite mais linhas copie a última linha e cole no final da tabela</t>
    </r>
  </si>
  <si>
    <t>Monitorização de Emissões - Água - D5</t>
  </si>
  <si>
    <r>
      <t xml:space="preserve">Tabela 1 - Caracterizações analíticas realizadas às águas residuais descarregadas - D5 </t>
    </r>
    <r>
      <rPr>
        <sz val="8"/>
        <rFont val="Calibri"/>
        <family val="2"/>
        <scheme val="minor"/>
      </rPr>
      <t>- caso necessite mais linhas copie a última linha e cole no final da tabela</t>
    </r>
  </si>
  <si>
    <t>Monitorização de Emissões - Água - D6</t>
  </si>
  <si>
    <r>
      <t xml:space="preserve">Tabela 1 - Caracterizações analíticas realizadas às águas residuais descarregadas - D6 </t>
    </r>
    <r>
      <rPr>
        <sz val="8"/>
        <rFont val="Calibri"/>
        <family val="2"/>
        <scheme val="minor"/>
      </rPr>
      <t>- caso necessite mais linhas copie a última linha e cole no final da tabela</t>
    </r>
  </si>
  <si>
    <r>
      <t xml:space="preserve">Tabela 1 - Caracterizações analíticas realizadas às águas residuais descarregadas - D7 </t>
    </r>
    <r>
      <rPr>
        <sz val="8"/>
        <rFont val="Calibri"/>
        <family val="2"/>
        <scheme val="minor"/>
      </rPr>
      <t>- caso necessite mais linhas copie a última linha e cole no final da tabela</t>
    </r>
  </si>
  <si>
    <t>Monitorização de Emissões - Água - D7</t>
  </si>
  <si>
    <t>Monitorização de Emissões - Água - D8</t>
  </si>
  <si>
    <r>
      <t xml:space="preserve">Tabela 1 - Caracterizações analíticas realizadas às águas residuais descarregadas - D8 </t>
    </r>
    <r>
      <rPr>
        <sz val="8"/>
        <rFont val="Calibri"/>
        <family val="2"/>
        <scheme val="minor"/>
      </rPr>
      <t>- caso necessite mais linhas copie a última linha e cole no final da tabela</t>
    </r>
  </si>
  <si>
    <t>Monitorização de Emissões - Água - D9</t>
  </si>
  <si>
    <r>
      <t xml:space="preserve">Tabela 1 - Caracterizações analíticas realizadas às águas residuais descarregadas - D9 </t>
    </r>
    <r>
      <rPr>
        <sz val="8"/>
        <rFont val="Calibri"/>
        <family val="2"/>
        <scheme val="minor"/>
      </rPr>
      <t>- caso necessite mais linhas copie a última linha e cole no final da tabela</t>
    </r>
  </si>
  <si>
    <t>Monitorização de Emissões - Água - D10</t>
  </si>
  <si>
    <r>
      <t xml:space="preserve">Tabela 1 - Caracterizações analíticas realizadas às águas residuais descarregadas - D10 </t>
    </r>
    <r>
      <rPr>
        <sz val="8"/>
        <rFont val="Calibri"/>
        <family val="2"/>
        <scheme val="minor"/>
      </rPr>
      <t>- caso necessite mais linhas copie a última linha e cole no final da tabela</t>
    </r>
  </si>
  <si>
    <t>Voltar acima</t>
  </si>
  <si>
    <r>
      <t xml:space="preserve">Código do ponto de acordo com a LA/TUA
</t>
    </r>
    <r>
      <rPr>
        <sz val="10"/>
        <color theme="1"/>
        <rFont val="Calibri"/>
        <family val="2"/>
        <scheme val="minor"/>
      </rPr>
      <t>ex. ED1; ES1</t>
    </r>
  </si>
  <si>
    <r>
      <t xml:space="preserve">Identificação do ponto de descarga de acordo com a LA/TUA
</t>
    </r>
    <r>
      <rPr>
        <sz val="10"/>
        <rFont val="Calibri"/>
        <family val="2"/>
        <scheme val="minor"/>
      </rPr>
      <t>ex. ED1; ES1;EH1</t>
    </r>
  </si>
  <si>
    <r>
      <t xml:space="preserve">Demonstração do cumprimento
</t>
    </r>
    <r>
      <rPr>
        <sz val="9"/>
        <rFont val="Calibri"/>
        <family val="2"/>
        <scheme val="minor"/>
      </rPr>
      <t>(Descrição do modo como foi dado cumprimento ou foi implementada a condição, com referência expressa às evidências relevantes)</t>
    </r>
  </si>
  <si>
    <t>Exemplo</t>
  </si>
  <si>
    <t>finais de 2022</t>
  </si>
  <si>
    <t xml:space="preserve">Reforço da capacidade de arejamento </t>
  </si>
  <si>
    <t>Implementação de alterações no sistema de tratamento de águas residuais que permitam o cumprimento dos VLE à descarga</t>
  </si>
  <si>
    <t>Água - Emissões  -  Ponto D1</t>
  </si>
  <si>
    <t>Informações gerais de funcionamento</t>
  </si>
  <si>
    <t>Sistematização das condições específicas indicadas na LA/TUA</t>
  </si>
  <si>
    <t xml:space="preserve">Identificação/Descrição da condição indicada na LA/TUA </t>
  </si>
  <si>
    <t>Descarga de águas residuais</t>
  </si>
  <si>
    <t>Prazo de implementação associado à condição</t>
  </si>
  <si>
    <t>Àrea de intervenção</t>
  </si>
  <si>
    <t>Tabela 1 - Sistematização das condições específicas indicadas na LA/TUA</t>
  </si>
  <si>
    <t>Monitorizações</t>
  </si>
  <si>
    <r>
      <t xml:space="preserve">São efetuadas uma ou mais monitorizações em </t>
    </r>
    <r>
      <rPr>
        <b/>
        <sz val="10"/>
        <color theme="1"/>
        <rFont val="Calibri"/>
        <family val="2"/>
        <scheme val="minor"/>
      </rPr>
      <t>contínuo</t>
    </r>
    <r>
      <rPr>
        <sz val="10"/>
        <color theme="1"/>
        <rFont val="Calibri"/>
        <family val="2"/>
        <scheme val="minor"/>
      </rPr>
      <t>?</t>
    </r>
  </si>
  <si>
    <r>
      <t xml:space="preserve">São efetuadas uma ou mais monitorizações em </t>
    </r>
    <r>
      <rPr>
        <b/>
        <sz val="10"/>
        <color theme="1"/>
        <rFont val="Calibri"/>
        <family val="2"/>
        <scheme val="minor"/>
      </rPr>
      <t>pontuais</t>
    </r>
    <r>
      <rPr>
        <sz val="10"/>
        <color theme="1"/>
        <rFont val="Calibri"/>
        <family val="2"/>
        <scheme val="minor"/>
      </rPr>
      <t>?</t>
    </r>
  </si>
  <si>
    <t>Categorias PCIP secundárias</t>
  </si>
  <si>
    <t>Nome da Instalação</t>
  </si>
  <si>
    <t>Subprodutos</t>
  </si>
  <si>
    <t>Voltar ao início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</si>
</sst>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75" x14ac:knownFonts="1">
    <font>
      <sz val="11"/>
      <color theme="1"/>
      <name val="Calibri"/>
      <family val="2"/>
      <scheme val="minor"/>
    </font>
    <font>
      <sz val="11"/>
      <color theme="1"/>
      <name val="Calibri"/>
      <family val="2"/>
      <scheme val="minor"/>
    </font>
    <font>
      <sz val="18"/>
      <color theme="3"/>
      <name val="Calibri Light"/>
      <family val="2"/>
      <scheme val="major"/>
    </font>
    <font>
      <sz val="11"/>
      <color rgb="FFFF0000"/>
      <name val="Calibri"/>
      <family val="2"/>
      <scheme val="minor"/>
    </font>
    <font>
      <b/>
      <sz val="11"/>
      <color theme="1"/>
      <name val="Calibri"/>
      <family val="2"/>
      <scheme val="minor"/>
    </font>
    <font>
      <sz val="11"/>
      <name val="Calibri"/>
      <family val="2"/>
      <scheme val="minor"/>
    </font>
    <font>
      <u/>
      <sz val="11"/>
      <color theme="10"/>
      <name val="Calibri"/>
      <family val="2"/>
      <scheme val="minor"/>
    </font>
    <font>
      <b/>
      <sz val="13.5"/>
      <color rgb="FF002060"/>
      <name val="Calibri Light"/>
      <family val="2"/>
      <scheme val="major"/>
    </font>
    <font>
      <b/>
      <sz val="11.5"/>
      <color theme="1"/>
      <name val="Calibri"/>
      <family val="2"/>
      <scheme val="minor"/>
    </font>
    <font>
      <sz val="9"/>
      <color indexed="81"/>
      <name val="Tahoma"/>
      <family val="2"/>
    </font>
    <font>
      <u/>
      <sz val="9"/>
      <color indexed="81"/>
      <name val="Tahoma"/>
      <family val="2"/>
    </font>
    <font>
      <b/>
      <sz val="18"/>
      <name val="Calibri"/>
      <family val="2"/>
      <scheme val="minor"/>
    </font>
    <font>
      <sz val="10"/>
      <color theme="0" tint="-0.499984740745262"/>
      <name val="Calibri"/>
      <family val="2"/>
      <scheme val="minor"/>
    </font>
    <font>
      <b/>
      <sz val="13.5"/>
      <color rgb="FF002060"/>
      <name val="Calibri"/>
      <family val="2"/>
      <scheme val="minor"/>
    </font>
    <font>
      <b/>
      <sz val="11"/>
      <color theme="1" tint="0.24994659260841701"/>
      <name val="Calibri"/>
      <family val="2"/>
      <scheme val="minor"/>
    </font>
    <font>
      <sz val="11"/>
      <color theme="1" tint="0.24994659260841701"/>
      <name val="Calibri"/>
      <family val="2"/>
      <scheme val="minor"/>
    </font>
    <font>
      <b/>
      <sz val="10"/>
      <color theme="1"/>
      <name val="Calibri"/>
      <family val="2"/>
      <scheme val="minor"/>
    </font>
    <font>
      <sz val="10"/>
      <color theme="1"/>
      <name val="Calibri"/>
      <family val="2"/>
      <scheme val="minor"/>
    </font>
    <font>
      <b/>
      <sz val="10"/>
      <color theme="1" tint="0.24994659260841701"/>
      <name val="Calibri"/>
      <family val="2"/>
      <scheme val="minor"/>
    </font>
    <font>
      <sz val="10"/>
      <name val="Calibri"/>
      <family val="2"/>
      <scheme val="minor"/>
    </font>
    <font>
      <b/>
      <sz val="10"/>
      <color theme="1" tint="0.34998626667073579"/>
      <name val="Calibri"/>
      <family val="2"/>
      <scheme val="minor"/>
    </font>
    <font>
      <b/>
      <sz val="10"/>
      <name val="Calibri"/>
      <family val="2"/>
      <scheme val="minor"/>
    </font>
    <font>
      <sz val="10"/>
      <color theme="1" tint="0.24994659260841701"/>
      <name val="Calibri"/>
      <family val="2"/>
      <scheme val="minor"/>
    </font>
    <font>
      <sz val="10"/>
      <color rgb="FFFF0000"/>
      <name val="Calibri"/>
      <family val="2"/>
      <scheme val="minor"/>
    </font>
    <font>
      <b/>
      <vertAlign val="superscript"/>
      <sz val="10"/>
      <name val="Calibri"/>
      <family val="2"/>
      <scheme val="minor"/>
    </font>
    <font>
      <sz val="8"/>
      <color theme="0" tint="-0.499984740745262"/>
      <name val="Calibri"/>
      <family val="2"/>
      <scheme val="minor"/>
    </font>
    <font>
      <b/>
      <sz val="10"/>
      <color theme="8" tint="-0.249977111117893"/>
      <name val="Calibri"/>
      <family val="2"/>
      <scheme val="minor"/>
    </font>
    <font>
      <b/>
      <sz val="10"/>
      <color rgb="FFFFFF00"/>
      <name val="Calibri"/>
      <family val="2"/>
      <scheme val="minor"/>
    </font>
    <font>
      <u/>
      <sz val="10"/>
      <color rgb="FFFF0000"/>
      <name val="Calibri"/>
      <family val="2"/>
      <scheme val="minor"/>
    </font>
    <font>
      <sz val="12"/>
      <color theme="1"/>
      <name val="Calibri"/>
      <family val="2"/>
      <scheme val="minor"/>
    </font>
    <font>
      <sz val="11"/>
      <color rgb="FF0070C0"/>
      <name val="Calibri"/>
      <family val="2"/>
      <scheme val="minor"/>
    </font>
    <font>
      <sz val="14"/>
      <color theme="0" tint="-0.499984740745262"/>
      <name val="Calibri"/>
      <family val="2"/>
      <scheme val="minor"/>
    </font>
    <font>
      <b/>
      <sz val="12"/>
      <color rgb="FF002060"/>
      <name val="Calibri"/>
      <family val="2"/>
      <scheme val="minor"/>
    </font>
    <font>
      <b/>
      <sz val="11"/>
      <name val="Calibri"/>
      <family val="2"/>
      <scheme val="minor"/>
    </font>
    <font>
      <sz val="10"/>
      <name val="Arial"/>
      <family val="2"/>
    </font>
    <font>
      <b/>
      <sz val="12"/>
      <name val="Calibri"/>
      <family val="2"/>
      <scheme val="minor"/>
    </font>
    <font>
      <sz val="9"/>
      <color theme="1" tint="0.24994659260841701"/>
      <name val="Calibri"/>
      <family val="2"/>
      <scheme val="minor"/>
    </font>
    <font>
      <sz val="8"/>
      <color theme="0" tint="-0.499984740745262"/>
      <name val="Calibri Light"/>
      <family val="2"/>
      <scheme val="major"/>
    </font>
    <font>
      <sz val="12"/>
      <name val="Calibri"/>
      <family val="2"/>
      <scheme val="minor"/>
    </font>
    <font>
      <sz val="10"/>
      <color theme="5" tint="-0.249977111117893"/>
      <name val="Calibri"/>
      <family val="2"/>
      <scheme val="minor"/>
    </font>
    <font>
      <sz val="11"/>
      <color rgb="FFC00000"/>
      <name val="Calibri"/>
      <family val="2"/>
      <scheme val="minor"/>
    </font>
    <font>
      <sz val="9"/>
      <color indexed="81"/>
      <name val="Calibri"/>
      <family val="2"/>
      <scheme val="minor"/>
    </font>
    <font>
      <b/>
      <sz val="9"/>
      <color indexed="81"/>
      <name val="Calibri"/>
      <family val="2"/>
      <scheme val="minor"/>
    </font>
    <font>
      <b/>
      <sz val="14"/>
      <name val="Calibri"/>
      <family val="2"/>
      <scheme val="minor"/>
    </font>
    <font>
      <sz val="14"/>
      <name val="Calibri"/>
      <family val="2"/>
      <scheme val="minor"/>
    </font>
    <font>
      <sz val="14"/>
      <color theme="1"/>
      <name val="Calibri"/>
      <family val="2"/>
      <scheme val="minor"/>
    </font>
    <font>
      <sz val="9"/>
      <color theme="1"/>
      <name val="Calibri"/>
      <family val="2"/>
      <scheme val="minor"/>
    </font>
    <font>
      <b/>
      <sz val="10"/>
      <name val="Calibri Light"/>
      <family val="2"/>
      <scheme val="major"/>
    </font>
    <font>
      <sz val="11"/>
      <color theme="1"/>
      <name val="Calibri"/>
      <family val="2"/>
    </font>
    <font>
      <b/>
      <sz val="11"/>
      <color rgb="FF0070C0"/>
      <name val="Calibri"/>
      <family val="2"/>
      <scheme val="minor"/>
    </font>
    <font>
      <b/>
      <sz val="9"/>
      <color indexed="81"/>
      <name val="Tahoma"/>
      <family val="2"/>
    </font>
    <font>
      <sz val="8"/>
      <name val="Calibri"/>
      <family val="2"/>
      <scheme val="minor"/>
    </font>
    <font>
      <sz val="11"/>
      <color theme="10"/>
      <name val="Calibri"/>
      <family val="2"/>
      <scheme val="minor"/>
    </font>
    <font>
      <sz val="8"/>
      <color theme="1"/>
      <name val="Tahoma"/>
      <family val="2"/>
    </font>
    <font>
      <b/>
      <vertAlign val="subscript"/>
      <sz val="10"/>
      <name val="Calibri"/>
      <family val="2"/>
      <scheme val="minor"/>
    </font>
    <font>
      <b/>
      <sz val="18"/>
      <color theme="1"/>
      <name val="Calibri"/>
      <family val="2"/>
      <scheme val="minor"/>
    </font>
    <font>
      <b/>
      <sz val="36"/>
      <name val="Calibri"/>
      <family val="2"/>
      <scheme val="minor"/>
    </font>
    <font>
      <sz val="12"/>
      <color theme="1" tint="0.24994659260841701"/>
      <name val="Calibri Light"/>
      <family val="2"/>
      <scheme val="major"/>
    </font>
    <font>
      <sz val="14"/>
      <color theme="1" tint="0.24994659260841701"/>
      <name val="Calibri"/>
      <family val="2"/>
      <scheme val="minor"/>
    </font>
    <font>
      <b/>
      <sz val="12"/>
      <color theme="1" tint="0.24994659260841701"/>
      <name val="Calibri"/>
      <family val="2"/>
      <scheme val="minor"/>
    </font>
    <font>
      <b/>
      <sz val="16"/>
      <color theme="1"/>
      <name val="Calibri"/>
      <family val="2"/>
      <scheme val="minor"/>
    </font>
    <font>
      <u/>
      <sz val="10"/>
      <color theme="10"/>
      <name val="Calibri"/>
      <family val="2"/>
      <scheme val="minor"/>
    </font>
    <font>
      <sz val="16"/>
      <name val="Calibri"/>
      <family val="2"/>
      <scheme val="minor"/>
    </font>
    <font>
      <sz val="12"/>
      <color theme="1" tint="0.24994659260841701"/>
      <name val="Calibri"/>
      <family val="2"/>
      <scheme val="minor"/>
    </font>
    <font>
      <sz val="12"/>
      <color rgb="FFFF0000"/>
      <name val="Calibri"/>
      <family val="2"/>
      <scheme val="minor"/>
    </font>
    <font>
      <sz val="10"/>
      <color theme="1" tint="0.34998626667073579"/>
      <name val="Calibri"/>
      <family val="2"/>
      <scheme val="minor"/>
    </font>
    <font>
      <b/>
      <vertAlign val="superscript"/>
      <sz val="10"/>
      <color theme="1"/>
      <name val="Calibri"/>
      <family val="2"/>
      <scheme val="minor"/>
    </font>
    <font>
      <b/>
      <u/>
      <sz val="10"/>
      <name val="Calibri"/>
      <family val="2"/>
      <scheme val="minor"/>
    </font>
    <font>
      <b/>
      <sz val="14"/>
      <color theme="1" tint="0.24994659260841701"/>
      <name val="Calibri"/>
      <family val="2"/>
      <scheme val="minor"/>
    </font>
    <font>
      <b/>
      <sz val="16"/>
      <color theme="1" tint="0.24994659260841701"/>
      <name val="Calibri"/>
      <family val="2"/>
      <scheme val="minor"/>
    </font>
    <font>
      <vertAlign val="subscript"/>
      <sz val="11"/>
      <color theme="1"/>
      <name val="Calibri"/>
      <family val="2"/>
      <scheme val="minor"/>
    </font>
    <font>
      <u/>
      <sz val="11"/>
      <color rgb="FF0070C0"/>
      <name val="Calibri"/>
      <family val="2"/>
      <scheme val="minor"/>
    </font>
    <font>
      <sz val="9"/>
      <name val="Calibri"/>
      <family val="2"/>
      <scheme val="minor"/>
    </font>
    <font>
      <u/>
      <sz val="9"/>
      <color theme="10"/>
      <name val="Calibri"/>
      <family val="2"/>
      <scheme val="minor"/>
    </font>
    <font>
      <b/>
      <i/>
      <u/>
      <sz val="11"/>
      <color theme="9" tint="-0.249977111117893"/>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9" tint="0.599963377788628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rgb="FFF4F9F1"/>
        <bgColor indexed="64"/>
      </patternFill>
    </fill>
  </fills>
  <borders count="4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9" tint="-0.24994659260841701"/>
      </top>
      <bottom style="thin">
        <color theme="9" tint="-0.24994659260841701"/>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theme="1"/>
      </bottom>
      <diagonal/>
    </border>
    <border>
      <left/>
      <right/>
      <top/>
      <bottom style="medium">
        <color rgb="FFDDDDDD"/>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theme="0" tint="-0.34998626667073579"/>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7">
    <xf numFmtId="0" fontId="0" fillId="0" borderId="0"/>
    <xf numFmtId="0" fontId="2" fillId="0" borderId="0" applyNumberFormat="0" applyFill="0" applyBorder="0" applyAlignment="0" applyProtection="0"/>
    <xf numFmtId="0" fontId="6" fillId="0" borderId="0" applyNumberFormat="0" applyFill="0" applyBorder="0" applyAlignment="0" applyProtection="0"/>
    <xf numFmtId="0" fontId="14" fillId="9" borderId="11" applyNumberFormat="0" applyProtection="0">
      <alignment horizontal="left" vertical="center"/>
    </xf>
    <xf numFmtId="0" fontId="34" fillId="0" borderId="0"/>
    <xf numFmtId="1" fontId="57" fillId="9" borderId="11">
      <alignment horizontal="center" vertical="center"/>
    </xf>
    <xf numFmtId="0" fontId="58" fillId="0" borderId="0" applyNumberFormat="0" applyFill="0" applyBorder="0" applyProtection="0">
      <alignment horizontal="left" vertical="center"/>
    </xf>
  </cellStyleXfs>
  <cellXfs count="579">
    <xf numFmtId="0" fontId="0" fillId="0" borderId="0" xfId="0"/>
    <xf numFmtId="0" fontId="0" fillId="2" borderId="0" xfId="0" applyFill="1" applyProtection="1"/>
    <xf numFmtId="0" fontId="0" fillId="2" borderId="0" xfId="0" applyFill="1" applyBorder="1" applyAlignment="1" applyProtection="1">
      <alignment horizontal="center" vertical="center"/>
    </xf>
    <xf numFmtId="0" fontId="0" fillId="2" borderId="0" xfId="0" applyFont="1" applyFill="1" applyBorder="1" applyAlignment="1" applyProtection="1">
      <alignment horizontal="center" vertical="center"/>
    </xf>
    <xf numFmtId="0" fontId="0" fillId="2" borderId="0" xfId="0" applyFont="1" applyFill="1" applyBorder="1" applyAlignment="1" applyProtection="1">
      <alignment horizontal="center" vertical="top"/>
    </xf>
    <xf numFmtId="0" fontId="0" fillId="0" borderId="0" xfId="0" applyFill="1" applyProtection="1"/>
    <xf numFmtId="0" fontId="3" fillId="2" borderId="0" xfId="0" applyFont="1" applyFill="1" applyAlignment="1" applyProtection="1">
      <alignment horizontal="center" vertical="center"/>
    </xf>
    <xf numFmtId="0" fontId="0" fillId="0" borderId="0" xfId="0" applyFont="1"/>
    <xf numFmtId="0" fontId="12" fillId="2" borderId="0" xfId="0" applyFont="1" applyFill="1" applyAlignment="1" applyProtection="1">
      <alignment horizontal="left" vertical="center"/>
    </xf>
    <xf numFmtId="0" fontId="0" fillId="2" borderId="0" xfId="0" applyFont="1" applyFill="1" applyProtection="1"/>
    <xf numFmtId="0" fontId="14" fillId="2" borderId="0" xfId="0" applyFont="1" applyFill="1" applyAlignment="1" applyProtection="1">
      <alignment horizontal="left" vertical="center"/>
    </xf>
    <xf numFmtId="0" fontId="15" fillId="2" borderId="0" xfId="0" applyFont="1" applyFill="1" applyBorder="1" applyAlignment="1" applyProtection="1">
      <alignment horizontal="center" vertical="center"/>
    </xf>
    <xf numFmtId="0" fontId="16" fillId="2" borderId="0" xfId="0" applyFont="1" applyFill="1" applyAlignment="1" applyProtection="1">
      <alignment horizontal="left" vertical="center"/>
    </xf>
    <xf numFmtId="0" fontId="17" fillId="2" borderId="0" xfId="0" applyFont="1" applyFill="1" applyAlignment="1" applyProtection="1">
      <alignment horizontal="center" vertical="center"/>
    </xf>
    <xf numFmtId="0" fontId="19" fillId="2" borderId="0" xfId="0" applyFont="1" applyFill="1" applyBorder="1" applyAlignment="1" applyProtection="1">
      <alignment horizontal="left" vertical="center" wrapText="1"/>
    </xf>
    <xf numFmtId="0" fontId="17"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3" fillId="2" borderId="0" xfId="0" applyFont="1" applyFill="1" applyAlignment="1" applyProtection="1">
      <alignment horizontal="left" vertical="center"/>
    </xf>
    <xf numFmtId="0" fontId="19" fillId="2" borderId="0" xfId="0" applyFont="1" applyFill="1" applyAlignment="1" applyProtection="1">
      <alignment horizontal="center" vertical="center"/>
    </xf>
    <xf numFmtId="0" fontId="25" fillId="2" borderId="0" xfId="0" applyFont="1" applyFill="1" applyAlignment="1" applyProtection="1">
      <alignment horizontal="left" vertical="center"/>
    </xf>
    <xf numFmtId="0" fontId="0" fillId="2" borderId="0" xfId="0" applyFont="1" applyFill="1" applyBorder="1" applyAlignment="1" applyProtection="1">
      <alignment horizontal="left" vertical="center"/>
    </xf>
    <xf numFmtId="0" fontId="0" fillId="2" borderId="0" xfId="0" applyFill="1" applyAlignment="1" applyProtection="1">
      <alignment vertical="center"/>
    </xf>
    <xf numFmtId="0" fontId="0" fillId="2" borderId="0" xfId="0" applyFont="1" applyFill="1" applyBorder="1" applyAlignment="1" applyProtection="1">
      <alignment vertical="top"/>
    </xf>
    <xf numFmtId="0" fontId="20" fillId="2" borderId="0"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17" fillId="2" borderId="0" xfId="0" applyFont="1" applyFill="1" applyBorder="1" applyAlignment="1" applyProtection="1">
      <alignment horizontal="center" vertical="top"/>
    </xf>
    <xf numFmtId="0" fontId="17" fillId="2" borderId="0" xfId="0" applyFont="1" applyFill="1" applyBorder="1" applyAlignment="1" applyProtection="1">
      <alignment vertical="center"/>
    </xf>
    <xf numFmtId="0" fontId="17" fillId="2" borderId="0" xfId="0" applyFont="1" applyFill="1" applyBorder="1" applyAlignment="1" applyProtection="1">
      <alignment vertical="top" wrapText="1"/>
    </xf>
    <xf numFmtId="0" fontId="17" fillId="2" borderId="0" xfId="0" applyFont="1" applyFill="1" applyBorder="1" applyAlignment="1" applyProtection="1">
      <alignment vertical="top"/>
    </xf>
    <xf numFmtId="0" fontId="23" fillId="2" borderId="0" xfId="0" applyFont="1" applyFill="1" applyBorder="1" applyAlignment="1" applyProtection="1">
      <alignment horizontal="left" vertical="center"/>
    </xf>
    <xf numFmtId="0" fontId="27" fillId="2" borderId="0" xfId="0" applyFont="1" applyFill="1" applyBorder="1" applyAlignment="1" applyProtection="1">
      <alignment horizontal="right" vertical="center"/>
    </xf>
    <xf numFmtId="0" fontId="23" fillId="2" borderId="0" xfId="0" applyFont="1" applyFill="1" applyProtection="1"/>
    <xf numFmtId="0" fontId="17" fillId="0" borderId="8" xfId="0" applyFont="1" applyBorder="1" applyAlignment="1" applyProtection="1">
      <alignment horizontal="center" vertical="center"/>
      <protection locked="0"/>
    </xf>
    <xf numFmtId="0" fontId="20" fillId="2" borderId="0" xfId="0" applyFont="1" applyFill="1" applyAlignment="1" applyProtection="1">
      <alignment horizontal="left" vertical="center"/>
    </xf>
    <xf numFmtId="0" fontId="17" fillId="2" borderId="0" xfId="0" applyFont="1" applyFill="1" applyBorder="1" applyAlignment="1" applyProtection="1">
      <alignment horizontal="left" vertical="top" wrapText="1"/>
    </xf>
    <xf numFmtId="0" fontId="17" fillId="2" borderId="0" xfId="0" applyFont="1" applyFill="1" applyAlignment="1" applyProtection="1">
      <alignment vertical="center"/>
    </xf>
    <xf numFmtId="0" fontId="28" fillId="2" borderId="0" xfId="0" applyFont="1" applyFill="1" applyAlignment="1" applyProtection="1">
      <alignment horizontal="left" vertical="center"/>
    </xf>
    <xf numFmtId="0" fontId="23" fillId="2" borderId="0" xfId="0" applyFont="1" applyFill="1" applyBorder="1" applyAlignment="1" applyProtection="1">
      <alignment horizontal="center" vertical="center"/>
    </xf>
    <xf numFmtId="0" fontId="0" fillId="0" borderId="0" xfId="0" applyFont="1" applyProtection="1"/>
    <xf numFmtId="0" fontId="0" fillId="0" borderId="0" xfId="0" applyFont="1" applyProtection="1">
      <protection locked="0"/>
    </xf>
    <xf numFmtId="0" fontId="17" fillId="2" borderId="0" xfId="0" applyFont="1" applyFill="1" applyBorder="1" applyProtection="1"/>
    <xf numFmtId="0" fontId="1" fillId="2" borderId="0" xfId="0" applyFont="1" applyFill="1" applyProtection="1"/>
    <xf numFmtId="0" fontId="1" fillId="0" borderId="0" xfId="0" applyFont="1"/>
    <xf numFmtId="0" fontId="11" fillId="6" borderId="0" xfId="1" applyFont="1" applyFill="1" applyBorder="1" applyAlignment="1" applyProtection="1">
      <alignment horizontal="left" vertical="center"/>
    </xf>
    <xf numFmtId="0" fontId="0" fillId="0" borderId="0" xfId="0" applyFill="1"/>
    <xf numFmtId="0" fontId="5" fillId="2" borderId="0" xfId="0" applyFont="1" applyFill="1" applyBorder="1" applyAlignment="1" applyProtection="1">
      <alignment horizontal="left" vertical="center"/>
    </xf>
    <xf numFmtId="0" fontId="6" fillId="2" borderId="0" xfId="2" applyFont="1" applyFill="1" applyBorder="1" applyAlignment="1" applyProtection="1">
      <alignment horizontal="left" vertical="center"/>
    </xf>
    <xf numFmtId="0" fontId="22" fillId="2" borderId="0" xfId="0" applyFont="1" applyFill="1" applyAlignment="1" applyProtection="1">
      <alignment horizontal="center" vertical="center"/>
    </xf>
    <xf numFmtId="0" fontId="36" fillId="2" borderId="0" xfId="0" applyFont="1" applyFill="1" applyAlignment="1" applyProtection="1">
      <alignment horizontal="left" vertical="center"/>
    </xf>
    <xf numFmtId="0" fontId="20" fillId="3" borderId="10" xfId="0" applyFont="1" applyFill="1" applyBorder="1" applyAlignment="1" applyProtection="1">
      <alignment horizontal="center" vertical="center"/>
    </xf>
    <xf numFmtId="0" fontId="29" fillId="4" borderId="0" xfId="0" applyFont="1" applyFill="1" applyAlignment="1" applyProtection="1">
      <alignment horizontal="center" vertical="center"/>
    </xf>
    <xf numFmtId="0" fontId="29" fillId="4" borderId="0" xfId="0" applyFont="1" applyFill="1" applyBorder="1" applyAlignment="1" applyProtection="1">
      <alignment horizontal="center" vertical="center"/>
    </xf>
    <xf numFmtId="0" fontId="6" fillId="2" borderId="0" xfId="2" applyFill="1" applyAlignment="1" applyProtection="1">
      <alignment horizontal="center" vertical="center"/>
    </xf>
    <xf numFmtId="0" fontId="37" fillId="2" borderId="0" xfId="0" applyFont="1" applyFill="1" applyAlignment="1" applyProtection="1">
      <alignment horizontal="left" vertical="center"/>
    </xf>
    <xf numFmtId="0" fontId="18" fillId="2" borderId="0" xfId="0" applyFont="1" applyFill="1" applyAlignment="1" applyProtection="1">
      <alignment horizontal="left" vertical="center"/>
    </xf>
    <xf numFmtId="0" fontId="29" fillId="2" borderId="0" xfId="0" applyFont="1" applyFill="1" applyBorder="1" applyAlignment="1" applyProtection="1">
      <alignment horizontal="center" vertical="top" wrapText="1"/>
    </xf>
    <xf numFmtId="0" fontId="8" fillId="2" borderId="0" xfId="0" applyFont="1" applyFill="1" applyProtection="1"/>
    <xf numFmtId="0" fontId="17" fillId="2" borderId="0" xfId="0" applyFont="1" applyFill="1" applyAlignment="1" applyProtection="1">
      <alignment horizontal="center"/>
    </xf>
    <xf numFmtId="0" fontId="39" fillId="2" borderId="0" xfId="0" applyFont="1" applyFill="1" applyAlignment="1" applyProtection="1">
      <alignment horizontal="left" vertical="center"/>
    </xf>
    <xf numFmtId="0" fontId="18" fillId="2" borderId="0" xfId="0" applyFont="1" applyFill="1" applyAlignment="1" applyProtection="1">
      <alignment horizontal="center" vertical="center"/>
    </xf>
    <xf numFmtId="0" fontId="17" fillId="2" borderId="8" xfId="0" applyFont="1" applyFill="1" applyBorder="1" applyAlignment="1" applyProtection="1">
      <alignment vertical="center"/>
      <protection locked="0"/>
    </xf>
    <xf numFmtId="0" fontId="0" fillId="2" borderId="0" xfId="0" applyFill="1"/>
    <xf numFmtId="0" fontId="19" fillId="2" borderId="8" xfId="0" applyFont="1" applyFill="1" applyBorder="1" applyAlignment="1" applyProtection="1">
      <alignment horizontal="center" vertical="center"/>
      <protection locked="0"/>
    </xf>
    <xf numFmtId="0" fontId="25" fillId="2" borderId="0" xfId="0" applyFont="1" applyFill="1" applyBorder="1" applyAlignment="1" applyProtection="1">
      <alignment horizontal="left" vertical="center"/>
    </xf>
    <xf numFmtId="0" fontId="35" fillId="4" borderId="0" xfId="0" applyFont="1" applyFill="1" applyAlignment="1" applyProtection="1">
      <alignment horizontal="left" vertical="center"/>
    </xf>
    <xf numFmtId="0" fontId="38" fillId="4" borderId="0" xfId="0" applyFont="1" applyFill="1" applyAlignment="1" applyProtection="1">
      <alignment horizontal="center" vertical="center"/>
    </xf>
    <xf numFmtId="0" fontId="5" fillId="4" borderId="0" xfId="0" applyFont="1" applyFill="1" applyAlignment="1" applyProtection="1">
      <alignment horizontal="center" vertical="center"/>
    </xf>
    <xf numFmtId="0" fontId="5" fillId="4" borderId="0" xfId="0" applyFont="1" applyFill="1" applyBorder="1" applyAlignment="1" applyProtection="1">
      <alignment horizontal="center" vertical="center"/>
    </xf>
    <xf numFmtId="0" fontId="5" fillId="4" borderId="0" xfId="0" applyFont="1" applyFill="1" applyProtection="1"/>
    <xf numFmtId="0" fontId="38" fillId="4" borderId="0" xfId="0" applyFont="1" applyFill="1" applyBorder="1" applyAlignment="1" applyProtection="1">
      <alignment horizontal="center" vertical="center"/>
    </xf>
    <xf numFmtId="0" fontId="38" fillId="4" borderId="0" xfId="0" applyFont="1" applyFill="1" applyProtection="1"/>
    <xf numFmtId="0" fontId="13" fillId="2" borderId="0" xfId="0" applyFont="1" applyFill="1" applyAlignment="1" applyProtection="1">
      <alignment horizontal="left" vertical="center"/>
    </xf>
    <xf numFmtId="0" fontId="43" fillId="4" borderId="0" xfId="0" applyFont="1" applyFill="1" applyAlignment="1" applyProtection="1">
      <alignment horizontal="left" vertical="center"/>
    </xf>
    <xf numFmtId="0" fontId="7" fillId="2" borderId="0" xfId="0" applyFont="1" applyFill="1" applyAlignment="1" applyProtection="1">
      <alignment horizontal="left" vertical="center"/>
    </xf>
    <xf numFmtId="0" fontId="21" fillId="2" borderId="0" xfId="0" applyFont="1" applyFill="1" applyBorder="1" applyAlignment="1" applyProtection="1">
      <alignment horizontal="left" vertical="center"/>
    </xf>
    <xf numFmtId="0" fontId="45" fillId="4" borderId="0" xfId="0" applyFont="1" applyFill="1" applyAlignment="1" applyProtection="1">
      <alignment horizontal="center" vertical="center"/>
    </xf>
    <xf numFmtId="0" fontId="44" fillId="4" borderId="0" xfId="0" applyFont="1" applyFill="1" applyAlignment="1" applyProtection="1">
      <alignment horizontal="center" vertical="center"/>
    </xf>
    <xf numFmtId="0" fontId="44" fillId="4" borderId="0" xfId="0" applyFont="1" applyFill="1" applyBorder="1" applyAlignment="1" applyProtection="1">
      <alignment horizontal="center" vertical="center"/>
    </xf>
    <xf numFmtId="0" fontId="19" fillId="2" borderId="0" xfId="0" applyFont="1" applyFill="1" applyBorder="1" applyAlignment="1" applyProtection="1">
      <alignment horizontal="center" vertical="center"/>
    </xf>
    <xf numFmtId="0" fontId="0" fillId="2" borderId="0" xfId="0" applyFill="1" applyAlignment="1"/>
    <xf numFmtId="0" fontId="21" fillId="2" borderId="0" xfId="0" applyFont="1" applyFill="1" applyAlignment="1" applyProtection="1">
      <alignment horizontal="left" vertical="center"/>
    </xf>
    <xf numFmtId="0" fontId="0" fillId="2" borderId="0" xfId="0" applyFill="1" applyBorder="1"/>
    <xf numFmtId="0" fontId="21" fillId="2" borderId="0" xfId="0" applyFont="1" applyFill="1" applyBorder="1" applyAlignment="1" applyProtection="1">
      <alignment vertical="top"/>
    </xf>
    <xf numFmtId="0" fontId="30" fillId="2" borderId="0" xfId="0" applyFont="1" applyFill="1" applyAlignment="1" applyProtection="1">
      <alignment horizontal="center" vertical="center"/>
    </xf>
    <xf numFmtId="0" fontId="11" fillId="2" borderId="0" xfId="1" applyFont="1" applyFill="1" applyBorder="1" applyAlignment="1" applyProtection="1">
      <alignment horizontal="left" vertical="center"/>
    </xf>
    <xf numFmtId="0" fontId="17" fillId="2" borderId="0" xfId="0" applyFont="1" applyFill="1" applyAlignment="1" applyProtection="1">
      <alignment vertical="top"/>
    </xf>
    <xf numFmtId="0" fontId="31" fillId="2" borderId="0" xfId="0" applyFont="1" applyFill="1" applyAlignment="1" applyProtection="1">
      <alignment horizontal="left" vertical="center"/>
    </xf>
    <xf numFmtId="0" fontId="0" fillId="2" borderId="0" xfId="0" applyFill="1" applyAlignment="1" applyProtection="1">
      <alignment horizontal="left" vertical="top"/>
    </xf>
    <xf numFmtId="0" fontId="21" fillId="2" borderId="0" xfId="0" applyFont="1" applyFill="1" applyBorder="1" applyAlignment="1" applyProtection="1">
      <alignment horizontal="center" vertical="center"/>
    </xf>
    <xf numFmtId="0" fontId="44" fillId="4" borderId="0" xfId="0" applyFont="1" applyFill="1" applyAlignment="1" applyProtection="1">
      <alignment vertical="center"/>
    </xf>
    <xf numFmtId="0" fontId="44" fillId="4" borderId="0" xfId="0" applyFont="1" applyFill="1" applyProtection="1"/>
    <xf numFmtId="0" fontId="0" fillId="2" borderId="0" xfId="0" applyFont="1" applyFill="1" applyBorder="1" applyAlignment="1" applyProtection="1">
      <alignment horizontal="left"/>
    </xf>
    <xf numFmtId="0" fontId="35" fillId="4" borderId="0" xfId="0" applyFont="1" applyFill="1" applyAlignment="1" applyProtection="1">
      <alignment horizontal="center" vertical="center"/>
    </xf>
    <xf numFmtId="0" fontId="46" fillId="2" borderId="0" xfId="0" applyFont="1" applyFill="1" applyProtection="1"/>
    <xf numFmtId="0" fontId="29" fillId="0" borderId="0" xfId="0" applyFont="1" applyFill="1" applyProtection="1">
      <protection locked="0"/>
    </xf>
    <xf numFmtId="0" fontId="4" fillId="12" borderId="0" xfId="0" applyFont="1" applyFill="1" applyAlignment="1" applyProtection="1">
      <alignment wrapText="1"/>
    </xf>
    <xf numFmtId="0" fontId="0" fillId="12" borderId="0" xfId="0" applyFont="1" applyFill="1" applyProtection="1"/>
    <xf numFmtId="0" fontId="0" fillId="0" borderId="0" xfId="0" applyFont="1" applyAlignment="1"/>
    <xf numFmtId="0" fontId="4" fillId="2" borderId="0" xfId="0" applyFont="1" applyFill="1" applyAlignment="1" applyProtection="1">
      <alignment horizontal="left" vertical="center"/>
    </xf>
    <xf numFmtId="0" fontId="17" fillId="13" borderId="8" xfId="0" applyFont="1" applyFill="1" applyBorder="1" applyAlignment="1" applyProtection="1">
      <alignment horizontal="center" vertical="center"/>
    </xf>
    <xf numFmtId="0" fontId="4" fillId="12" borderId="0" xfId="0" applyFont="1" applyFill="1" applyProtection="1"/>
    <xf numFmtId="0" fontId="48" fillId="12" borderId="0" xfId="0" applyFont="1" applyFill="1" applyProtection="1"/>
    <xf numFmtId="0" fontId="0" fillId="0" borderId="0" xfId="0" applyAlignment="1"/>
    <xf numFmtId="0" fontId="0" fillId="2" borderId="0" xfId="0" applyFill="1"/>
    <xf numFmtId="0" fontId="17" fillId="2" borderId="0" xfId="0" applyFont="1" applyFill="1" applyBorder="1" applyAlignment="1" applyProtection="1">
      <alignment horizontal="center" vertical="top" wrapText="1"/>
    </xf>
    <xf numFmtId="0" fontId="18" fillId="2" borderId="0" xfId="0" applyFont="1" applyFill="1" applyBorder="1" applyAlignment="1" applyProtection="1">
      <alignment vertical="center"/>
    </xf>
    <xf numFmtId="0" fontId="19" fillId="2" borderId="0" xfId="0" applyFont="1" applyFill="1" applyBorder="1" applyAlignment="1" applyProtection="1">
      <alignment vertical="center"/>
    </xf>
    <xf numFmtId="0" fontId="17" fillId="2" borderId="0" xfId="0" applyFont="1" applyFill="1" applyBorder="1" applyAlignment="1" applyProtection="1">
      <alignment horizontal="left" vertical="center"/>
      <protection locked="0"/>
    </xf>
    <xf numFmtId="0" fontId="21" fillId="13" borderId="8" xfId="0" applyFont="1" applyFill="1" applyBorder="1" applyAlignment="1" applyProtection="1">
      <alignment horizontal="right" vertical="center" wrapText="1"/>
      <protection locked="0"/>
    </xf>
    <xf numFmtId="0" fontId="16" fillId="2" borderId="0" xfId="0" applyFont="1" applyFill="1" applyAlignment="1" applyProtection="1">
      <alignment vertical="top"/>
    </xf>
    <xf numFmtId="0" fontId="16" fillId="2" borderId="0" xfId="0" applyFont="1" applyFill="1" applyAlignment="1" applyProtection="1">
      <alignment horizontal="left" vertical="top"/>
    </xf>
    <xf numFmtId="0" fontId="17" fillId="2" borderId="8" xfId="0" applyFont="1" applyFill="1" applyBorder="1" applyAlignment="1" applyProtection="1">
      <alignment vertical="top" wrapText="1"/>
      <protection locked="0"/>
    </xf>
    <xf numFmtId="0" fontId="18" fillId="2" borderId="0" xfId="0" applyFont="1" applyFill="1" applyAlignment="1" applyProtection="1">
      <alignment vertical="center"/>
    </xf>
    <xf numFmtId="0" fontId="17" fillId="2" borderId="0" xfId="0" applyFont="1" applyFill="1" applyAlignment="1" applyProtection="1"/>
    <xf numFmtId="14" fontId="17" fillId="2" borderId="8" xfId="0" applyNumberFormat="1" applyFont="1" applyFill="1" applyBorder="1" applyAlignment="1" applyProtection="1">
      <alignment horizontal="center" vertical="center"/>
      <protection locked="0"/>
    </xf>
    <xf numFmtId="0" fontId="17" fillId="2" borderId="0" xfId="0" applyFont="1" applyFill="1" applyBorder="1" applyAlignment="1" applyProtection="1">
      <alignment vertical="top" wrapText="1"/>
      <protection locked="0"/>
    </xf>
    <xf numFmtId="0" fontId="0" fillId="2" borderId="0" xfId="0" applyFont="1" applyFill="1" applyBorder="1" applyProtection="1"/>
    <xf numFmtId="0" fontId="0" fillId="0" borderId="0" xfId="0" applyFill="1" applyAlignment="1"/>
    <xf numFmtId="0" fontId="0" fillId="2" borderId="0" xfId="0" applyFont="1" applyFill="1" applyAlignment="1" applyProtection="1"/>
    <xf numFmtId="0" fontId="0" fillId="2" borderId="0" xfId="0" applyFill="1" applyAlignment="1" applyProtection="1"/>
    <xf numFmtId="0" fontId="0" fillId="0" borderId="0" xfId="0" applyFill="1" applyAlignment="1" applyProtection="1"/>
    <xf numFmtId="0" fontId="53" fillId="0" borderId="23" xfId="0" applyFont="1" applyBorder="1" applyAlignment="1">
      <alignment vertical="center" wrapText="1"/>
    </xf>
    <xf numFmtId="0" fontId="16" fillId="2" borderId="0" xfId="0" applyFont="1" applyFill="1" applyBorder="1" applyAlignment="1" applyProtection="1">
      <alignment horizontal="center" vertical="center" wrapText="1"/>
    </xf>
    <xf numFmtId="0" fontId="16" fillId="2" borderId="0" xfId="0" applyFont="1" applyFill="1" applyBorder="1" applyAlignment="1" applyProtection="1">
      <alignment vertical="center" wrapText="1"/>
    </xf>
    <xf numFmtId="0" fontId="16" fillId="0" borderId="0"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0" fillId="0" borderId="0" xfId="0" applyBorder="1" applyAlignment="1"/>
    <xf numFmtId="0" fontId="16" fillId="2" borderId="0" xfId="0" applyFont="1" applyFill="1" applyBorder="1" applyAlignment="1" applyProtection="1">
      <alignment horizontal="left" vertical="center"/>
    </xf>
    <xf numFmtId="0" fontId="17" fillId="0" borderId="8" xfId="0" applyFont="1" applyFill="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21" fillId="3" borderId="8" xfId="0" applyFont="1" applyFill="1" applyBorder="1" applyAlignment="1" applyProtection="1">
      <alignment horizontal="right" vertical="center"/>
    </xf>
    <xf numFmtId="0" fontId="21" fillId="10" borderId="8" xfId="0" applyFont="1" applyFill="1" applyBorder="1" applyAlignment="1" applyProtection="1">
      <alignment horizontal="right" vertical="center"/>
    </xf>
    <xf numFmtId="0" fontId="17" fillId="10" borderId="8" xfId="0" applyFont="1" applyFill="1" applyBorder="1" applyAlignment="1" applyProtection="1">
      <alignment horizontal="center" vertical="center"/>
    </xf>
    <xf numFmtId="0" fontId="19" fillId="5" borderId="8" xfId="0" applyFont="1" applyFill="1" applyBorder="1" applyAlignment="1" applyProtection="1">
      <alignment horizontal="center" vertical="center"/>
      <protection locked="0"/>
    </xf>
    <xf numFmtId="0" fontId="21" fillId="8" borderId="8" xfId="0" applyFont="1" applyFill="1" applyBorder="1" applyAlignment="1" applyProtection="1">
      <alignment horizontal="right" vertical="center"/>
    </xf>
    <xf numFmtId="0" fontId="21" fillId="13" borderId="8" xfId="0" applyFont="1" applyFill="1" applyBorder="1" applyAlignment="1" applyProtection="1">
      <alignment horizontal="center" vertical="top" wrapText="1"/>
      <protection locked="0"/>
    </xf>
    <xf numFmtId="0" fontId="12" fillId="2" borderId="0" xfId="0" applyFont="1" applyFill="1" applyBorder="1" applyAlignment="1" applyProtection="1">
      <alignment horizontal="left" vertical="center"/>
    </xf>
    <xf numFmtId="0" fontId="19" fillId="13" borderId="8" xfId="0" applyFont="1" applyFill="1" applyBorder="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17" fillId="13" borderId="8" xfId="0" applyFont="1" applyFill="1" applyBorder="1" applyAlignment="1" applyProtection="1">
      <alignment horizontal="center" vertical="center" wrapText="1"/>
      <protection locked="0"/>
    </xf>
    <xf numFmtId="0" fontId="22" fillId="0" borderId="8" xfId="0" applyFont="1" applyBorder="1" applyAlignment="1" applyProtection="1">
      <alignment horizontal="center" vertical="center"/>
      <protection locked="0"/>
    </xf>
    <xf numFmtId="164" fontId="22" fillId="3" borderId="8" xfId="0" applyNumberFormat="1" applyFont="1" applyFill="1" applyBorder="1" applyAlignment="1" applyProtection="1">
      <alignment horizontal="center" vertical="center"/>
    </xf>
    <xf numFmtId="0" fontId="20" fillId="3" borderId="9" xfId="0" applyFont="1" applyFill="1" applyBorder="1" applyAlignment="1" applyProtection="1">
      <alignment horizontal="center" vertical="center"/>
    </xf>
    <xf numFmtId="0" fontId="0" fillId="0" borderId="0" xfId="0" applyFill="1" applyBorder="1"/>
    <xf numFmtId="0" fontId="17" fillId="5" borderId="8" xfId="0" applyFont="1" applyFill="1" applyBorder="1" applyAlignment="1" applyProtection="1">
      <alignment horizontal="center"/>
      <protection locked="0"/>
    </xf>
    <xf numFmtId="0" fontId="21" fillId="3" borderId="8" xfId="0" applyFont="1" applyFill="1" applyBorder="1" applyAlignment="1" applyProtection="1">
      <alignment vertical="center"/>
    </xf>
    <xf numFmtId="0" fontId="17" fillId="2" borderId="12" xfId="0" applyFont="1" applyFill="1" applyBorder="1" applyAlignment="1" applyProtection="1"/>
    <xf numFmtId="0" fontId="17" fillId="0" borderId="0" xfId="0" applyFont="1" applyFill="1" applyBorder="1" applyAlignment="1" applyProtection="1">
      <alignment vertical="center"/>
    </xf>
    <xf numFmtId="0" fontId="21" fillId="2" borderId="0" xfId="0" applyFont="1" applyFill="1" applyBorder="1" applyAlignment="1" applyProtection="1">
      <alignment vertical="center" wrapText="1"/>
    </xf>
    <xf numFmtId="0" fontId="43" fillId="2" borderId="0" xfId="0" applyFont="1" applyFill="1" applyAlignment="1" applyProtection="1">
      <alignment horizontal="left" vertical="center"/>
    </xf>
    <xf numFmtId="0" fontId="30" fillId="2" borderId="0" xfId="0" applyFont="1" applyFill="1"/>
    <xf numFmtId="0" fontId="0" fillId="0" borderId="0" xfId="0" applyFill="1" applyBorder="1" applyAlignment="1" applyProtection="1">
      <alignment horizontal="center" vertical="center"/>
    </xf>
    <xf numFmtId="0" fontId="19" fillId="3" borderId="8" xfId="0" applyFont="1" applyFill="1" applyBorder="1" applyAlignment="1" applyProtection="1">
      <alignment horizontal="center" vertical="center" wrapText="1"/>
    </xf>
    <xf numFmtId="0" fontId="17" fillId="0" borderId="5" xfId="0" applyFont="1" applyBorder="1" applyAlignment="1" applyProtection="1">
      <alignment horizontal="center" vertical="center"/>
      <protection locked="0"/>
    </xf>
    <xf numFmtId="0" fontId="19" fillId="0" borderId="24" xfId="0" applyFont="1" applyBorder="1" applyAlignment="1" applyProtection="1">
      <alignment horizontal="center" vertical="center"/>
      <protection locked="0"/>
    </xf>
    <xf numFmtId="0" fontId="17" fillId="0" borderId="24" xfId="0" applyFont="1" applyBorder="1" applyAlignment="1" applyProtection="1">
      <alignment horizontal="center" vertical="center"/>
      <protection locked="0"/>
    </xf>
    <xf numFmtId="0" fontId="19" fillId="7" borderId="8" xfId="0" applyFont="1" applyFill="1" applyBorder="1" applyAlignment="1" applyProtection="1">
      <alignment horizontal="center" vertical="center"/>
      <protection locked="0"/>
    </xf>
    <xf numFmtId="0" fontId="21" fillId="10" borderId="24" xfId="0" applyFont="1" applyFill="1" applyBorder="1" applyAlignment="1" applyProtection="1">
      <alignment horizontal="center" vertical="center" wrapText="1"/>
    </xf>
    <xf numFmtId="0" fontId="21" fillId="10" borderId="25" xfId="0" applyFont="1" applyFill="1" applyBorder="1" applyAlignment="1" applyProtection="1">
      <alignment horizontal="center" vertical="center" wrapText="1"/>
    </xf>
    <xf numFmtId="0" fontId="19" fillId="0" borderId="25" xfId="0" applyFont="1" applyBorder="1" applyAlignment="1" applyProtection="1">
      <alignment horizontal="center" vertical="center"/>
      <protection locked="0"/>
    </xf>
    <xf numFmtId="0" fontId="17" fillId="0" borderId="25" xfId="0" applyFont="1" applyBorder="1" applyAlignment="1" applyProtection="1">
      <alignment horizontal="center" vertical="center"/>
      <protection locked="0"/>
    </xf>
    <xf numFmtId="3" fontId="17" fillId="3" borderId="8" xfId="0" applyNumberFormat="1" applyFont="1" applyFill="1" applyBorder="1" applyAlignment="1" applyProtection="1">
      <alignment horizontal="center" vertical="center"/>
    </xf>
    <xf numFmtId="0" fontId="17" fillId="2" borderId="8" xfId="0" applyFont="1" applyFill="1" applyBorder="1" applyAlignment="1" applyProtection="1">
      <alignment horizontal="center" vertical="top"/>
      <protection locked="0"/>
    </xf>
    <xf numFmtId="0" fontId="29" fillId="5" borderId="0" xfId="0" applyFont="1" applyFill="1" applyAlignment="1" applyProtection="1">
      <alignment horizontal="center" vertical="center"/>
    </xf>
    <xf numFmtId="0" fontId="35" fillId="7" borderId="8" xfId="3" applyFont="1" applyFill="1" applyBorder="1" applyAlignment="1" applyProtection="1">
      <alignment horizontal="center" vertical="center"/>
    </xf>
    <xf numFmtId="0" fontId="29" fillId="5" borderId="0" xfId="0" applyFont="1" applyFill="1" applyProtection="1"/>
    <xf numFmtId="0" fontId="29" fillId="0" borderId="0" xfId="0" applyFont="1" applyFill="1" applyAlignment="1" applyProtection="1">
      <alignment horizontal="center" vertical="center"/>
    </xf>
    <xf numFmtId="0" fontId="17" fillId="2" borderId="8" xfId="0" applyFont="1" applyFill="1" applyBorder="1" applyAlignment="1" applyProtection="1">
      <alignment vertical="top"/>
      <protection locked="0"/>
    </xf>
    <xf numFmtId="0" fontId="17" fillId="2" borderId="8" xfId="0" applyFont="1" applyFill="1" applyBorder="1" applyAlignment="1" applyProtection="1">
      <alignment vertical="center" wrapText="1"/>
      <protection locked="0"/>
    </xf>
    <xf numFmtId="3" fontId="17" fillId="2" borderId="8" xfId="0" applyNumberFormat="1" applyFont="1" applyFill="1" applyBorder="1" applyAlignment="1" applyProtection="1">
      <alignment vertical="center"/>
      <protection locked="0"/>
    </xf>
    <xf numFmtId="14" fontId="17" fillId="2" borderId="8" xfId="0" applyNumberFormat="1" applyFont="1" applyFill="1" applyBorder="1" applyAlignment="1" applyProtection="1">
      <alignment horizontal="center" vertical="center" wrapText="1"/>
      <protection locked="0"/>
    </xf>
    <xf numFmtId="14" fontId="17" fillId="5" borderId="8" xfId="0" applyNumberFormat="1" applyFont="1" applyFill="1" applyBorder="1" applyAlignment="1" applyProtection="1">
      <alignment horizontal="center" vertical="center" wrapText="1"/>
      <protection locked="0"/>
    </xf>
    <xf numFmtId="0" fontId="17" fillId="2" borderId="20" xfId="0" applyFont="1" applyFill="1" applyBorder="1" applyAlignment="1" applyProtection="1">
      <alignment vertical="center"/>
    </xf>
    <xf numFmtId="0" fontId="17" fillId="2" borderId="6" xfId="0" applyFont="1" applyFill="1" applyBorder="1" applyAlignment="1" applyProtection="1">
      <alignment vertical="center"/>
    </xf>
    <xf numFmtId="49" fontId="17" fillId="2" borderId="8" xfId="0" applyNumberFormat="1" applyFont="1" applyFill="1" applyBorder="1" applyAlignment="1" applyProtection="1">
      <alignment horizontal="center" vertical="center"/>
      <protection locked="0"/>
    </xf>
    <xf numFmtId="0" fontId="0" fillId="5" borderId="0" xfId="0" applyFont="1" applyFill="1" applyAlignment="1" applyProtection="1">
      <alignment horizontal="center" vertical="center"/>
    </xf>
    <xf numFmtId="1" fontId="38" fillId="2" borderId="5" xfId="5" applyFont="1" applyFill="1" applyBorder="1" applyProtection="1">
      <alignment horizontal="center" vertical="center"/>
      <protection locked="0"/>
    </xf>
    <xf numFmtId="1" fontId="38" fillId="2" borderId="7" xfId="5" applyFont="1" applyFill="1" applyBorder="1" applyProtection="1">
      <alignment horizontal="center" vertical="center"/>
      <protection locked="0"/>
    </xf>
    <xf numFmtId="1" fontId="38" fillId="2" borderId="6" xfId="5" applyFont="1" applyFill="1" applyBorder="1" applyProtection="1">
      <alignment horizontal="center" vertical="center"/>
      <protection locked="0"/>
    </xf>
    <xf numFmtId="0" fontId="35" fillId="7" borderId="8" xfId="6" applyFont="1" applyFill="1" applyBorder="1" applyAlignment="1" applyProtection="1">
      <alignment horizontal="center" vertical="center" wrapText="1"/>
    </xf>
    <xf numFmtId="0" fontId="35" fillId="7" borderId="8" xfId="6" applyFont="1" applyFill="1" applyBorder="1" applyAlignment="1" applyProtection="1">
      <alignment horizontal="center" vertical="center"/>
    </xf>
    <xf numFmtId="0" fontId="38" fillId="5" borderId="0" xfId="0" applyFont="1" applyFill="1" applyAlignment="1" applyProtection="1">
      <alignment horizontal="center" vertical="center"/>
    </xf>
    <xf numFmtId="0" fontId="29" fillId="13" borderId="0" xfId="0" applyFont="1" applyFill="1" applyAlignment="1" applyProtection="1">
      <alignment horizontal="center" vertical="center"/>
    </xf>
    <xf numFmtId="0" fontId="60" fillId="13" borderId="0" xfId="0" applyFont="1" applyFill="1" applyAlignment="1" applyProtection="1">
      <alignment horizontal="center" vertical="center"/>
    </xf>
    <xf numFmtId="0" fontId="61" fillId="13" borderId="0" xfId="2" applyFont="1" applyFill="1" applyAlignment="1" applyProtection="1">
      <alignment horizontal="left" vertical="center"/>
    </xf>
    <xf numFmtId="0" fontId="17" fillId="13" borderId="0" xfId="0" applyFont="1" applyFill="1" applyAlignment="1" applyProtection="1">
      <alignment horizontal="left" vertical="center"/>
    </xf>
    <xf numFmtId="0" fontId="17" fillId="13" borderId="0" xfId="0" applyFont="1" applyFill="1" applyAlignment="1" applyProtection="1">
      <alignment horizontal="center" vertical="center"/>
    </xf>
    <xf numFmtId="0" fontId="59" fillId="5" borderId="0" xfId="0" applyFont="1" applyFill="1" applyAlignment="1" applyProtection="1">
      <alignment vertical="center"/>
    </xf>
    <xf numFmtId="0" fontId="0" fillId="2" borderId="0" xfId="0" applyFont="1" applyFill="1" applyAlignment="1" applyProtection="1">
      <alignment horizontal="center" vertical="center"/>
    </xf>
    <xf numFmtId="0" fontId="17" fillId="5" borderId="8" xfId="0" applyFont="1" applyFill="1" applyBorder="1" applyAlignment="1" applyProtection="1">
      <alignment horizontal="center" vertical="center"/>
      <protection locked="0"/>
    </xf>
    <xf numFmtId="0" fontId="0" fillId="2" borderId="0" xfId="0" applyFill="1"/>
    <xf numFmtId="0" fontId="0" fillId="12" borderId="8" xfId="0" applyFont="1" applyFill="1" applyBorder="1" applyAlignment="1" applyProtection="1">
      <alignment horizontal="center"/>
    </xf>
    <xf numFmtId="0" fontId="4" fillId="12" borderId="8" xfId="0" applyFont="1" applyFill="1" applyBorder="1" applyAlignment="1" applyProtection="1">
      <alignment horizontal="center"/>
    </xf>
    <xf numFmtId="0" fontId="65" fillId="5" borderId="8" xfId="0" applyFont="1" applyFill="1" applyBorder="1" applyAlignment="1" applyProtection="1">
      <alignment horizontal="center" vertical="center"/>
      <protection locked="0"/>
    </xf>
    <xf numFmtId="0" fontId="8" fillId="2" borderId="0" xfId="0" applyFont="1" applyFill="1" applyAlignment="1" applyProtection="1">
      <alignment vertical="center"/>
    </xf>
    <xf numFmtId="0" fontId="5" fillId="0" borderId="0" xfId="0" applyFont="1" applyFill="1"/>
    <xf numFmtId="0" fontId="5" fillId="0" borderId="0" xfId="0" applyFont="1" applyFill="1" applyBorder="1"/>
    <xf numFmtId="0" fontId="19" fillId="0" borderId="0" xfId="0" applyFont="1" applyFill="1" applyBorder="1" applyAlignment="1" applyProtection="1"/>
    <xf numFmtId="0" fontId="19" fillId="0" borderId="0" xfId="0" applyFont="1" applyFill="1" applyBorder="1" applyAlignment="1" applyProtection="1">
      <alignment horizontal="center"/>
    </xf>
    <xf numFmtId="0" fontId="19" fillId="0" borderId="0" xfId="0" applyFont="1" applyFill="1" applyProtection="1"/>
    <xf numFmtId="0" fontId="5" fillId="0" borderId="0" xfId="0" applyFont="1" applyFill="1" applyProtection="1"/>
    <xf numFmtId="0" fontId="17" fillId="5" borderId="8" xfId="0" applyFont="1" applyFill="1" applyBorder="1" applyAlignment="1" applyProtection="1">
      <alignment horizontal="center" vertical="top"/>
      <protection locked="0"/>
    </xf>
    <xf numFmtId="0" fontId="22" fillId="2" borderId="8" xfId="0" applyFont="1" applyFill="1" applyBorder="1" applyAlignment="1" applyProtection="1">
      <alignment horizontal="center" vertical="center"/>
      <protection locked="0"/>
    </xf>
    <xf numFmtId="0" fontId="0" fillId="2" borderId="0" xfId="0" applyFont="1" applyFill="1" applyAlignment="1" applyProtection="1">
      <alignment vertical="center"/>
    </xf>
    <xf numFmtId="0" fontId="22" fillId="5" borderId="5" xfId="0" applyFont="1" applyFill="1" applyBorder="1" applyAlignment="1" applyProtection="1">
      <alignment horizontal="center" vertical="center"/>
      <protection locked="0"/>
    </xf>
    <xf numFmtId="0" fontId="1" fillId="2" borderId="0" xfId="0" applyFont="1" applyFill="1"/>
    <xf numFmtId="0" fontId="17" fillId="2" borderId="24" xfId="0" applyFont="1" applyFill="1" applyBorder="1" applyAlignment="1" applyProtection="1">
      <alignment horizontal="center" vertical="top"/>
      <protection locked="0"/>
    </xf>
    <xf numFmtId="0" fontId="17" fillId="2" borderId="5" xfId="0" applyFont="1" applyFill="1" applyBorder="1" applyAlignment="1" applyProtection="1">
      <alignment horizontal="center" vertical="top"/>
      <protection locked="0"/>
    </xf>
    <xf numFmtId="0" fontId="21" fillId="2" borderId="0" xfId="0" applyFont="1" applyFill="1" applyBorder="1" applyAlignment="1" applyProtection="1">
      <alignment vertical="center"/>
    </xf>
    <xf numFmtId="2" fontId="22" fillId="3" borderId="8" xfId="0" applyNumberFormat="1" applyFont="1" applyFill="1" applyBorder="1" applyAlignment="1" applyProtection="1">
      <alignment horizontal="center" vertical="center"/>
    </xf>
    <xf numFmtId="14" fontId="22" fillId="0" borderId="8" xfId="0" applyNumberFormat="1" applyFont="1" applyBorder="1" applyAlignment="1" applyProtection="1">
      <alignment horizontal="center" vertical="center" wrapText="1"/>
      <protection locked="0"/>
    </xf>
    <xf numFmtId="0" fontId="5" fillId="3" borderId="8" xfId="0" applyFont="1" applyFill="1" applyBorder="1" applyAlignment="1" applyProtection="1">
      <alignment horizontal="center" vertical="center"/>
    </xf>
    <xf numFmtId="0" fontId="69" fillId="5" borderId="0" xfId="0" applyFont="1" applyFill="1" applyAlignment="1" applyProtection="1">
      <alignment vertical="center"/>
    </xf>
    <xf numFmtId="14" fontId="17" fillId="2" borderId="8" xfId="0" applyNumberFormat="1" applyFont="1" applyFill="1" applyBorder="1" applyAlignment="1" applyProtection="1">
      <alignment horizontal="center"/>
      <protection locked="0"/>
    </xf>
    <xf numFmtId="0" fontId="17" fillId="2" borderId="8" xfId="0" applyNumberFormat="1" applyFont="1" applyFill="1" applyBorder="1" applyAlignment="1" applyProtection="1">
      <alignment horizontal="center" vertical="top" wrapText="1"/>
      <protection locked="0"/>
    </xf>
    <xf numFmtId="2" fontId="17" fillId="2" borderId="8" xfId="0" applyNumberFormat="1" applyFont="1" applyFill="1" applyBorder="1" applyAlignment="1" applyProtection="1">
      <alignment horizontal="center" vertical="center" wrapText="1"/>
      <protection locked="0"/>
    </xf>
    <xf numFmtId="0" fontId="17" fillId="5" borderId="5" xfId="0" applyFont="1" applyFill="1" applyBorder="1" applyAlignment="1" applyProtection="1">
      <alignment horizontal="center" vertical="center"/>
      <protection locked="0"/>
    </xf>
    <xf numFmtId="4" fontId="17" fillId="2" borderId="8" xfId="0" applyNumberFormat="1" applyFont="1" applyFill="1" applyBorder="1" applyAlignment="1" applyProtection="1">
      <alignment horizontal="center" vertical="center"/>
      <protection locked="0"/>
    </xf>
    <xf numFmtId="0" fontId="22" fillId="2" borderId="8" xfId="0" applyFont="1" applyFill="1" applyBorder="1" applyAlignment="1" applyProtection="1">
      <alignment vertical="center"/>
      <protection locked="0"/>
    </xf>
    <xf numFmtId="0" fontId="21" fillId="8" borderId="25" xfId="0" applyFont="1" applyFill="1" applyBorder="1" applyAlignment="1" applyProtection="1">
      <alignment horizontal="center" vertical="center" wrapText="1"/>
    </xf>
    <xf numFmtId="0" fontId="19" fillId="0" borderId="8" xfId="0" applyFont="1" applyFill="1" applyBorder="1" applyAlignment="1" applyProtection="1">
      <alignment horizontal="center" vertical="center" wrapText="1"/>
      <protection locked="0"/>
    </xf>
    <xf numFmtId="4" fontId="17" fillId="2" borderId="8" xfId="0" applyNumberFormat="1" applyFont="1" applyFill="1" applyBorder="1" applyAlignment="1" applyProtection="1">
      <alignment horizontal="center" vertical="center" wrapText="1"/>
      <protection locked="0"/>
    </xf>
    <xf numFmtId="0" fontId="20" fillId="2" borderId="0" xfId="0" applyFont="1" applyFill="1" applyBorder="1" applyAlignment="1" applyProtection="1">
      <alignment horizontal="center" vertical="center"/>
    </xf>
    <xf numFmtId="17" fontId="19" fillId="0" borderId="24" xfId="0" quotePrefix="1" applyNumberFormat="1" applyFont="1" applyBorder="1" applyAlignment="1" applyProtection="1">
      <alignment horizontal="center" vertical="center"/>
      <protection locked="0"/>
    </xf>
    <xf numFmtId="0" fontId="17" fillId="0" borderId="33" xfId="0" applyFont="1" applyBorder="1" applyAlignment="1" applyProtection="1">
      <alignment horizontal="center" vertical="center"/>
      <protection locked="0"/>
    </xf>
    <xf numFmtId="0" fontId="22" fillId="2" borderId="34" xfId="0" applyFont="1" applyFill="1" applyBorder="1" applyAlignment="1" applyProtection="1">
      <alignment horizontal="center" vertical="center"/>
      <protection locked="0"/>
    </xf>
    <xf numFmtId="0" fontId="17" fillId="5" borderId="34" xfId="0" applyFont="1" applyFill="1" applyBorder="1" applyAlignment="1" applyProtection="1">
      <alignment horizontal="center" vertical="center" wrapText="1"/>
      <protection locked="0"/>
    </xf>
    <xf numFmtId="0" fontId="17" fillId="2" borderId="35" xfId="0" applyFont="1" applyFill="1" applyBorder="1" applyAlignment="1" applyProtection="1">
      <alignment horizontal="center" vertical="top"/>
      <protection locked="0"/>
    </xf>
    <xf numFmtId="0" fontId="17" fillId="5" borderId="25" xfId="0" applyFont="1" applyFill="1" applyBorder="1" applyAlignment="1" applyProtection="1">
      <alignment horizontal="center" vertical="center" wrapText="1"/>
      <protection locked="0"/>
    </xf>
    <xf numFmtId="0" fontId="17" fillId="2" borderId="34" xfId="0" applyFont="1" applyFill="1" applyBorder="1" applyAlignment="1" applyProtection="1">
      <alignment horizontal="center" vertical="top"/>
      <protection locked="0"/>
    </xf>
    <xf numFmtId="0" fontId="17" fillId="0" borderId="39" xfId="0" applyFont="1" applyBorder="1" applyAlignment="1" applyProtection="1">
      <alignment horizontal="center" vertical="center"/>
      <protection locked="0"/>
    </xf>
    <xf numFmtId="0" fontId="17" fillId="0" borderId="35" xfId="0" applyFont="1" applyBorder="1" applyAlignment="1" applyProtection="1">
      <alignment horizontal="center" vertical="center"/>
      <protection locked="0"/>
    </xf>
    <xf numFmtId="14" fontId="17" fillId="2" borderId="0" xfId="0" applyNumberFormat="1" applyFont="1" applyFill="1" applyBorder="1" applyAlignment="1" applyProtection="1">
      <alignment vertical="center" wrapText="1"/>
    </xf>
    <xf numFmtId="0" fontId="17" fillId="2" borderId="0" xfId="0" applyFont="1" applyFill="1" applyBorder="1" applyAlignment="1" applyProtection="1">
      <alignment horizontal="center" vertical="top"/>
      <protection locked="0"/>
    </xf>
    <xf numFmtId="0" fontId="16" fillId="2" borderId="0" xfId="0" applyFont="1" applyFill="1" applyBorder="1" applyAlignment="1" applyProtection="1">
      <alignment vertical="center"/>
    </xf>
    <xf numFmtId="0" fontId="37" fillId="2" borderId="0" xfId="0" applyFont="1" applyFill="1" applyAlignment="1" applyProtection="1">
      <alignment vertical="center"/>
    </xf>
    <xf numFmtId="0" fontId="0" fillId="2" borderId="0" xfId="0" applyFill="1" applyAlignment="1" applyProtection="1">
      <alignment horizontal="center" vertical="center"/>
    </xf>
    <xf numFmtId="0" fontId="0" fillId="13" borderId="0" xfId="0" applyFill="1"/>
    <xf numFmtId="0" fontId="61" fillId="13" borderId="0" xfId="2" applyFont="1" applyFill="1"/>
    <xf numFmtId="0" fontId="56" fillId="5" borderId="0" xfId="1" applyFont="1" applyFill="1" applyAlignment="1" applyProtection="1">
      <alignment horizontal="center"/>
    </xf>
    <xf numFmtId="0" fontId="0" fillId="0" borderId="0" xfId="0" applyFont="1" applyFill="1" applyAlignment="1" applyProtection="1"/>
    <xf numFmtId="0" fontId="0" fillId="0" borderId="0" xfId="0" applyFont="1" applyFill="1" applyProtection="1"/>
    <xf numFmtId="0" fontId="21" fillId="10" borderId="8" xfId="0" applyFont="1" applyFill="1" applyBorder="1" applyAlignment="1" applyProtection="1">
      <alignment horizontal="center" vertical="center" wrapText="1"/>
    </xf>
    <xf numFmtId="0" fontId="21" fillId="10" borderId="8" xfId="0" applyFont="1" applyFill="1" applyBorder="1" applyAlignment="1" applyProtection="1">
      <alignment horizontal="center" vertical="center"/>
    </xf>
    <xf numFmtId="0" fontId="17" fillId="2" borderId="8" xfId="0" applyFont="1" applyFill="1" applyBorder="1" applyAlignment="1" applyProtection="1">
      <alignment horizontal="center" vertical="center" wrapText="1"/>
      <protection locked="0"/>
    </xf>
    <xf numFmtId="0" fontId="22" fillId="5" borderId="8" xfId="0" applyFont="1" applyFill="1" applyBorder="1" applyAlignment="1" applyProtection="1">
      <alignment horizontal="center" vertical="center" wrapText="1"/>
      <protection locked="0"/>
    </xf>
    <xf numFmtId="0" fontId="17" fillId="2" borderId="8" xfId="0" applyFont="1" applyFill="1" applyBorder="1" applyAlignment="1" applyProtection="1">
      <alignment horizontal="center" vertical="center"/>
      <protection locked="0"/>
    </xf>
    <xf numFmtId="0" fontId="21" fillId="8" borderId="8" xfId="0" applyFont="1" applyFill="1" applyBorder="1" applyAlignment="1" applyProtection="1">
      <alignment horizontal="center" vertical="center" wrapText="1"/>
    </xf>
    <xf numFmtId="0" fontId="21" fillId="8" borderId="8" xfId="0" applyFont="1" applyFill="1" applyBorder="1" applyAlignment="1" applyProtection="1">
      <alignment horizontal="center" vertical="center"/>
    </xf>
    <xf numFmtId="0" fontId="21" fillId="11" borderId="8" xfId="0" applyFont="1" applyFill="1" applyBorder="1" applyAlignment="1" applyProtection="1">
      <alignment horizontal="center" vertical="center" wrapText="1"/>
    </xf>
    <xf numFmtId="0" fontId="19" fillId="2" borderId="8" xfId="0" applyFont="1" applyFill="1" applyBorder="1" applyAlignment="1" applyProtection="1">
      <alignment horizontal="center" vertical="center" wrapText="1"/>
      <protection locked="0"/>
    </xf>
    <xf numFmtId="0" fontId="21" fillId="11" borderId="8" xfId="0" applyFont="1" applyFill="1" applyBorder="1" applyAlignment="1" applyProtection="1">
      <alignment horizontal="center" vertical="center"/>
    </xf>
    <xf numFmtId="0" fontId="22" fillId="5" borderId="8" xfId="0" applyFont="1" applyFill="1" applyBorder="1" applyAlignment="1" applyProtection="1">
      <alignment horizontal="center" vertical="center"/>
      <protection locked="0"/>
    </xf>
    <xf numFmtId="0" fontId="6" fillId="2" borderId="0" xfId="2" applyFill="1" applyBorder="1" applyAlignment="1" applyProtection="1">
      <alignment horizontal="left" vertical="center"/>
    </xf>
    <xf numFmtId="0" fontId="71" fillId="2" borderId="0" xfId="2" applyFont="1" applyFill="1" applyBorder="1" applyAlignment="1" applyProtection="1">
      <alignment horizontal="left" vertical="center"/>
    </xf>
    <xf numFmtId="0" fontId="21" fillId="8" borderId="5" xfId="0" applyFont="1" applyFill="1" applyBorder="1" applyAlignment="1" applyProtection="1">
      <alignment horizontal="center" vertical="center" wrapText="1"/>
    </xf>
    <xf numFmtId="0" fontId="21" fillId="3" borderId="8" xfId="0" applyFont="1" applyFill="1" applyBorder="1" applyAlignment="1" applyProtection="1">
      <alignment horizontal="center" vertical="center" wrapText="1"/>
    </xf>
    <xf numFmtId="0" fontId="17" fillId="2" borderId="5" xfId="0" applyFont="1" applyFill="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0" fontId="17" fillId="2" borderId="6" xfId="0" applyFont="1" applyFill="1" applyBorder="1" applyAlignment="1" applyProtection="1">
      <alignment horizontal="center" vertical="center" wrapText="1"/>
      <protection locked="0"/>
    </xf>
    <xf numFmtId="0" fontId="17" fillId="2" borderId="8" xfId="0" applyFont="1" applyFill="1" applyBorder="1" applyAlignment="1" applyProtection="1">
      <alignment horizontal="center" vertical="top" wrapText="1"/>
      <protection locked="0"/>
    </xf>
    <xf numFmtId="0" fontId="17" fillId="5" borderId="8" xfId="0" applyFont="1" applyFill="1" applyBorder="1" applyAlignment="1" applyProtection="1">
      <alignment horizontal="center" vertical="center" wrapText="1"/>
      <protection locked="0"/>
    </xf>
    <xf numFmtId="0" fontId="21" fillId="8" borderId="5" xfId="0" applyFont="1" applyFill="1" applyBorder="1" applyAlignment="1" applyProtection="1">
      <alignment horizontal="center" vertical="center"/>
    </xf>
    <xf numFmtId="0" fontId="0" fillId="2" borderId="0" xfId="0" applyFill="1" applyAlignment="1" applyProtection="1">
      <alignment horizontal="center" vertical="center"/>
    </xf>
    <xf numFmtId="0" fontId="16" fillId="8" borderId="8" xfId="0" applyFont="1" applyFill="1" applyBorder="1" applyAlignment="1" applyProtection="1">
      <alignment horizontal="center" vertical="center" wrapText="1"/>
    </xf>
    <xf numFmtId="0" fontId="17" fillId="2" borderId="8" xfId="0" applyFont="1" applyFill="1" applyBorder="1" applyAlignment="1" applyProtection="1">
      <alignment horizontal="center" wrapText="1"/>
      <protection locked="0"/>
    </xf>
    <xf numFmtId="0" fontId="17" fillId="2" borderId="0" xfId="0" applyFont="1" applyFill="1" applyBorder="1" applyAlignment="1" applyProtection="1">
      <alignment horizontal="center"/>
    </xf>
    <xf numFmtId="0" fontId="17" fillId="3" borderId="8" xfId="0" applyFont="1" applyFill="1" applyBorder="1" applyAlignment="1" applyProtection="1">
      <alignment horizontal="center" vertical="center"/>
    </xf>
    <xf numFmtId="0" fontId="17" fillId="2" borderId="0" xfId="0" applyFont="1" applyFill="1" applyBorder="1" applyAlignment="1" applyProtection="1">
      <alignment horizontal="left" vertical="center"/>
    </xf>
    <xf numFmtId="0" fontId="21" fillId="8" borderId="24" xfId="0" applyFont="1" applyFill="1" applyBorder="1" applyAlignment="1" applyProtection="1">
      <alignment horizontal="center" vertical="center" wrapText="1"/>
    </xf>
    <xf numFmtId="0" fontId="6" fillId="2" borderId="0" xfId="2" applyFill="1" applyBorder="1" applyAlignment="1" applyProtection="1">
      <alignment horizontal="center" vertical="center"/>
    </xf>
    <xf numFmtId="0" fontId="17" fillId="2" borderId="0" xfId="0" applyFont="1" applyFill="1" applyBorder="1" applyAlignment="1" applyProtection="1">
      <alignment horizontal="center" vertical="center" wrapText="1"/>
    </xf>
    <xf numFmtId="0" fontId="46" fillId="13" borderId="0" xfId="0" applyFont="1" applyFill="1" applyAlignment="1" applyProtection="1">
      <alignment horizontal="left" vertical="center"/>
    </xf>
    <xf numFmtId="0" fontId="73" fillId="13" borderId="0" xfId="2" applyFont="1" applyFill="1" applyAlignment="1" applyProtection="1">
      <alignment horizontal="left" vertical="center"/>
    </xf>
    <xf numFmtId="0" fontId="17" fillId="5" borderId="33" xfId="0" applyFont="1" applyFill="1" applyBorder="1" applyAlignment="1" applyProtection="1">
      <alignment horizontal="center" vertical="center" wrapText="1"/>
      <protection locked="0"/>
    </xf>
    <xf numFmtId="0" fontId="23" fillId="2" borderId="0" xfId="0" applyFont="1" applyFill="1" applyAlignment="1" applyProtection="1">
      <alignment vertical="center"/>
    </xf>
    <xf numFmtId="0" fontId="19" fillId="5" borderId="8" xfId="0" applyFont="1" applyFill="1" applyBorder="1" applyAlignment="1" applyProtection="1">
      <alignment horizontal="center" vertical="center" wrapText="1"/>
    </xf>
    <xf numFmtId="14" fontId="19" fillId="5" borderId="8" xfId="0" applyNumberFormat="1" applyFont="1" applyFill="1" applyBorder="1" applyAlignment="1" applyProtection="1">
      <alignment horizontal="center" vertical="center"/>
    </xf>
    <xf numFmtId="0" fontId="21" fillId="2" borderId="8" xfId="0" applyFont="1" applyFill="1" applyBorder="1" applyAlignment="1" applyProtection="1">
      <alignment horizontal="center" vertical="center" wrapText="1"/>
      <protection locked="0"/>
    </xf>
    <xf numFmtId="0" fontId="63" fillId="5" borderId="0" xfId="0" applyFont="1" applyFill="1" applyBorder="1" applyAlignment="1" applyProtection="1">
      <alignment vertical="top" wrapText="1"/>
    </xf>
    <xf numFmtId="0" fontId="0" fillId="5" borderId="0" xfId="0" applyFont="1" applyFill="1" applyProtection="1"/>
    <xf numFmtId="0" fontId="0" fillId="5" borderId="0" xfId="0" applyFill="1" applyProtection="1"/>
    <xf numFmtId="0" fontId="5" fillId="6" borderId="0" xfId="0" applyFont="1" applyFill="1" applyBorder="1" applyProtection="1"/>
    <xf numFmtId="0" fontId="0" fillId="6" borderId="0" xfId="0" applyFill="1" applyBorder="1" applyProtection="1"/>
    <xf numFmtId="0" fontId="0" fillId="6" borderId="0" xfId="0" applyFill="1" applyProtection="1"/>
    <xf numFmtId="0" fontId="0" fillId="2" borderId="0" xfId="0" applyFill="1" applyBorder="1" applyProtection="1"/>
    <xf numFmtId="0" fontId="6" fillId="2" borderId="0" xfId="2" applyFill="1" applyBorder="1" applyProtection="1"/>
    <xf numFmtId="0" fontId="1" fillId="2" borderId="0" xfId="0" applyFont="1" applyFill="1" applyBorder="1" applyProtection="1"/>
    <xf numFmtId="0" fontId="0" fillId="4" borderId="0" xfId="0" applyFill="1" applyProtection="1"/>
    <xf numFmtId="0" fontId="0" fillId="4" borderId="0" xfId="0" applyFont="1" applyFill="1" applyProtection="1"/>
    <xf numFmtId="0" fontId="0" fillId="0" borderId="0" xfId="0" applyProtection="1"/>
    <xf numFmtId="0" fontId="40" fillId="2" borderId="0" xfId="0" applyFont="1" applyFill="1" applyProtection="1"/>
    <xf numFmtId="0" fontId="23"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71" fillId="2" borderId="0" xfId="2" applyFont="1" applyFill="1" applyBorder="1" applyAlignment="1" applyProtection="1">
      <alignment horizontal="center"/>
    </xf>
    <xf numFmtId="0" fontId="17" fillId="3" borderId="8" xfId="0" applyFont="1" applyFill="1" applyBorder="1" applyAlignment="1" applyProtection="1">
      <alignment horizontal="center" vertical="center" wrapText="1"/>
      <protection locked="0"/>
    </xf>
    <xf numFmtId="0" fontId="17" fillId="3" borderId="8" xfId="0" applyFont="1" applyFill="1" applyBorder="1" applyAlignment="1" applyProtection="1">
      <alignment horizontal="center" vertical="center"/>
    </xf>
    <xf numFmtId="14" fontId="17" fillId="0" borderId="8" xfId="0" applyNumberFormat="1" applyFont="1" applyBorder="1" applyAlignment="1" applyProtection="1">
      <alignment horizontal="center" vertical="center"/>
      <protection locked="0"/>
    </xf>
    <xf numFmtId="0" fontId="21" fillId="13" borderId="8" xfId="0" applyFont="1" applyFill="1" applyBorder="1" applyAlignment="1" applyProtection="1">
      <alignment horizontal="right" vertical="center"/>
    </xf>
    <xf numFmtId="0" fontId="17" fillId="2" borderId="8" xfId="0" applyFont="1" applyFill="1" applyBorder="1" applyAlignment="1" applyProtection="1">
      <alignment horizontal="center" vertical="center"/>
    </xf>
    <xf numFmtId="0" fontId="17" fillId="5" borderId="8" xfId="0" applyFont="1" applyFill="1" applyBorder="1" applyAlignment="1" applyProtection="1">
      <alignment horizontal="center" vertical="center"/>
    </xf>
    <xf numFmtId="0" fontId="0" fillId="6" borderId="0" xfId="0" applyFill="1" applyBorder="1" applyAlignment="1" applyProtection="1"/>
    <xf numFmtId="0" fontId="0" fillId="2" borderId="0" xfId="0" applyFill="1" applyBorder="1" applyAlignment="1" applyProtection="1"/>
    <xf numFmtId="0" fontId="6" fillId="2" borderId="0" xfId="2" applyFill="1" applyBorder="1" applyAlignment="1" applyProtection="1">
      <alignment horizontal="center"/>
    </xf>
    <xf numFmtId="0" fontId="17" fillId="0" borderId="8" xfId="0" applyFont="1" applyFill="1" applyBorder="1" applyProtection="1"/>
    <xf numFmtId="0" fontId="0" fillId="4" borderId="0" xfId="0" applyFill="1" applyBorder="1" applyProtection="1"/>
    <xf numFmtId="0" fontId="16" fillId="13" borderId="8" xfId="0" applyFont="1" applyFill="1" applyBorder="1" applyAlignment="1" applyProtection="1">
      <alignment horizontal="center" vertical="center"/>
    </xf>
    <xf numFmtId="0" fontId="52" fillId="2" borderId="0" xfId="2" applyFont="1" applyFill="1" applyBorder="1" applyProtection="1"/>
    <xf numFmtId="0" fontId="45" fillId="4" borderId="0" xfId="0" applyFont="1" applyFill="1" applyProtection="1"/>
    <xf numFmtId="0" fontId="6" fillId="0" borderId="0" xfId="2" applyAlignment="1" applyProtection="1">
      <alignment vertical="center" wrapText="1"/>
    </xf>
    <xf numFmtId="0" fontId="19" fillId="2" borderId="0" xfId="0" applyFont="1" applyFill="1" applyBorder="1" applyAlignment="1" applyProtection="1">
      <alignment horizontal="left" vertical="center"/>
    </xf>
    <xf numFmtId="0" fontId="21" fillId="0" borderId="8" xfId="0" applyFont="1" applyFill="1" applyBorder="1" applyAlignment="1" applyProtection="1">
      <alignment horizontal="center" vertical="center"/>
      <protection locked="0"/>
    </xf>
    <xf numFmtId="0" fontId="21" fillId="0" borderId="8" xfId="0" applyFont="1" applyFill="1" applyBorder="1" applyAlignment="1" applyProtection="1">
      <alignment vertical="center"/>
      <protection locked="0"/>
    </xf>
    <xf numFmtId="0" fontId="71" fillId="0" borderId="0" xfId="2" applyFont="1" applyAlignment="1" applyProtection="1">
      <alignment vertical="center" wrapText="1"/>
    </xf>
    <xf numFmtId="0" fontId="6" fillId="2" borderId="0" xfId="2" applyFill="1" applyAlignment="1" applyProtection="1">
      <alignment vertical="center" wrapText="1"/>
    </xf>
    <xf numFmtId="0" fontId="0" fillId="0" borderId="0" xfId="0" applyBorder="1" applyProtection="1"/>
    <xf numFmtId="14" fontId="17" fillId="2" borderId="0" xfId="0" applyNumberFormat="1" applyFont="1" applyFill="1" applyBorder="1" applyAlignment="1" applyProtection="1">
      <alignment wrapText="1"/>
    </xf>
    <xf numFmtId="0" fontId="17" fillId="0" borderId="24" xfId="0" applyFont="1" applyBorder="1" applyAlignment="1" applyProtection="1">
      <alignment horizontal="center" vertical="center"/>
    </xf>
    <xf numFmtId="0" fontId="6" fillId="2" borderId="0" xfId="2" applyFill="1" applyAlignment="1" applyProtection="1">
      <alignment horizontal="left"/>
    </xf>
    <xf numFmtId="0" fontId="0" fillId="2" borderId="15" xfId="0" applyFill="1" applyBorder="1" applyAlignment="1" applyProtection="1"/>
    <xf numFmtId="0" fontId="22" fillId="2" borderId="24" xfId="0" applyFont="1" applyFill="1" applyBorder="1" applyAlignment="1" applyProtection="1">
      <alignment horizontal="center" vertical="center"/>
    </xf>
    <xf numFmtId="14" fontId="17" fillId="2" borderId="0" xfId="0" applyNumberFormat="1" applyFont="1" applyFill="1" applyBorder="1" applyAlignment="1" applyProtection="1">
      <alignment vertical="top" wrapText="1"/>
    </xf>
    <xf numFmtId="0" fontId="16" fillId="8" borderId="4" xfId="0" applyFont="1" applyFill="1" applyBorder="1" applyAlignment="1" applyProtection="1">
      <alignment horizontal="center" vertical="center" wrapText="1"/>
    </xf>
    <xf numFmtId="0" fontId="17" fillId="2" borderId="15" xfId="0" applyFont="1" applyFill="1" applyBorder="1" applyAlignment="1" applyProtection="1">
      <alignment vertical="center"/>
    </xf>
    <xf numFmtId="0" fontId="17" fillId="2" borderId="0" xfId="0" applyFont="1" applyFill="1" applyBorder="1" applyAlignment="1" applyProtection="1"/>
    <xf numFmtId="0" fontId="17" fillId="2" borderId="8" xfId="0" applyFont="1" applyFill="1" applyBorder="1" applyProtection="1">
      <protection locked="0"/>
    </xf>
    <xf numFmtId="0" fontId="17" fillId="2" borderId="8" xfId="0" applyFont="1" applyFill="1" applyBorder="1" applyAlignment="1" applyProtection="1">
      <protection locked="0"/>
    </xf>
    <xf numFmtId="14" fontId="16" fillId="2" borderId="8" xfId="0" applyNumberFormat="1" applyFont="1" applyFill="1" applyBorder="1" applyAlignment="1" applyProtection="1">
      <alignment horizontal="center" vertical="center"/>
    </xf>
    <xf numFmtId="0" fontId="0" fillId="0" borderId="8" xfId="0" applyBorder="1" applyAlignment="1" applyProtection="1">
      <alignment horizontal="center" vertical="center" wrapText="1"/>
      <protection locked="0"/>
    </xf>
    <xf numFmtId="0" fontId="18" fillId="2" borderId="8" xfId="0" applyFont="1" applyFill="1" applyBorder="1" applyAlignment="1" applyProtection="1">
      <alignment horizontal="center" vertical="center" wrapText="1"/>
      <protection locked="0"/>
    </xf>
    <xf numFmtId="0" fontId="18" fillId="2" borderId="8" xfId="0" applyFont="1" applyFill="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17" fillId="2" borderId="8" xfId="0" applyFont="1" applyFill="1" applyBorder="1" applyAlignment="1" applyProtection="1">
      <alignment wrapText="1"/>
      <protection locked="0"/>
    </xf>
    <xf numFmtId="0" fontId="5" fillId="6" borderId="0" xfId="0" applyFont="1" applyFill="1" applyProtection="1"/>
    <xf numFmtId="0" fontId="16" fillId="2" borderId="0" xfId="0" applyFont="1" applyFill="1" applyAlignment="1" applyProtection="1">
      <alignment vertical="center"/>
    </xf>
    <xf numFmtId="0" fontId="0" fillId="0" borderId="8" xfId="0" applyBorder="1" applyAlignment="1" applyProtection="1">
      <alignment horizontal="center" vertical="top" wrapText="1"/>
      <protection locked="0"/>
    </xf>
    <xf numFmtId="0" fontId="16" fillId="2" borderId="8" xfId="0" applyFont="1" applyFill="1" applyBorder="1" applyAlignment="1" applyProtection="1">
      <alignment horizontal="center" vertical="center" wrapText="1"/>
    </xf>
    <xf numFmtId="0" fontId="29" fillId="2" borderId="0" xfId="0" applyFont="1" applyFill="1" applyProtection="1"/>
    <xf numFmtId="0" fontId="19" fillId="2" borderId="0" xfId="0" applyFont="1" applyFill="1" applyBorder="1" applyAlignment="1" applyProtection="1">
      <alignment horizontal="left" vertical="top" wrapText="1"/>
    </xf>
    <xf numFmtId="0" fontId="32" fillId="2" borderId="0" xfId="0" applyFont="1" applyFill="1" applyAlignment="1" applyProtection="1">
      <alignment horizontal="left" vertical="center"/>
    </xf>
    <xf numFmtId="0" fontId="29" fillId="2" borderId="0" xfId="0" applyFont="1" applyFill="1" applyAlignment="1" applyProtection="1">
      <alignment horizontal="center" vertical="center"/>
    </xf>
    <xf numFmtId="0" fontId="21" fillId="2" borderId="0" xfId="0" applyFont="1" applyFill="1" applyAlignment="1" applyProtection="1">
      <alignment vertical="top" wrapText="1"/>
    </xf>
    <xf numFmtId="0" fontId="55" fillId="0" borderId="0" xfId="0" applyFont="1" applyProtection="1"/>
    <xf numFmtId="0" fontId="49" fillId="0" borderId="0" xfId="0" applyFont="1" applyAlignment="1" applyProtection="1">
      <alignment horizontal="center"/>
    </xf>
    <xf numFmtId="0" fontId="0" fillId="12" borderId="0" xfId="0" applyFont="1" applyFill="1" applyBorder="1" applyAlignment="1" applyProtection="1">
      <alignment vertical="center" wrapText="1"/>
    </xf>
    <xf numFmtId="0" fontId="0" fillId="0" borderId="0" xfId="0" applyAlignment="1" applyProtection="1"/>
    <xf numFmtId="0" fontId="0" fillId="12" borderId="22" xfId="0" applyFont="1" applyFill="1" applyBorder="1" applyProtection="1"/>
    <xf numFmtId="0" fontId="0" fillId="12" borderId="0" xfId="0" applyFont="1" applyFill="1" applyBorder="1" applyProtection="1"/>
    <xf numFmtId="0" fontId="17" fillId="2" borderId="8" xfId="0" applyFont="1" applyFill="1" applyBorder="1" applyAlignment="1" applyProtection="1">
      <alignment horizontal="center" vertical="center" wrapText="1"/>
      <protection locked="0"/>
    </xf>
    <xf numFmtId="0" fontId="38" fillId="5" borderId="0" xfId="0" applyFont="1" applyFill="1" applyBorder="1" applyAlignment="1" applyProtection="1">
      <alignment vertical="top" wrapText="1"/>
      <protection locked="0"/>
    </xf>
    <xf numFmtId="14" fontId="17" fillId="2" borderId="0" xfId="0" applyNumberFormat="1" applyFont="1" applyFill="1" applyBorder="1" applyAlignment="1" applyProtection="1">
      <alignment horizontal="center" vertical="top"/>
      <protection locked="0"/>
    </xf>
    <xf numFmtId="0" fontId="29" fillId="2" borderId="0" xfId="0" applyFont="1" applyFill="1" applyProtection="1">
      <protection locked="0"/>
    </xf>
    <xf numFmtId="0" fontId="74" fillId="2" borderId="0" xfId="2" applyFont="1" applyFill="1" applyProtection="1"/>
    <xf numFmtId="0" fontId="74" fillId="2" borderId="0" xfId="2" applyFont="1" applyFill="1" applyAlignment="1" applyProtection="1">
      <alignment horizontal="center"/>
    </xf>
    <xf numFmtId="0" fontId="74" fillId="2" borderId="0" xfId="2" applyFont="1" applyFill="1" applyAlignment="1" applyProtection="1"/>
    <xf numFmtId="0" fontId="56" fillId="5" borderId="0" xfId="1" applyFont="1" applyFill="1" applyAlignment="1" applyProtection="1">
      <alignment horizontal="center"/>
    </xf>
    <xf numFmtId="0" fontId="35" fillId="2" borderId="26" xfId="0" applyFont="1" applyFill="1" applyBorder="1" applyAlignment="1" applyProtection="1">
      <alignment horizontal="center" vertical="center"/>
      <protection locked="0"/>
    </xf>
    <xf numFmtId="0" fontId="35" fillId="2" borderId="27" xfId="0" applyFont="1" applyFill="1" applyBorder="1" applyAlignment="1" applyProtection="1">
      <alignment horizontal="center" vertical="center"/>
      <protection locked="0"/>
    </xf>
    <xf numFmtId="0" fontId="68" fillId="5" borderId="0" xfId="0" applyFont="1" applyFill="1" applyAlignment="1" applyProtection="1">
      <alignment horizontal="left" vertical="center"/>
    </xf>
    <xf numFmtId="0" fontId="62" fillId="14" borderId="17" xfId="0" applyFont="1" applyFill="1" applyBorder="1" applyAlignment="1" applyProtection="1">
      <alignment horizontal="center" vertical="center" wrapText="1"/>
      <protection locked="0"/>
    </xf>
    <xf numFmtId="0" fontId="62" fillId="14" borderId="15" xfId="0" applyFont="1" applyFill="1" applyBorder="1" applyAlignment="1" applyProtection="1">
      <alignment horizontal="center" vertical="center" wrapText="1"/>
      <protection locked="0"/>
    </xf>
    <xf numFmtId="0" fontId="62" fillId="14" borderId="18" xfId="0" applyFont="1" applyFill="1" applyBorder="1" applyAlignment="1" applyProtection="1">
      <alignment horizontal="center" vertical="center" wrapText="1"/>
      <protection locked="0"/>
    </xf>
    <xf numFmtId="0" fontId="62" fillId="14" borderId="19" xfId="0" applyFont="1" applyFill="1" applyBorder="1" applyAlignment="1" applyProtection="1">
      <alignment horizontal="center" vertical="center" wrapText="1"/>
      <protection locked="0"/>
    </xf>
    <xf numFmtId="0" fontId="62" fillId="14" borderId="12" xfId="0" applyFont="1" applyFill="1" applyBorder="1" applyAlignment="1" applyProtection="1">
      <alignment horizontal="center" vertical="center" wrapText="1"/>
      <protection locked="0"/>
    </xf>
    <xf numFmtId="0" fontId="62" fillId="14" borderId="20" xfId="0" applyFont="1" applyFill="1" applyBorder="1" applyAlignment="1" applyProtection="1">
      <alignment horizontal="center" vertical="center" wrapText="1"/>
      <protection locked="0"/>
    </xf>
    <xf numFmtId="0" fontId="59" fillId="5" borderId="0" xfId="0" applyFont="1" applyFill="1" applyAlignment="1" applyProtection="1">
      <alignment horizontal="left" vertical="center"/>
    </xf>
    <xf numFmtId="0" fontId="38" fillId="2" borderId="8" xfId="0" applyFont="1" applyFill="1" applyBorder="1" applyAlignment="1" applyProtection="1">
      <alignment horizontal="center" vertical="top" wrapText="1"/>
      <protection locked="0"/>
    </xf>
    <xf numFmtId="0" fontId="64" fillId="5" borderId="0" xfId="0" applyFont="1" applyFill="1" applyBorder="1" applyAlignment="1" applyProtection="1">
      <alignment horizontal="left" vertical="top" wrapText="1"/>
    </xf>
    <xf numFmtId="0" fontId="29" fillId="5" borderId="0" xfId="0" applyFont="1" applyFill="1" applyBorder="1" applyAlignment="1" applyProtection="1">
      <alignment horizontal="left" vertical="top" wrapText="1"/>
      <protection locked="0"/>
    </xf>
    <xf numFmtId="0" fontId="29" fillId="5" borderId="12" xfId="0" applyFont="1" applyFill="1" applyBorder="1" applyAlignment="1" applyProtection="1">
      <alignment horizontal="left" vertical="top" wrapText="1"/>
      <protection locked="0"/>
    </xf>
    <xf numFmtId="0" fontId="38" fillId="5" borderId="0" xfId="0" applyFont="1" applyFill="1" applyBorder="1" applyAlignment="1" applyProtection="1">
      <alignment horizontal="left" vertical="top" wrapText="1"/>
      <protection locked="0"/>
    </xf>
    <xf numFmtId="0" fontId="38" fillId="5" borderId="12" xfId="0" applyFont="1" applyFill="1" applyBorder="1" applyAlignment="1" applyProtection="1">
      <alignment horizontal="left" vertical="top" wrapText="1"/>
      <protection locked="0"/>
    </xf>
    <xf numFmtId="0" fontId="29" fillId="2" borderId="8" xfId="0" applyFont="1" applyFill="1" applyBorder="1" applyAlignment="1" applyProtection="1">
      <alignment horizontal="left" vertical="center" wrapText="1"/>
      <protection locked="0"/>
    </xf>
    <xf numFmtId="0" fontId="17" fillId="2" borderId="17" xfId="0" applyFont="1" applyFill="1" applyBorder="1" applyAlignment="1" applyProtection="1">
      <alignment horizontal="left" vertical="center" wrapText="1"/>
      <protection locked="0"/>
    </xf>
    <xf numFmtId="0" fontId="17" fillId="2" borderId="15" xfId="0" applyFont="1" applyFill="1" applyBorder="1" applyAlignment="1" applyProtection="1">
      <alignment horizontal="left" vertical="center" wrapText="1"/>
      <protection locked="0"/>
    </xf>
    <xf numFmtId="0" fontId="17" fillId="2" borderId="18" xfId="0" applyFont="1" applyFill="1" applyBorder="1" applyAlignment="1" applyProtection="1">
      <alignment horizontal="left" vertical="center" wrapText="1"/>
      <protection locked="0"/>
    </xf>
    <xf numFmtId="0" fontId="17" fillId="2" borderId="13" xfId="0" applyFont="1" applyFill="1" applyBorder="1" applyAlignment="1" applyProtection="1">
      <alignment horizontal="left" vertical="center" wrapText="1"/>
      <protection locked="0"/>
    </xf>
    <xf numFmtId="0" fontId="17" fillId="2" borderId="0" xfId="0" applyFont="1" applyFill="1" applyBorder="1" applyAlignment="1" applyProtection="1">
      <alignment horizontal="left" vertical="center" wrapText="1"/>
      <protection locked="0"/>
    </xf>
    <xf numFmtId="0" fontId="17" fillId="2" borderId="14" xfId="0" applyFont="1" applyFill="1" applyBorder="1" applyAlignment="1" applyProtection="1">
      <alignment horizontal="left" vertical="center" wrapText="1"/>
      <protection locked="0"/>
    </xf>
    <xf numFmtId="0" fontId="17" fillId="2" borderId="19" xfId="0" applyFont="1" applyFill="1" applyBorder="1" applyAlignment="1" applyProtection="1">
      <alignment horizontal="left" vertical="center" wrapText="1"/>
      <protection locked="0"/>
    </xf>
    <xf numFmtId="0" fontId="17" fillId="2" borderId="12" xfId="0" applyFont="1" applyFill="1" applyBorder="1" applyAlignment="1" applyProtection="1">
      <alignment horizontal="left" vertical="center" wrapText="1"/>
      <protection locked="0"/>
    </xf>
    <xf numFmtId="0" fontId="17" fillId="2" borderId="20" xfId="0" applyFont="1" applyFill="1" applyBorder="1" applyAlignment="1" applyProtection="1">
      <alignment horizontal="left" vertical="center" wrapText="1"/>
      <protection locked="0"/>
    </xf>
    <xf numFmtId="0" fontId="21" fillId="10" borderId="8" xfId="0" applyFont="1" applyFill="1" applyBorder="1" applyAlignment="1" applyProtection="1">
      <alignment horizontal="center" vertical="center" wrapText="1"/>
    </xf>
    <xf numFmtId="0" fontId="21" fillId="10" borderId="8" xfId="0" applyFont="1" applyFill="1" applyBorder="1" applyAlignment="1" applyProtection="1">
      <alignment horizontal="center" vertical="center"/>
    </xf>
    <xf numFmtId="0" fontId="17" fillId="2" borderId="8" xfId="0" applyFont="1" applyFill="1" applyBorder="1" applyAlignment="1" applyProtection="1">
      <alignment horizontal="center" vertical="center" wrapText="1"/>
      <protection locked="0"/>
    </xf>
    <xf numFmtId="0" fontId="22" fillId="0" borderId="8" xfId="0" applyFont="1" applyBorder="1" applyAlignment="1" applyProtection="1">
      <alignment horizontal="center" vertical="center" wrapText="1"/>
      <protection locked="0"/>
    </xf>
    <xf numFmtId="0" fontId="17" fillId="3" borderId="8" xfId="0" applyFont="1" applyFill="1" applyBorder="1" applyAlignment="1" applyProtection="1">
      <alignment horizontal="left" vertical="center" wrapText="1"/>
    </xf>
    <xf numFmtId="0" fontId="17" fillId="2" borderId="8" xfId="0" applyFont="1" applyFill="1" applyBorder="1" applyAlignment="1" applyProtection="1">
      <alignment horizontal="center" vertical="center"/>
      <protection locked="0"/>
    </xf>
    <xf numFmtId="0" fontId="6" fillId="2" borderId="0" xfId="2" applyFill="1" applyBorder="1" applyProtection="1"/>
    <xf numFmtId="0" fontId="22" fillId="5" borderId="8" xfId="0" applyFont="1" applyFill="1" applyBorder="1" applyAlignment="1" applyProtection="1">
      <alignment horizontal="center" vertical="center" wrapText="1"/>
      <protection locked="0"/>
    </xf>
    <xf numFmtId="0" fontId="19" fillId="3" borderId="8" xfId="0" applyFont="1" applyFill="1" applyBorder="1" applyAlignment="1" applyProtection="1">
      <alignment horizontal="right" vertical="center" wrapText="1"/>
    </xf>
    <xf numFmtId="0" fontId="19" fillId="13" borderId="8"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wrapText="1"/>
    </xf>
    <xf numFmtId="0" fontId="21" fillId="11" borderId="16" xfId="0" applyFont="1" applyFill="1" applyBorder="1" applyAlignment="1" applyProtection="1">
      <alignment horizontal="center" vertical="center" wrapText="1"/>
    </xf>
    <xf numFmtId="0" fontId="21" fillId="11" borderId="21" xfId="0" applyFont="1" applyFill="1" applyBorder="1" applyAlignment="1" applyProtection="1">
      <alignment horizontal="center" vertical="center" wrapText="1"/>
    </xf>
    <xf numFmtId="0" fontId="21" fillId="8" borderId="8" xfId="0" applyFont="1" applyFill="1" applyBorder="1" applyAlignment="1" applyProtection="1">
      <alignment horizontal="center" vertical="center" wrapText="1"/>
    </xf>
    <xf numFmtId="0" fontId="21" fillId="8" borderId="8" xfId="0" applyFont="1" applyFill="1" applyBorder="1" applyAlignment="1" applyProtection="1">
      <alignment horizontal="center" vertical="center"/>
    </xf>
    <xf numFmtId="0" fontId="21" fillId="11" borderId="8" xfId="0" applyFont="1" applyFill="1" applyBorder="1" applyAlignment="1" applyProtection="1">
      <alignment horizontal="center" vertical="center" wrapText="1"/>
    </xf>
    <xf numFmtId="0" fontId="16" fillId="8" borderId="8" xfId="0" applyFont="1" applyFill="1" applyBorder="1" applyAlignment="1" applyProtection="1">
      <alignment horizontal="center" vertical="center"/>
    </xf>
    <xf numFmtId="0" fontId="17" fillId="0" borderId="8" xfId="0" applyFont="1" applyFill="1" applyBorder="1" applyAlignment="1" applyProtection="1">
      <alignment horizontal="left" vertical="center" wrapText="1"/>
    </xf>
    <xf numFmtId="0" fontId="19" fillId="2" borderId="8" xfId="0" applyFont="1" applyFill="1" applyBorder="1" applyAlignment="1" applyProtection="1">
      <alignment horizontal="center" vertical="center" wrapText="1"/>
      <protection locked="0"/>
    </xf>
    <xf numFmtId="0" fontId="19" fillId="2" borderId="8" xfId="0" applyFont="1" applyFill="1" applyBorder="1" applyAlignment="1" applyProtection="1">
      <alignment horizontal="left" vertical="center" wrapText="1"/>
      <protection locked="0"/>
    </xf>
    <xf numFmtId="0" fontId="47" fillId="10" borderId="8" xfId="0" applyFont="1" applyFill="1" applyBorder="1" applyAlignment="1" applyProtection="1">
      <alignment horizontal="center" vertical="center" wrapText="1"/>
    </xf>
    <xf numFmtId="0" fontId="21" fillId="11" borderId="8" xfId="0" applyFont="1" applyFill="1" applyBorder="1" applyAlignment="1" applyProtection="1">
      <alignment horizontal="center" vertical="center"/>
    </xf>
    <xf numFmtId="0" fontId="22" fillId="5" borderId="8" xfId="0" applyFont="1" applyFill="1" applyBorder="1" applyAlignment="1" applyProtection="1">
      <alignment horizontal="center" vertical="center"/>
      <protection locked="0"/>
    </xf>
    <xf numFmtId="0" fontId="19" fillId="10" borderId="8" xfId="0" applyFont="1" applyFill="1" applyBorder="1" applyAlignment="1" applyProtection="1">
      <alignment horizontal="left" vertical="center" wrapText="1"/>
    </xf>
    <xf numFmtId="0" fontId="6" fillId="2" borderId="0" xfId="2" applyFill="1" applyBorder="1" applyAlignment="1" applyProtection="1">
      <alignment horizontal="left" vertical="center"/>
    </xf>
    <xf numFmtId="0" fontId="71" fillId="2" borderId="0" xfId="2" applyFont="1" applyFill="1" applyBorder="1" applyAlignment="1" applyProtection="1">
      <alignment horizontal="left" vertical="center"/>
    </xf>
    <xf numFmtId="0" fontId="17" fillId="2" borderId="8" xfId="0" applyFont="1" applyFill="1" applyBorder="1" applyAlignment="1" applyProtection="1">
      <alignment horizontal="center"/>
      <protection locked="0"/>
    </xf>
    <xf numFmtId="0" fontId="17" fillId="2" borderId="8" xfId="0" applyFont="1" applyFill="1" applyBorder="1" applyAlignment="1" applyProtection="1">
      <alignment horizontal="left" vertical="top" wrapText="1"/>
      <protection locked="0"/>
    </xf>
    <xf numFmtId="0" fontId="21" fillId="8" borderId="5" xfId="0" applyFont="1" applyFill="1" applyBorder="1" applyAlignment="1" applyProtection="1">
      <alignment horizontal="center" vertical="center" wrapText="1"/>
    </xf>
    <xf numFmtId="0" fontId="21" fillId="8" borderId="7" xfId="0" applyFont="1" applyFill="1" applyBorder="1" applyAlignment="1" applyProtection="1">
      <alignment horizontal="center" vertical="center" wrapText="1"/>
    </xf>
    <xf numFmtId="0" fontId="21" fillId="8" borderId="6" xfId="0" applyFont="1" applyFill="1" applyBorder="1" applyAlignment="1" applyProtection="1">
      <alignment horizontal="center" vertical="center" wrapText="1"/>
    </xf>
    <xf numFmtId="0" fontId="21" fillId="8" borderId="16" xfId="0" applyFont="1" applyFill="1" applyBorder="1" applyAlignment="1" applyProtection="1">
      <alignment horizontal="center" vertical="center" wrapText="1"/>
    </xf>
    <xf numFmtId="0" fontId="21" fillId="8" borderId="21" xfId="0" applyFont="1" applyFill="1" applyBorder="1" applyAlignment="1" applyProtection="1">
      <alignment horizontal="center" vertical="center" wrapText="1"/>
    </xf>
    <xf numFmtId="0" fontId="21" fillId="3" borderId="16" xfId="0" applyFont="1" applyFill="1" applyBorder="1" applyAlignment="1" applyProtection="1">
      <alignment horizontal="center" vertical="center" wrapText="1"/>
    </xf>
    <xf numFmtId="0" fontId="21" fillId="3" borderId="21" xfId="0" applyFont="1" applyFill="1" applyBorder="1" applyAlignment="1" applyProtection="1">
      <alignment horizontal="center" vertical="center" wrapText="1"/>
    </xf>
    <xf numFmtId="0" fontId="21" fillId="3" borderId="8" xfId="0" applyFont="1" applyFill="1" applyBorder="1" applyAlignment="1" applyProtection="1">
      <alignment horizontal="center" vertical="center" wrapText="1"/>
    </xf>
    <xf numFmtId="0" fontId="21" fillId="8" borderId="17" xfId="0" applyFont="1" applyFill="1" applyBorder="1" applyAlignment="1" applyProtection="1">
      <alignment horizontal="center" vertical="center" wrapText="1"/>
    </xf>
    <xf numFmtId="0" fontId="21" fillId="8" borderId="18" xfId="0" applyFont="1" applyFill="1" applyBorder="1" applyAlignment="1" applyProtection="1">
      <alignment horizontal="center" vertical="center" wrapText="1"/>
    </xf>
    <xf numFmtId="0" fontId="21" fillId="8" borderId="19" xfId="0" applyFont="1" applyFill="1" applyBorder="1" applyAlignment="1" applyProtection="1">
      <alignment horizontal="center" vertical="center" wrapText="1"/>
    </xf>
    <xf numFmtId="0" fontId="21" fillId="8" borderId="20" xfId="0" applyFont="1" applyFill="1" applyBorder="1" applyAlignment="1" applyProtection="1">
      <alignment horizontal="center" vertical="center" wrapText="1"/>
    </xf>
    <xf numFmtId="0" fontId="17" fillId="2" borderId="1" xfId="0" applyFont="1" applyFill="1" applyBorder="1" applyAlignment="1" applyProtection="1">
      <alignment horizontal="left" vertical="top" wrapText="1"/>
      <protection locked="0"/>
    </xf>
    <xf numFmtId="0" fontId="18" fillId="2" borderId="0" xfId="0" applyFont="1" applyFill="1" applyBorder="1" applyAlignment="1" applyProtection="1">
      <alignment horizontal="left" wrapText="1"/>
    </xf>
    <xf numFmtId="0" fontId="18" fillId="2" borderId="0" xfId="0" applyFont="1" applyFill="1" applyBorder="1" applyAlignment="1" applyProtection="1">
      <alignment horizontal="left" vertical="top" wrapText="1"/>
    </xf>
    <xf numFmtId="0" fontId="17" fillId="0" borderId="5" xfId="0" applyFont="1" applyFill="1" applyBorder="1" applyAlignment="1" applyProtection="1">
      <alignment horizontal="left"/>
    </xf>
    <xf numFmtId="0" fontId="17" fillId="0" borderId="6" xfId="0" applyFont="1" applyFill="1" applyBorder="1" applyAlignment="1" applyProtection="1">
      <alignment horizontal="left"/>
    </xf>
    <xf numFmtId="0" fontId="0" fillId="0" borderId="8" xfId="0" applyFill="1" applyBorder="1" applyProtection="1">
      <protection locked="0"/>
    </xf>
    <xf numFmtId="0" fontId="26" fillId="2" borderId="0" xfId="0" applyFont="1" applyFill="1" applyBorder="1" applyAlignment="1" applyProtection="1">
      <alignment horizontal="left" vertical="top"/>
    </xf>
    <xf numFmtId="0" fontId="21" fillId="3" borderId="8" xfId="0" applyFont="1" applyFill="1" applyBorder="1" applyAlignment="1" applyProtection="1">
      <alignment horizontal="center" vertical="center"/>
    </xf>
    <xf numFmtId="0" fontId="17" fillId="2" borderId="17" xfId="0" applyFont="1" applyFill="1" applyBorder="1" applyAlignment="1" applyProtection="1">
      <alignment horizontal="left" vertical="top" wrapText="1"/>
      <protection locked="0"/>
    </xf>
    <xf numFmtId="0" fontId="17" fillId="2" borderId="15" xfId="0" applyFont="1" applyFill="1" applyBorder="1" applyAlignment="1" applyProtection="1">
      <alignment horizontal="left" vertical="top" wrapText="1"/>
      <protection locked="0"/>
    </xf>
    <xf numFmtId="0" fontId="17" fillId="2" borderId="18" xfId="0" applyFont="1" applyFill="1" applyBorder="1" applyAlignment="1" applyProtection="1">
      <alignment horizontal="left" vertical="top" wrapText="1"/>
      <protection locked="0"/>
    </xf>
    <xf numFmtId="0" fontId="17" fillId="2" borderId="13" xfId="0" applyFont="1" applyFill="1" applyBorder="1" applyAlignment="1" applyProtection="1">
      <alignment horizontal="left" vertical="top" wrapText="1"/>
      <protection locked="0"/>
    </xf>
    <xf numFmtId="0" fontId="17" fillId="2" borderId="0" xfId="0" applyFont="1" applyFill="1" applyBorder="1" applyAlignment="1" applyProtection="1">
      <alignment horizontal="left" vertical="top" wrapText="1"/>
      <protection locked="0"/>
    </xf>
    <xf numFmtId="0" fontId="17" fillId="2" borderId="14" xfId="0" applyFont="1" applyFill="1" applyBorder="1" applyAlignment="1" applyProtection="1">
      <alignment horizontal="left" vertical="top" wrapText="1"/>
      <protection locked="0"/>
    </xf>
    <xf numFmtId="0" fontId="17" fillId="2" borderId="19" xfId="0" applyFont="1" applyFill="1" applyBorder="1" applyAlignment="1" applyProtection="1">
      <alignment horizontal="left" vertical="top" wrapText="1"/>
      <protection locked="0"/>
    </xf>
    <xf numFmtId="0" fontId="17" fillId="2" borderId="12" xfId="0" applyFont="1" applyFill="1" applyBorder="1" applyAlignment="1" applyProtection="1">
      <alignment horizontal="left" vertical="top" wrapText="1"/>
      <protection locked="0"/>
    </xf>
    <xf numFmtId="0" fontId="17" fillId="2" borderId="20" xfId="0" applyFont="1" applyFill="1" applyBorder="1" applyAlignment="1" applyProtection="1">
      <alignment horizontal="left" vertical="top" wrapText="1"/>
      <protection locked="0"/>
    </xf>
    <xf numFmtId="0" fontId="17" fillId="2" borderId="8" xfId="0" applyFont="1" applyFill="1" applyBorder="1" applyAlignment="1" applyProtection="1">
      <alignment horizontal="left" vertical="center" wrapText="1"/>
      <protection locked="0"/>
    </xf>
    <xf numFmtId="0" fontId="18" fillId="2" borderId="12" xfId="0" applyFont="1" applyFill="1" applyBorder="1" applyAlignment="1" applyProtection="1">
      <alignment horizontal="left" vertical="top" wrapText="1"/>
    </xf>
    <xf numFmtId="0" fontId="17" fillId="10" borderId="5" xfId="0" applyFont="1" applyFill="1" applyBorder="1" applyAlignment="1" applyProtection="1">
      <alignment horizontal="left" vertical="center" wrapText="1"/>
    </xf>
    <xf numFmtId="0" fontId="17" fillId="10" borderId="7" xfId="0" applyFont="1" applyFill="1" applyBorder="1" applyAlignment="1" applyProtection="1">
      <alignment horizontal="left" vertical="center" wrapText="1"/>
    </xf>
    <xf numFmtId="0" fontId="17" fillId="10" borderId="6" xfId="0" applyFont="1" applyFill="1" applyBorder="1" applyAlignment="1" applyProtection="1">
      <alignment horizontal="left" vertical="center" wrapText="1"/>
    </xf>
    <xf numFmtId="0" fontId="17" fillId="2" borderId="8" xfId="0" applyFont="1" applyFill="1" applyBorder="1" applyAlignment="1" applyProtection="1">
      <alignment horizontal="left" vertical="center"/>
      <protection locked="0"/>
    </xf>
    <xf numFmtId="0" fontId="19" fillId="10" borderId="5" xfId="0" applyFont="1" applyFill="1" applyBorder="1" applyAlignment="1" applyProtection="1">
      <alignment horizontal="left" vertical="center"/>
    </xf>
    <xf numFmtId="0" fontId="19" fillId="10" borderId="7" xfId="0" applyFont="1" applyFill="1" applyBorder="1" applyAlignment="1" applyProtection="1">
      <alignment horizontal="left" vertical="center"/>
    </xf>
    <xf numFmtId="0" fontId="19" fillId="10" borderId="6" xfId="0" applyFont="1" applyFill="1" applyBorder="1" applyAlignment="1" applyProtection="1">
      <alignment horizontal="left" vertical="center"/>
    </xf>
    <xf numFmtId="0" fontId="19" fillId="2" borderId="8" xfId="0" applyFont="1" applyFill="1" applyBorder="1" applyAlignment="1" applyProtection="1">
      <alignment horizontal="left" vertical="center"/>
      <protection locked="0"/>
    </xf>
    <xf numFmtId="0" fontId="17" fillId="5" borderId="8" xfId="0" applyFont="1" applyFill="1" applyBorder="1" applyAlignment="1" applyProtection="1">
      <alignment horizontal="center" vertical="center" wrapText="1"/>
      <protection locked="0"/>
    </xf>
    <xf numFmtId="0" fontId="0" fillId="2" borderId="0" xfId="0" applyFill="1" applyAlignment="1" applyProtection="1">
      <alignment horizontal="center"/>
    </xf>
    <xf numFmtId="0" fontId="0" fillId="2" borderId="0" xfId="0" applyFill="1" applyBorder="1" applyAlignment="1" applyProtection="1">
      <alignment horizontal="center"/>
    </xf>
    <xf numFmtId="0" fontId="21" fillId="0" borderId="5" xfId="0" applyFont="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21" fillId="8" borderId="5" xfId="0" applyFont="1" applyFill="1" applyBorder="1" applyAlignment="1" applyProtection="1">
      <alignment horizontal="center" vertical="center"/>
    </xf>
    <xf numFmtId="0" fontId="21" fillId="8" borderId="7" xfId="0" applyFont="1" applyFill="1" applyBorder="1" applyAlignment="1" applyProtection="1">
      <alignment horizontal="center" vertical="center"/>
    </xf>
    <xf numFmtId="0" fontId="21" fillId="8" borderId="6" xfId="0" applyFont="1" applyFill="1" applyBorder="1" applyAlignment="1" applyProtection="1">
      <alignment horizontal="center" vertical="center"/>
    </xf>
    <xf numFmtId="0" fontId="21" fillId="3" borderId="5" xfId="0" applyFont="1" applyFill="1" applyBorder="1" applyAlignment="1" applyProtection="1">
      <alignment horizontal="left" vertical="center"/>
    </xf>
    <xf numFmtId="0" fontId="21" fillId="3" borderId="7" xfId="0" applyFont="1" applyFill="1" applyBorder="1" applyAlignment="1" applyProtection="1">
      <alignment horizontal="left" vertical="center"/>
    </xf>
    <xf numFmtId="0" fontId="21" fillId="0" borderId="8" xfId="0" applyFont="1" applyBorder="1" applyAlignment="1" applyProtection="1">
      <alignment horizontal="center" vertical="center"/>
      <protection locked="0"/>
    </xf>
    <xf numFmtId="0" fontId="21" fillId="8" borderId="28" xfId="0" applyFont="1" applyFill="1" applyBorder="1" applyAlignment="1" applyProtection="1">
      <alignment horizontal="center" vertical="center"/>
    </xf>
    <xf numFmtId="0" fontId="21" fillId="0" borderId="28" xfId="0" applyFont="1" applyBorder="1" applyAlignment="1" applyProtection="1">
      <alignment horizontal="center" vertical="center"/>
      <protection locked="0"/>
    </xf>
    <xf numFmtId="0" fontId="0" fillId="2" borderId="0" xfId="0" applyFill="1" applyBorder="1" applyAlignment="1">
      <alignment horizontal="center"/>
    </xf>
    <xf numFmtId="0" fontId="0" fillId="2" borderId="8"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xf>
    <xf numFmtId="0" fontId="17" fillId="2" borderId="0" xfId="0" applyNumberFormat="1" applyFont="1" applyFill="1" applyBorder="1" applyAlignment="1" applyProtection="1">
      <alignment horizontal="center" vertical="center" wrapText="1"/>
    </xf>
    <xf numFmtId="0" fontId="21" fillId="2" borderId="8" xfId="0" applyFont="1" applyFill="1" applyBorder="1" applyAlignment="1" applyProtection="1">
      <alignment horizontal="left" vertical="center"/>
    </xf>
    <xf numFmtId="0" fontId="21" fillId="8" borderId="17" xfId="3" applyFont="1" applyFill="1" applyBorder="1" applyAlignment="1" applyProtection="1">
      <alignment horizontal="center" vertical="center"/>
    </xf>
    <xf numFmtId="0" fontId="21" fillId="8" borderId="15" xfId="3" applyFont="1" applyFill="1" applyBorder="1" applyAlignment="1" applyProtection="1">
      <alignment horizontal="center" vertical="center"/>
    </xf>
    <xf numFmtId="0" fontId="21" fillId="8" borderId="19" xfId="3" applyFont="1" applyFill="1" applyBorder="1" applyAlignment="1" applyProtection="1">
      <alignment horizontal="center" vertical="center"/>
    </xf>
    <xf numFmtId="0" fontId="21" fillId="8" borderId="12" xfId="3" applyFont="1" applyFill="1" applyBorder="1" applyAlignment="1" applyProtection="1">
      <alignment horizontal="center" vertical="center"/>
    </xf>
    <xf numFmtId="0" fontId="17" fillId="0" borderId="8" xfId="0" applyFont="1" applyBorder="1" applyAlignment="1" applyProtection="1">
      <alignment horizontal="center" vertical="top" wrapText="1"/>
      <protection locked="0"/>
    </xf>
    <xf numFmtId="0" fontId="21" fillId="8" borderId="16" xfId="3" applyFont="1" applyFill="1" applyBorder="1" applyAlignment="1" applyProtection="1">
      <alignment horizontal="center" vertical="center"/>
    </xf>
    <xf numFmtId="0" fontId="21" fillId="8" borderId="21" xfId="3" applyFont="1" applyFill="1" applyBorder="1" applyAlignment="1" applyProtection="1">
      <alignment horizontal="center" vertical="center"/>
    </xf>
    <xf numFmtId="0" fontId="21" fillId="2" borderId="5" xfId="0" applyFont="1" applyFill="1" applyBorder="1" applyAlignment="1" applyProtection="1">
      <alignment horizontal="center" vertical="top" wrapText="1"/>
    </xf>
    <xf numFmtId="0" fontId="21" fillId="2" borderId="6" xfId="0" applyFont="1" applyFill="1" applyBorder="1" applyAlignment="1" applyProtection="1">
      <alignment horizontal="center" vertical="top" wrapText="1"/>
    </xf>
    <xf numFmtId="0" fontId="17" fillId="2" borderId="8" xfId="0" applyFont="1" applyFill="1" applyBorder="1" applyAlignment="1" applyProtection="1">
      <alignment horizontal="center" vertical="top" wrapText="1"/>
      <protection locked="0"/>
    </xf>
    <xf numFmtId="0" fontId="0" fillId="2" borderId="0" xfId="0" applyFill="1" applyAlignment="1" applyProtection="1">
      <alignment horizontal="center" vertical="center"/>
    </xf>
    <xf numFmtId="0" fontId="16" fillId="8" borderId="8" xfId="0" applyFont="1" applyFill="1" applyBorder="1" applyAlignment="1" applyProtection="1">
      <alignment horizontal="center" vertical="center" wrapText="1"/>
    </xf>
    <xf numFmtId="0" fontId="16" fillId="8" borderId="5" xfId="0" applyFont="1" applyFill="1" applyBorder="1" applyAlignment="1" applyProtection="1">
      <alignment horizontal="center" vertical="center" wrapText="1"/>
    </xf>
    <xf numFmtId="0" fontId="16" fillId="8" borderId="7" xfId="0" applyFont="1" applyFill="1" applyBorder="1" applyAlignment="1" applyProtection="1">
      <alignment horizontal="center" vertical="center" wrapText="1"/>
    </xf>
    <xf numFmtId="0" fontId="16" fillId="8" borderId="6" xfId="0" applyFont="1" applyFill="1" applyBorder="1" applyAlignment="1" applyProtection="1">
      <alignment horizontal="center" vertical="center" wrapText="1"/>
    </xf>
    <xf numFmtId="0" fontId="16" fillId="13" borderId="8" xfId="0" applyFont="1" applyFill="1" applyBorder="1" applyAlignment="1" applyProtection="1">
      <alignment horizontal="center" vertical="center"/>
    </xf>
    <xf numFmtId="0" fontId="17" fillId="2" borderId="5" xfId="0" applyFont="1" applyFill="1" applyBorder="1" applyAlignment="1" applyProtection="1">
      <alignment horizontal="center" vertical="top" wrapText="1"/>
      <protection locked="0"/>
    </xf>
    <xf numFmtId="0" fontId="17" fillId="2" borderId="7" xfId="0" applyFont="1" applyFill="1" applyBorder="1" applyAlignment="1" applyProtection="1">
      <alignment horizontal="center" vertical="top" wrapText="1"/>
      <protection locked="0"/>
    </xf>
    <xf numFmtId="0" fontId="17" fillId="2" borderId="6" xfId="0" applyFont="1" applyFill="1" applyBorder="1" applyAlignment="1" applyProtection="1">
      <alignment horizontal="center" vertical="top" wrapText="1"/>
      <protection locked="0"/>
    </xf>
    <xf numFmtId="0" fontId="16" fillId="13" borderId="5" xfId="0" applyFont="1" applyFill="1" applyBorder="1" applyAlignment="1" applyProtection="1">
      <alignment horizontal="center" vertical="center"/>
    </xf>
    <xf numFmtId="0" fontId="16" fillId="13" borderId="6" xfId="0" applyFont="1" applyFill="1" applyBorder="1" applyAlignment="1" applyProtection="1">
      <alignment horizontal="center" vertical="center"/>
    </xf>
    <xf numFmtId="0" fontId="21" fillId="8" borderId="29" xfId="0" quotePrefix="1" applyFont="1" applyFill="1" applyBorder="1" applyAlignment="1" applyProtection="1">
      <alignment horizontal="center" vertical="center" wrapText="1"/>
    </xf>
    <xf numFmtId="0" fontId="21" fillId="8" borderId="30" xfId="0" quotePrefix="1" applyFont="1" applyFill="1" applyBorder="1" applyAlignment="1" applyProtection="1">
      <alignment horizontal="center" vertical="center" wrapText="1"/>
    </xf>
    <xf numFmtId="0" fontId="21" fillId="8" borderId="31" xfId="0" quotePrefix="1" applyFont="1" applyFill="1" applyBorder="1" applyAlignment="1" applyProtection="1">
      <alignment horizontal="center" vertical="center" wrapText="1"/>
    </xf>
    <xf numFmtId="0" fontId="21" fillId="8" borderId="32" xfId="0" applyFont="1" applyFill="1" applyBorder="1" applyAlignment="1" applyProtection="1">
      <alignment horizontal="center" vertical="center" wrapText="1"/>
    </xf>
    <xf numFmtId="0" fontId="21" fillId="8" borderId="28" xfId="0" applyFont="1" applyFill="1" applyBorder="1" applyAlignment="1" applyProtection="1">
      <alignment horizontal="center" vertical="center" wrapText="1"/>
    </xf>
    <xf numFmtId="0" fontId="21" fillId="10" borderId="32" xfId="0" applyFont="1" applyFill="1" applyBorder="1" applyAlignment="1" applyProtection="1">
      <alignment horizontal="center" vertical="center" wrapText="1"/>
    </xf>
    <xf numFmtId="0" fontId="21" fillId="10" borderId="7" xfId="0" applyFont="1" applyFill="1" applyBorder="1" applyAlignment="1" applyProtection="1">
      <alignment horizontal="center" vertical="center" wrapText="1"/>
    </xf>
    <xf numFmtId="0" fontId="21" fillId="10" borderId="28" xfId="0" applyFont="1" applyFill="1" applyBorder="1" applyAlignment="1" applyProtection="1">
      <alignment horizontal="center" vertical="center" wrapText="1"/>
    </xf>
    <xf numFmtId="0" fontId="21" fillId="2" borderId="32" xfId="0" quotePrefix="1" applyFont="1" applyFill="1" applyBorder="1" applyAlignment="1" applyProtection="1">
      <alignment horizontal="center" vertical="center" wrapText="1"/>
      <protection locked="0"/>
    </xf>
    <xf numFmtId="0" fontId="21" fillId="2" borderId="7" xfId="0" quotePrefix="1" applyFont="1" applyFill="1" applyBorder="1" applyAlignment="1" applyProtection="1">
      <alignment horizontal="center" vertical="center" wrapText="1"/>
      <protection locked="0"/>
    </xf>
    <xf numFmtId="0" fontId="21" fillId="2" borderId="28" xfId="0" quotePrefix="1" applyFont="1" applyFill="1" applyBorder="1" applyAlignment="1" applyProtection="1">
      <alignment horizontal="center" vertical="center" wrapText="1"/>
      <protection locked="0"/>
    </xf>
    <xf numFmtId="0" fontId="21" fillId="3" borderId="32" xfId="0" quotePrefix="1" applyFont="1" applyFill="1" applyBorder="1" applyAlignment="1" applyProtection="1">
      <alignment horizontal="center" vertical="center" wrapText="1"/>
      <protection locked="0"/>
    </xf>
    <xf numFmtId="0" fontId="21" fillId="3" borderId="7" xfId="0" quotePrefix="1" applyFont="1" applyFill="1" applyBorder="1" applyAlignment="1" applyProtection="1">
      <alignment horizontal="center" vertical="center" wrapText="1"/>
      <protection locked="0"/>
    </xf>
    <xf numFmtId="0" fontId="21" fillId="3" borderId="28" xfId="0" quotePrefix="1" applyFont="1" applyFill="1" applyBorder="1" applyAlignment="1" applyProtection="1">
      <alignment horizontal="center" vertical="center" wrapText="1"/>
      <protection locked="0"/>
    </xf>
    <xf numFmtId="0" fontId="21" fillId="8" borderId="36" xfId="0" applyFont="1" applyFill="1" applyBorder="1" applyAlignment="1" applyProtection="1">
      <alignment horizontal="center" vertical="center" wrapText="1"/>
    </xf>
    <xf numFmtId="0" fontId="21" fillId="8" borderId="37" xfId="0" applyFont="1" applyFill="1" applyBorder="1" applyAlignment="1" applyProtection="1">
      <alignment horizontal="center" vertical="center" wrapText="1"/>
    </xf>
    <xf numFmtId="0" fontId="21" fillId="8" borderId="38" xfId="0" applyFont="1" applyFill="1" applyBorder="1" applyAlignment="1" applyProtection="1">
      <alignment horizontal="center" vertical="center" wrapText="1"/>
    </xf>
    <xf numFmtId="0" fontId="21" fillId="2" borderId="25" xfId="0" quotePrefix="1" applyFont="1" applyFill="1" applyBorder="1" applyAlignment="1" applyProtection="1">
      <alignment horizontal="center" vertical="center" wrapText="1"/>
      <protection locked="0"/>
    </xf>
    <xf numFmtId="0" fontId="21" fillId="2" borderId="8" xfId="0" quotePrefix="1" applyFont="1" applyFill="1" applyBorder="1" applyAlignment="1" applyProtection="1">
      <alignment horizontal="center" vertical="center" wrapText="1"/>
      <protection locked="0"/>
    </xf>
    <xf numFmtId="0" fontId="21" fillId="2" borderId="24" xfId="0" quotePrefix="1" applyFont="1" applyFill="1" applyBorder="1" applyAlignment="1" applyProtection="1">
      <alignment horizontal="center" vertical="center" wrapText="1"/>
      <protection locked="0"/>
    </xf>
    <xf numFmtId="0" fontId="21" fillId="7" borderId="8" xfId="0" applyFont="1" applyFill="1" applyBorder="1" applyAlignment="1" applyProtection="1">
      <alignment horizontal="center" vertical="center" wrapText="1"/>
    </xf>
    <xf numFmtId="0" fontId="0" fillId="5" borderId="5" xfId="0" applyFill="1" applyBorder="1" applyAlignment="1" applyProtection="1">
      <alignment horizontal="center"/>
      <protection locked="0"/>
    </xf>
    <xf numFmtId="0" fontId="0" fillId="5" borderId="7"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21" fillId="3" borderId="25" xfId="0" quotePrefix="1" applyFont="1" applyFill="1" applyBorder="1" applyAlignment="1" applyProtection="1">
      <alignment horizontal="center" vertical="center" wrapText="1"/>
      <protection locked="0"/>
    </xf>
    <xf numFmtId="0" fontId="21" fillId="3" borderId="8" xfId="0" quotePrefix="1" applyFont="1" applyFill="1" applyBorder="1" applyAlignment="1" applyProtection="1">
      <alignment horizontal="center" vertical="center" wrapText="1"/>
      <protection locked="0"/>
    </xf>
    <xf numFmtId="0" fontId="21" fillId="3" borderId="24" xfId="0" quotePrefix="1" applyFont="1" applyFill="1" applyBorder="1" applyAlignment="1" applyProtection="1">
      <alignment horizontal="center" vertical="center" wrapText="1"/>
      <protection locked="0"/>
    </xf>
    <xf numFmtId="0" fontId="19" fillId="0" borderId="8" xfId="0" applyFont="1" applyFill="1" applyBorder="1" applyAlignment="1" applyProtection="1">
      <alignment horizontal="center" vertical="center"/>
      <protection locked="0"/>
    </xf>
    <xf numFmtId="0" fontId="17" fillId="2" borderId="17" xfId="0" applyFont="1" applyFill="1" applyBorder="1" applyAlignment="1" applyProtection="1">
      <alignment horizontal="left" vertical="top" wrapText="1"/>
    </xf>
    <xf numFmtId="0" fontId="17" fillId="2" borderId="15" xfId="0" applyFont="1" applyFill="1" applyBorder="1" applyAlignment="1" applyProtection="1">
      <alignment horizontal="left" vertical="top" wrapText="1"/>
    </xf>
    <xf numFmtId="0" fontId="17" fillId="2" borderId="18" xfId="0" applyFont="1" applyFill="1" applyBorder="1" applyAlignment="1" applyProtection="1">
      <alignment horizontal="left" vertical="top" wrapText="1"/>
    </xf>
    <xf numFmtId="0" fontId="17" fillId="2" borderId="13" xfId="0" applyFont="1" applyFill="1" applyBorder="1" applyAlignment="1" applyProtection="1">
      <alignment horizontal="left" vertical="top" wrapText="1"/>
    </xf>
    <xf numFmtId="0" fontId="17" fillId="2" borderId="0" xfId="0" applyFont="1" applyFill="1" applyBorder="1" applyAlignment="1" applyProtection="1">
      <alignment horizontal="left" vertical="top" wrapText="1"/>
    </xf>
    <xf numFmtId="0" fontId="17" fillId="2" borderId="14" xfId="0" applyFont="1" applyFill="1" applyBorder="1" applyAlignment="1" applyProtection="1">
      <alignment horizontal="left" vertical="top" wrapText="1"/>
    </xf>
    <xf numFmtId="0" fontId="17" fillId="2" borderId="19" xfId="0" applyFont="1" applyFill="1" applyBorder="1" applyAlignment="1" applyProtection="1">
      <alignment horizontal="left" vertical="top" wrapText="1"/>
    </xf>
    <xf numFmtId="0" fontId="17" fillId="2" borderId="12" xfId="0" applyFont="1" applyFill="1" applyBorder="1" applyAlignment="1" applyProtection="1">
      <alignment horizontal="left" vertical="top" wrapText="1"/>
    </xf>
    <xf numFmtId="0" fontId="17" fillId="2" borderId="20" xfId="0" applyFont="1" applyFill="1" applyBorder="1" applyAlignment="1" applyProtection="1">
      <alignment horizontal="left" vertical="top" wrapText="1"/>
    </xf>
    <xf numFmtId="0" fontId="21" fillId="8" borderId="41" xfId="0" quotePrefix="1" applyFont="1" applyFill="1" applyBorder="1" applyAlignment="1" applyProtection="1">
      <alignment horizontal="center" vertical="center" wrapText="1"/>
    </xf>
    <xf numFmtId="0" fontId="21" fillId="8" borderId="40" xfId="0" quotePrefix="1" applyFont="1" applyFill="1" applyBorder="1" applyAlignment="1" applyProtection="1">
      <alignment horizontal="center" vertical="center" wrapText="1"/>
    </xf>
    <xf numFmtId="0" fontId="21" fillId="8" borderId="16" xfId="0" quotePrefix="1" applyFont="1" applyFill="1" applyBorder="1" applyAlignment="1" applyProtection="1">
      <alignment horizontal="center" vertical="center" wrapText="1"/>
    </xf>
    <xf numFmtId="0" fontId="21" fillId="8" borderId="8" xfId="0" quotePrefix="1" applyFont="1" applyFill="1" applyBorder="1" applyAlignment="1" applyProtection="1">
      <alignment horizontal="center" vertical="center" wrapText="1"/>
    </xf>
    <xf numFmtId="0" fontId="21" fillId="8" borderId="25" xfId="0" quotePrefix="1" applyFont="1" applyFill="1" applyBorder="1" applyAlignment="1" applyProtection="1">
      <alignment horizontal="center" vertical="center" wrapText="1"/>
    </xf>
    <xf numFmtId="0" fontId="21" fillId="8" borderId="24" xfId="0" quotePrefix="1" applyFont="1" applyFill="1" applyBorder="1" applyAlignment="1" applyProtection="1">
      <alignment horizontal="center" vertical="center" wrapText="1"/>
    </xf>
    <xf numFmtId="0" fontId="21" fillId="10" borderId="5" xfId="0" applyFont="1" applyFill="1" applyBorder="1" applyAlignment="1" applyProtection="1">
      <alignment horizontal="center" vertical="center" wrapText="1"/>
    </xf>
    <xf numFmtId="0" fontId="21" fillId="2" borderId="5" xfId="0" quotePrefix="1" applyFont="1" applyFill="1" applyBorder="1" applyAlignment="1" applyProtection="1">
      <alignment horizontal="center" vertical="center" wrapText="1"/>
      <protection locked="0"/>
    </xf>
    <xf numFmtId="14" fontId="16" fillId="2" borderId="0" xfId="0" applyNumberFormat="1" applyFont="1" applyFill="1" applyBorder="1" applyAlignment="1" applyProtection="1">
      <alignment horizontal="right" vertical="center" wrapText="1"/>
    </xf>
    <xf numFmtId="0" fontId="17" fillId="3" borderId="8" xfId="0" applyFont="1" applyFill="1" applyBorder="1" applyAlignment="1" applyProtection="1">
      <alignment horizontal="left" vertical="center"/>
    </xf>
    <xf numFmtId="0" fontId="49" fillId="2" borderId="0" xfId="0" applyFont="1" applyFill="1" applyBorder="1" applyAlignment="1" applyProtection="1">
      <alignment horizontal="left"/>
    </xf>
    <xf numFmtId="0" fontId="17" fillId="2" borderId="5" xfId="0" applyFont="1" applyFill="1" applyBorder="1" applyAlignment="1" applyProtection="1">
      <alignment horizontal="center" wrapText="1"/>
      <protection locked="0"/>
    </xf>
    <xf numFmtId="0" fontId="17" fillId="2" borderId="6" xfId="0" applyFont="1" applyFill="1" applyBorder="1" applyAlignment="1" applyProtection="1">
      <alignment horizontal="center" wrapText="1"/>
      <protection locked="0"/>
    </xf>
    <xf numFmtId="0" fontId="17" fillId="2" borderId="7" xfId="0" applyFont="1" applyFill="1" applyBorder="1" applyAlignment="1" applyProtection="1">
      <alignment horizontal="center" wrapText="1"/>
      <protection locked="0"/>
    </xf>
    <xf numFmtId="0" fontId="17" fillId="2" borderId="8" xfId="0" applyFont="1" applyFill="1" applyBorder="1" applyAlignment="1" applyProtection="1">
      <alignment horizontal="center" wrapText="1"/>
      <protection locked="0"/>
    </xf>
    <xf numFmtId="0" fontId="17" fillId="3" borderId="5" xfId="0" applyFont="1" applyFill="1" applyBorder="1" applyAlignment="1" applyProtection="1">
      <alignment horizontal="left" vertical="center"/>
    </xf>
    <xf numFmtId="0" fontId="16" fillId="2" borderId="0" xfId="0" applyFont="1" applyFill="1" applyBorder="1" applyAlignment="1" applyProtection="1">
      <alignment horizontal="right" vertical="center" wrapText="1"/>
    </xf>
    <xf numFmtId="0" fontId="16" fillId="2" borderId="13" xfId="0" applyFont="1" applyFill="1" applyBorder="1" applyAlignment="1" applyProtection="1">
      <alignment horizontal="right" vertical="center" wrapText="1"/>
    </xf>
    <xf numFmtId="0" fontId="17" fillId="2" borderId="5" xfId="0" applyFont="1" applyFill="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0" fontId="17" fillId="2" borderId="6"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xf>
    <xf numFmtId="0" fontId="17" fillId="3" borderId="5" xfId="0" applyFont="1" applyFill="1" applyBorder="1" applyAlignment="1" applyProtection="1">
      <alignment horizontal="left" vertical="top" wrapText="1"/>
    </xf>
    <xf numFmtId="0" fontId="17" fillId="3" borderId="7" xfId="0" applyFont="1" applyFill="1" applyBorder="1" applyAlignment="1" applyProtection="1">
      <alignment horizontal="left" vertical="top" wrapText="1"/>
    </xf>
    <xf numFmtId="0" fontId="17" fillId="3" borderId="6" xfId="0" applyFont="1" applyFill="1" applyBorder="1" applyAlignment="1" applyProtection="1">
      <alignment horizontal="left" vertical="top" wrapText="1"/>
    </xf>
    <xf numFmtId="0" fontId="19" fillId="0" borderId="8" xfId="0" applyFont="1" applyFill="1" applyBorder="1" applyAlignment="1" applyProtection="1">
      <alignment horizontal="center"/>
      <protection locked="0"/>
    </xf>
    <xf numFmtId="0" fontId="21" fillId="3" borderId="5" xfId="0" applyFont="1" applyFill="1" applyBorder="1" applyAlignment="1" applyProtection="1">
      <alignment horizontal="center" vertical="center" wrapText="1"/>
    </xf>
    <xf numFmtId="0" fontId="21" fillId="3" borderId="7" xfId="0" applyFont="1" applyFill="1" applyBorder="1" applyAlignment="1" applyProtection="1">
      <alignment horizontal="center" vertical="center" wrapText="1"/>
    </xf>
    <xf numFmtId="0" fontId="21" fillId="3" borderId="6" xfId="0" applyFont="1" applyFill="1" applyBorder="1" applyAlignment="1" applyProtection="1">
      <alignment horizontal="center" vertical="center" wrapText="1"/>
    </xf>
    <xf numFmtId="0" fontId="21" fillId="7" borderId="5" xfId="0" applyFont="1" applyFill="1" applyBorder="1" applyAlignment="1" applyProtection="1">
      <alignment horizontal="center" vertical="center" wrapText="1"/>
    </xf>
    <xf numFmtId="0" fontId="21" fillId="7" borderId="7" xfId="0" applyFont="1" applyFill="1" applyBorder="1" applyAlignment="1" applyProtection="1">
      <alignment horizontal="center" vertical="center" wrapText="1"/>
    </xf>
    <xf numFmtId="0" fontId="21" fillId="7" borderId="6" xfId="0" applyFont="1" applyFill="1" applyBorder="1" applyAlignment="1" applyProtection="1">
      <alignment horizontal="center" vertical="center" wrapText="1"/>
    </xf>
    <xf numFmtId="0" fontId="21" fillId="7" borderId="5" xfId="0" applyFont="1" applyFill="1" applyBorder="1" applyAlignment="1" applyProtection="1">
      <alignment horizontal="center" vertical="center"/>
    </xf>
    <xf numFmtId="0" fontId="21" fillId="7" borderId="7" xfId="0" applyFont="1" applyFill="1" applyBorder="1" applyAlignment="1" applyProtection="1">
      <alignment horizontal="center" vertical="center"/>
    </xf>
    <xf numFmtId="0" fontId="21" fillId="7" borderId="6" xfId="0" applyFont="1" applyFill="1" applyBorder="1" applyAlignment="1" applyProtection="1">
      <alignment horizontal="center" vertical="center"/>
    </xf>
    <xf numFmtId="0" fontId="17" fillId="3" borderId="8" xfId="0" applyFont="1" applyFill="1" applyBorder="1" applyAlignment="1" applyProtection="1">
      <alignment horizontal="center" vertical="center"/>
    </xf>
    <xf numFmtId="0" fontId="17" fillId="2" borderId="0" xfId="0" applyFont="1" applyFill="1" applyBorder="1" applyAlignment="1" applyProtection="1">
      <alignment horizontal="left" vertical="center"/>
      <protection locked="0"/>
    </xf>
    <xf numFmtId="0" fontId="17" fillId="2" borderId="0" xfId="0" applyFont="1" applyFill="1" applyBorder="1" applyAlignment="1" applyProtection="1">
      <alignment horizontal="left" vertical="center"/>
    </xf>
    <xf numFmtId="0" fontId="17" fillId="3" borderId="2" xfId="0" applyFont="1" applyFill="1" applyBorder="1" applyAlignment="1" applyProtection="1">
      <alignment horizontal="left" vertical="top" wrapText="1"/>
    </xf>
    <xf numFmtId="0" fontId="17" fillId="3" borderId="3" xfId="0" applyFont="1" applyFill="1" applyBorder="1" applyAlignment="1" applyProtection="1">
      <alignment horizontal="left" vertical="top" wrapText="1"/>
    </xf>
    <xf numFmtId="0" fontId="16" fillId="8" borderId="16" xfId="0" applyFont="1" applyFill="1" applyBorder="1" applyAlignment="1" applyProtection="1">
      <alignment horizontal="center" vertical="center" wrapText="1"/>
    </xf>
    <xf numFmtId="0" fontId="16" fillId="8" borderId="21" xfId="0" applyFont="1" applyFill="1" applyBorder="1" applyAlignment="1" applyProtection="1">
      <alignment horizontal="center" vertical="center" wrapText="1"/>
    </xf>
    <xf numFmtId="0" fontId="6" fillId="2" borderId="0" xfId="2" applyFill="1" applyAlignment="1" applyProtection="1">
      <alignment horizontal="left"/>
    </xf>
    <xf numFmtId="0" fontId="18" fillId="2" borderId="8" xfId="0" applyFont="1" applyFill="1" applyBorder="1" applyAlignment="1" applyProtection="1">
      <alignment horizontal="center" vertical="top" wrapText="1"/>
      <protection locked="0"/>
    </xf>
    <xf numFmtId="0" fontId="0" fillId="0" borderId="8" xfId="0" applyBorder="1" applyAlignment="1" applyProtection="1">
      <alignment horizontal="center" vertical="top" wrapText="1"/>
      <protection locked="0"/>
    </xf>
    <xf numFmtId="0" fontId="21" fillId="8" borderId="24" xfId="0" applyFont="1" applyFill="1" applyBorder="1" applyAlignment="1" applyProtection="1">
      <alignment horizontal="center" vertical="center" wrapText="1"/>
    </xf>
    <xf numFmtId="0" fontId="17" fillId="2" borderId="8" xfId="0" applyFont="1" applyFill="1" applyBorder="1" applyAlignment="1" applyProtection="1">
      <alignment horizontal="left" vertical="center" wrapText="1"/>
    </xf>
    <xf numFmtId="0" fontId="19" fillId="0" borderId="8" xfId="0" applyFont="1" applyBorder="1" applyAlignment="1" applyProtection="1">
      <alignment horizontal="center" vertical="center" wrapText="1"/>
      <protection locked="0"/>
    </xf>
    <xf numFmtId="0" fontId="21" fillId="5" borderId="0" xfId="0" applyFont="1" applyFill="1" applyAlignment="1" applyProtection="1">
      <alignment horizontal="left" vertical="top" wrapText="1"/>
    </xf>
    <xf numFmtId="0" fontId="55" fillId="6" borderId="0" xfId="0" applyFont="1" applyFill="1" applyAlignment="1" applyProtection="1">
      <alignment horizontal="center"/>
    </xf>
  </cellXfs>
  <cellStyles count="7">
    <cellStyle name="Controlo de Realce do Período" xfId="3" xr:uid="{1B37E44D-E7CD-4540-A671-5E9E67F98E14}"/>
    <cellStyle name="Etiqueta" xfId="6" xr:uid="{93509BBD-81E4-4A85-BDAC-3D15BF58A575}"/>
    <cellStyle name="Hiperligação" xfId="2" builtinId="8"/>
    <cellStyle name="Normal" xfId="0" builtinId="0"/>
    <cellStyle name="Normal 3_cálculos PRTR 2011 - Pondel versão de trabalho 2011 2" xfId="4" xr:uid="{23BDDA5B-2CF7-4B2B-8EAA-EA77DCEB4189}"/>
    <cellStyle name="Título" xfId="1" builtinId="15"/>
    <cellStyle name="Valor do Período" xfId="5" xr:uid="{09FB727C-5DC6-4973-AF26-363FC11B62C8}"/>
  </cellStyles>
  <dxfs count="555">
    <dxf>
      <fill>
        <patternFill patternType="lightUp"/>
      </fill>
    </dxf>
    <dxf>
      <fill>
        <patternFill patternType="lightUp"/>
      </fill>
    </dxf>
    <dxf>
      <fill>
        <patternFill patternType="lightUp"/>
      </fill>
    </dxf>
    <dxf>
      <fill>
        <patternFill patternType="lightUp"/>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patternType="lightUp"/>
      </fill>
    </dxf>
    <dxf>
      <fill>
        <patternFill>
          <bgColor theme="0" tint="-0.1499679555650502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theme="0" tint="-4.9989318521683403E-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border>
    </dxf>
    <dxf>
      <fill>
        <patternFill>
          <bgColor theme="0" tint="-4.9989318521683403E-2"/>
        </patternFill>
      </fill>
      <border>
        <left style="thin">
          <color auto="1"/>
        </left>
        <right style="thin">
          <color auto="1"/>
        </right>
        <top style="thin">
          <color auto="1"/>
        </top>
        <bottom style="thin">
          <color auto="1"/>
        </bottom>
      </border>
    </dxf>
    <dxf>
      <fill>
        <patternFill>
          <bgColor theme="0" tint="-4.9989318521683403E-2"/>
        </patternFill>
      </fill>
      <border>
        <left style="thin">
          <color auto="1"/>
        </left>
        <right style="thin">
          <color auto="1"/>
        </right>
        <top style="thin">
          <color auto="1"/>
        </top>
        <bottom style="thin">
          <color auto="1"/>
        </bottom>
      </border>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gColor auto="1"/>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Up">
          <bgColor theme="0" tint="-4.9989318521683403E-2"/>
        </patternFill>
      </fill>
    </dxf>
    <dxf>
      <fill>
        <patternFill patternType="darkUp">
          <bgColor theme="0" tint="-4.9989318521683403E-2"/>
        </patternFill>
      </fill>
    </dxf>
    <dxf>
      <fill>
        <patternFill patternType="lightUp"/>
      </fill>
    </dxf>
    <dxf>
      <fill>
        <patternFill patternType="lightUp"/>
      </fill>
    </dxf>
    <dxf>
      <fill>
        <patternFill patternType="lightUp"/>
      </fill>
    </dxf>
    <dxf>
      <fill>
        <patternFill patternType="darkUp">
          <bgColor theme="0" tint="-4.9989318521683403E-2"/>
        </patternFill>
      </fill>
    </dxf>
    <dxf>
      <fill>
        <patternFill patternType="lightUp"/>
      </fill>
    </dxf>
    <dxf>
      <fill>
        <patternFill patternType="lightUp"/>
      </fill>
    </dxf>
    <dxf>
      <fill>
        <patternFill patternType="dark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Up">
          <bgColor theme="0" tint="-4.9989318521683403E-2"/>
        </patternFill>
      </fill>
    </dxf>
    <dxf>
      <fill>
        <patternFill patternType="darkUp">
          <bgColor theme="0" tint="-4.9989318521683403E-2"/>
        </patternFill>
      </fill>
    </dxf>
    <dxf>
      <fill>
        <patternFill patternType="lightUp"/>
      </fill>
    </dxf>
    <dxf>
      <fill>
        <patternFill patternType="lightUp"/>
      </fill>
    </dxf>
    <dxf>
      <fill>
        <patternFill patternType="lightUp"/>
      </fill>
    </dxf>
    <dxf>
      <fill>
        <patternFill patternType="darkUp">
          <bgColor theme="0" tint="-4.9989318521683403E-2"/>
        </patternFill>
      </fill>
    </dxf>
    <dxf>
      <fill>
        <patternFill patternType="lightUp"/>
      </fill>
    </dxf>
    <dxf>
      <fill>
        <patternFill patternType="lightUp"/>
      </fill>
    </dxf>
    <dxf>
      <fill>
        <patternFill patternType="dark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Up">
          <bgColor theme="0" tint="-4.9989318521683403E-2"/>
        </patternFill>
      </fill>
    </dxf>
    <dxf>
      <fill>
        <patternFill patternType="darkUp">
          <bgColor theme="0" tint="-4.9989318521683403E-2"/>
        </patternFill>
      </fill>
    </dxf>
    <dxf>
      <fill>
        <patternFill patternType="lightUp"/>
      </fill>
    </dxf>
    <dxf>
      <fill>
        <patternFill patternType="lightUp"/>
      </fill>
    </dxf>
    <dxf>
      <fill>
        <patternFill patternType="lightUp"/>
      </fill>
    </dxf>
    <dxf>
      <fill>
        <patternFill patternType="darkUp">
          <bgColor theme="0" tint="-4.9989318521683403E-2"/>
        </patternFill>
      </fill>
    </dxf>
    <dxf>
      <fill>
        <patternFill patternType="lightUp"/>
      </fill>
    </dxf>
    <dxf>
      <fill>
        <patternFill patternType="lightUp"/>
      </fill>
    </dxf>
    <dxf>
      <fill>
        <patternFill patternType="dark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Up">
          <bgColor theme="0" tint="-4.9989318521683403E-2"/>
        </patternFill>
      </fill>
    </dxf>
    <dxf>
      <fill>
        <patternFill patternType="darkUp">
          <bgColor theme="0" tint="-4.9989318521683403E-2"/>
        </patternFill>
      </fill>
    </dxf>
    <dxf>
      <fill>
        <patternFill patternType="lightUp"/>
      </fill>
    </dxf>
    <dxf>
      <fill>
        <patternFill patternType="lightUp"/>
      </fill>
    </dxf>
    <dxf>
      <fill>
        <patternFill patternType="lightUp"/>
      </fill>
    </dxf>
    <dxf>
      <fill>
        <patternFill patternType="darkUp">
          <bgColor theme="0" tint="-4.9989318521683403E-2"/>
        </patternFill>
      </fill>
    </dxf>
    <dxf>
      <fill>
        <patternFill patternType="lightUp"/>
      </fill>
    </dxf>
    <dxf>
      <fill>
        <patternFill patternType="lightUp"/>
      </fill>
    </dxf>
    <dxf>
      <fill>
        <patternFill patternType="dark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Up">
          <bgColor theme="0" tint="-4.9989318521683403E-2"/>
        </patternFill>
      </fill>
    </dxf>
    <dxf>
      <fill>
        <patternFill patternType="darkUp">
          <bgColor theme="0" tint="-4.9989318521683403E-2"/>
        </patternFill>
      </fill>
    </dxf>
    <dxf>
      <fill>
        <patternFill patternType="lightUp"/>
      </fill>
    </dxf>
    <dxf>
      <fill>
        <patternFill patternType="lightUp"/>
      </fill>
    </dxf>
    <dxf>
      <fill>
        <patternFill patternType="lightUp"/>
      </fill>
    </dxf>
    <dxf>
      <fill>
        <patternFill patternType="darkUp">
          <bgColor theme="0" tint="-4.9989318521683403E-2"/>
        </patternFill>
      </fill>
    </dxf>
    <dxf>
      <fill>
        <patternFill patternType="lightUp"/>
      </fill>
    </dxf>
    <dxf>
      <fill>
        <patternFill patternType="lightUp"/>
      </fill>
    </dxf>
    <dxf>
      <fill>
        <patternFill patternType="dark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Up">
          <bgColor theme="0" tint="-4.9989318521683403E-2"/>
        </patternFill>
      </fill>
    </dxf>
    <dxf>
      <fill>
        <patternFill patternType="darkUp">
          <bgColor theme="0" tint="-4.9989318521683403E-2"/>
        </patternFill>
      </fill>
    </dxf>
    <dxf>
      <fill>
        <patternFill patternType="lightUp"/>
      </fill>
    </dxf>
    <dxf>
      <fill>
        <patternFill patternType="lightUp"/>
      </fill>
    </dxf>
    <dxf>
      <fill>
        <patternFill patternType="lightUp"/>
      </fill>
    </dxf>
    <dxf>
      <fill>
        <patternFill patternType="darkUp">
          <bgColor theme="0" tint="-4.9989318521683403E-2"/>
        </patternFill>
      </fill>
    </dxf>
    <dxf>
      <fill>
        <patternFill patternType="lightUp"/>
      </fill>
    </dxf>
    <dxf>
      <fill>
        <patternFill patternType="lightUp"/>
      </fill>
    </dxf>
    <dxf>
      <fill>
        <patternFill patternType="darkUp">
          <bgColor theme="0" tint="-4.9989318521683403E-2"/>
        </patternFill>
      </fill>
    </dxf>
    <dxf>
      <fill>
        <patternFill patternType="dark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Up">
          <bgColor theme="0" tint="-4.9989318521683403E-2"/>
        </patternFill>
      </fill>
    </dxf>
    <dxf>
      <fill>
        <patternFill patternType="darkUp">
          <bgColor theme="0" tint="-4.9989318521683403E-2"/>
        </patternFill>
      </fill>
    </dxf>
    <dxf>
      <fill>
        <patternFill patternType="lightUp"/>
      </fill>
    </dxf>
    <dxf>
      <fill>
        <patternFill patternType="lightUp"/>
      </fill>
    </dxf>
    <dxf>
      <fill>
        <patternFill patternType="lightUp"/>
      </fill>
    </dxf>
    <dxf>
      <fill>
        <patternFill patternType="darkUp">
          <bgColor theme="0" tint="-4.9989318521683403E-2"/>
        </patternFill>
      </fill>
    </dxf>
    <dxf>
      <fill>
        <patternFill patternType="lightUp"/>
      </fill>
    </dxf>
    <dxf>
      <fill>
        <patternFill patternType="lightUp"/>
      </fill>
    </dxf>
    <dxf>
      <fill>
        <patternFill patternType="dark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Up">
          <bgColor theme="0" tint="-4.9989318521683403E-2"/>
        </patternFill>
      </fill>
    </dxf>
    <dxf>
      <fill>
        <patternFill patternType="darkUp">
          <bgColor theme="0" tint="-4.9989318521683403E-2"/>
        </patternFill>
      </fill>
    </dxf>
    <dxf>
      <fill>
        <patternFill patternType="lightUp"/>
      </fill>
    </dxf>
    <dxf>
      <fill>
        <patternFill patternType="lightUp"/>
      </fill>
    </dxf>
    <dxf>
      <fill>
        <patternFill patternType="lightUp"/>
      </fill>
    </dxf>
    <dxf>
      <fill>
        <patternFill patternType="darkUp">
          <bgColor theme="0" tint="-4.9989318521683403E-2"/>
        </patternFill>
      </fill>
    </dxf>
    <dxf>
      <fill>
        <patternFill patternType="lightUp"/>
      </fill>
    </dxf>
    <dxf>
      <fill>
        <patternFill patternType="lightUp"/>
      </fill>
    </dxf>
    <dxf>
      <fill>
        <patternFill patternType="dark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Up">
          <bgColor theme="0" tint="-4.9989318521683403E-2"/>
        </patternFill>
      </fill>
    </dxf>
    <dxf>
      <fill>
        <patternFill patternType="darkUp">
          <bgColor theme="0" tint="-4.9989318521683403E-2"/>
        </patternFill>
      </fill>
    </dxf>
    <dxf>
      <fill>
        <patternFill patternType="lightUp"/>
      </fill>
    </dxf>
    <dxf>
      <fill>
        <patternFill patternType="lightUp"/>
      </fill>
    </dxf>
    <dxf>
      <fill>
        <patternFill patternType="lightUp"/>
      </fill>
    </dxf>
    <dxf>
      <fill>
        <patternFill patternType="darkUp">
          <bgColor theme="0" tint="-4.9989318521683403E-2"/>
        </patternFill>
      </fill>
    </dxf>
    <dxf>
      <fill>
        <patternFill patternType="lightUp"/>
      </fill>
    </dxf>
    <dxf>
      <fill>
        <patternFill patternType="lightUp"/>
      </fill>
    </dxf>
    <dxf>
      <fill>
        <patternFill patternType="dark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Up">
          <bgColor theme="0" tint="-4.9989318521683403E-2"/>
        </patternFill>
      </fill>
    </dxf>
    <dxf>
      <fill>
        <patternFill patternType="darkUp">
          <bgColor theme="0" tint="-4.9989318521683403E-2"/>
        </patternFill>
      </fill>
    </dxf>
    <dxf>
      <fill>
        <patternFill patternType="lightUp"/>
      </fill>
    </dxf>
    <dxf>
      <fill>
        <patternFill patternType="lightUp"/>
      </fill>
    </dxf>
    <dxf>
      <fill>
        <patternFill patternType="lightUp"/>
      </fill>
    </dxf>
    <dxf>
      <fill>
        <patternFill patternType="darkUp">
          <bgColor theme="0" tint="-4.9989318521683403E-2"/>
        </patternFill>
      </fill>
    </dxf>
    <dxf>
      <fill>
        <patternFill patternType="lightUp"/>
      </fill>
    </dxf>
    <dxf>
      <fill>
        <patternFill patternType="lightUp"/>
      </fill>
    </dxf>
    <dxf>
      <fill>
        <patternFill patternType="dark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Up">
          <bgColor theme="0" tint="-4.9989318521683403E-2"/>
        </patternFill>
      </fill>
    </dxf>
    <dxf>
      <fill>
        <patternFill patternType="darkUp">
          <bgColor theme="0" tint="-4.9989318521683403E-2"/>
        </patternFill>
      </fill>
    </dxf>
    <dxf>
      <fill>
        <patternFill patternType="lightUp"/>
      </fill>
    </dxf>
    <dxf>
      <fill>
        <patternFill patternType="lightUp"/>
      </fill>
    </dxf>
    <dxf>
      <fill>
        <patternFill patternType="lightUp"/>
      </fill>
    </dxf>
    <dxf>
      <fill>
        <patternFill patternType="darkUp">
          <bgColor theme="0" tint="-4.9989318521683403E-2"/>
        </patternFill>
      </fill>
    </dxf>
    <dxf>
      <fill>
        <patternFill patternType="lightUp"/>
      </fill>
    </dxf>
    <dxf>
      <fill>
        <patternFill patternType="lightUp"/>
      </fill>
    </dxf>
    <dxf>
      <fill>
        <patternFill patternType="dark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Up">
          <bgColor theme="0" tint="-4.9989318521683403E-2"/>
        </patternFill>
      </fill>
    </dxf>
    <dxf>
      <fill>
        <patternFill patternType="darkUp">
          <bgColor theme="0" tint="-4.9989318521683403E-2"/>
        </patternFill>
      </fill>
    </dxf>
    <dxf>
      <fill>
        <patternFill patternType="lightUp"/>
      </fill>
    </dxf>
    <dxf>
      <fill>
        <patternFill patternType="lightUp"/>
      </fill>
    </dxf>
    <dxf>
      <fill>
        <patternFill patternType="lightUp"/>
      </fill>
    </dxf>
    <dxf>
      <fill>
        <patternFill patternType="darkUp">
          <bgColor theme="0" tint="-4.9989318521683403E-2"/>
        </patternFill>
      </fill>
    </dxf>
    <dxf>
      <fill>
        <patternFill patternType="lightUp"/>
      </fill>
    </dxf>
    <dxf>
      <fill>
        <patternFill patternType="lightUp"/>
      </fill>
    </dxf>
    <dxf>
      <fill>
        <patternFill patternType="dark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Up">
          <bgColor theme="0" tint="-4.9989318521683403E-2"/>
        </patternFill>
      </fill>
    </dxf>
    <dxf>
      <fill>
        <patternFill patternType="darkUp">
          <bgColor theme="0" tint="-4.9989318521683403E-2"/>
        </patternFill>
      </fill>
    </dxf>
    <dxf>
      <fill>
        <patternFill patternType="lightUp"/>
      </fill>
    </dxf>
    <dxf>
      <fill>
        <patternFill patternType="lightUp"/>
      </fill>
    </dxf>
    <dxf>
      <fill>
        <patternFill patternType="lightUp"/>
      </fill>
    </dxf>
    <dxf>
      <fill>
        <patternFill patternType="darkUp">
          <bgColor theme="0" tint="-4.9989318521683403E-2"/>
        </patternFill>
      </fill>
    </dxf>
    <dxf>
      <fill>
        <patternFill patternType="lightUp"/>
      </fill>
    </dxf>
    <dxf>
      <fill>
        <patternFill patternType="lightUp"/>
      </fill>
    </dxf>
    <dxf>
      <fill>
        <patternFill patternType="darkUp">
          <bgColor theme="0" tint="-4.9989318521683403E-2"/>
        </patternFill>
      </fill>
    </dxf>
    <dxf>
      <fill>
        <patternFill patternType="darkUp">
          <bgColor theme="0" tint="-4.9989318521683403E-2"/>
        </patternFill>
      </fill>
    </dxf>
    <dxf>
      <fill>
        <patternFill patternType="dark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Up">
          <bgColor theme="0" tint="-4.9989318521683403E-2"/>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Up">
          <bgColor theme="0" tint="-4.9989318521683403E-2"/>
        </patternFill>
      </fill>
    </dxf>
    <dxf>
      <fill>
        <patternFill patternType="darkUp">
          <bgColor theme="0" tint="-4.9989318521683403E-2"/>
        </patternFill>
      </fill>
    </dxf>
  </dxfs>
  <tableStyles count="0" defaultTableStyle="TableStyleMedium2" defaultPivotStyle="PivotStyleLight16"/>
  <colors>
    <mruColors>
      <color rgb="FFC5C5FF"/>
      <color rgb="FFF4F9F1"/>
      <color rgb="FFFFE7B7"/>
      <color rgb="FFFF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6</xdr:col>
      <xdr:colOff>685800</xdr:colOff>
      <xdr:row>10</xdr:row>
      <xdr:rowOff>76200</xdr:rowOff>
    </xdr:from>
    <xdr:ext cx="184731" cy="264560"/>
    <xdr:sp macro="" textlink="">
      <xdr:nvSpPr>
        <xdr:cNvPr id="2" name="CaixaDeTexto 1">
          <a:extLst>
            <a:ext uri="{FF2B5EF4-FFF2-40B4-BE49-F238E27FC236}">
              <a16:creationId xmlns:a16="http://schemas.microsoft.com/office/drawing/2014/main" id="{00000000-0008-0000-0200-000002000000}"/>
            </a:ext>
          </a:extLst>
        </xdr:cNvPr>
        <xdr:cNvSpPr txBox="1"/>
      </xdr:nvSpPr>
      <xdr:spPr>
        <a:xfrm>
          <a:off x="5781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PT"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S198012\OneDrive%20-%20PGA\Desktop\Modelo_RAA_v9.02%20-%20DRAA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APADFS02\areapartilhada\DGLA\DEI\%23Verif.PCIP-RAA-DGLA.DEI.00044.2017\%23%23RAA%20unico\%23Modelo%20RAA_v7_em%20constru&#231;&#227;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ort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ão de versões"/>
      <sheetName val="Instruções"/>
      <sheetName val="Atividade"/>
      <sheetName val="Condições Operação"/>
      <sheetName val="G.Recursos-Condições Gerais"/>
      <sheetName val="G.Recursos-Consumos"/>
      <sheetName val="Ar - Condições Gerais"/>
      <sheetName val="Ar - Fontes Pontuais_FF1"/>
      <sheetName val="FF2"/>
      <sheetName val="FF3"/>
      <sheetName val="FF4"/>
      <sheetName val="FF5"/>
      <sheetName val="FF6"/>
      <sheetName val="FF7"/>
      <sheetName val="FF8"/>
      <sheetName val="FF9"/>
      <sheetName val="FF10"/>
      <sheetName val="Ar - Fontes difusas"/>
      <sheetName val="Ar - Biogás"/>
      <sheetName val="Água - C.Gerais"/>
      <sheetName val="Água - Emissões_ED1"/>
      <sheetName val="ED2"/>
      <sheetName val="ED3"/>
      <sheetName val="ED4"/>
      <sheetName val="ED5"/>
      <sheetName val="ED6"/>
      <sheetName val="ED7"/>
      <sheetName val="ED8"/>
      <sheetName val="ED9"/>
      <sheetName val="ED10"/>
      <sheetName val="Ruído"/>
      <sheetName val="Resíduos"/>
      <sheetName val="PDA e MTD"/>
      <sheetName val="Autoavaliação"/>
      <sheetName val="Listagem de Anexos"/>
      <sheetName val="Suporte"/>
      <sheetName val="Destinos "/>
    </sheetNames>
    <sheetDataSet>
      <sheetData sheetId="0"/>
      <sheetData sheetId="1"/>
      <sheetData sheetId="2">
        <row r="3">
          <cell r="I3">
            <v>2018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6E633-69CD-4D44-BA83-484C54F16B3D}">
  <sheetPr codeName="Folha1"/>
  <dimension ref="A1:AA78"/>
  <sheetViews>
    <sheetView tabSelected="1" workbookViewId="0"/>
  </sheetViews>
  <sheetFormatPr defaultRowHeight="15" x14ac:dyDescent="0.25"/>
  <cols>
    <col min="8" max="8" width="22.140625" customWidth="1"/>
    <col min="9" max="9" width="11.42578125" customWidth="1"/>
    <col min="11" max="11" width="15.7109375" customWidth="1"/>
    <col min="13" max="13" width="20" customWidth="1"/>
  </cols>
  <sheetData>
    <row r="1" spans="1:24" x14ac:dyDescent="0.25">
      <c r="A1" s="192"/>
      <c r="B1" s="192"/>
      <c r="C1" s="192"/>
      <c r="D1" s="192"/>
      <c r="E1" s="192"/>
      <c r="F1" s="192"/>
      <c r="G1" s="192"/>
      <c r="H1" s="192"/>
      <c r="I1" s="192"/>
      <c r="J1" s="192"/>
      <c r="K1" s="192"/>
      <c r="L1" s="192"/>
      <c r="M1" s="192"/>
      <c r="N1" s="192"/>
      <c r="O1" s="192"/>
      <c r="P1" s="192"/>
      <c r="Q1" s="192"/>
      <c r="R1" s="192"/>
      <c r="S1" s="192"/>
      <c r="T1" s="192"/>
      <c r="U1" s="192"/>
      <c r="V1" s="192"/>
      <c r="W1" s="192"/>
      <c r="X1" s="192"/>
    </row>
    <row r="2" spans="1:24" ht="69.75" customHeight="1" x14ac:dyDescent="0.7">
      <c r="A2" s="192"/>
      <c r="B2" s="177"/>
      <c r="C2" s="358" t="s">
        <v>768</v>
      </c>
      <c r="D2" s="358"/>
      <c r="E2" s="358"/>
      <c r="F2" s="358"/>
      <c r="G2" s="358"/>
      <c r="H2" s="358"/>
      <c r="I2" s="358"/>
      <c r="J2" s="358"/>
      <c r="K2" s="358"/>
      <c r="L2" s="358"/>
      <c r="M2" s="358"/>
      <c r="N2" s="177"/>
      <c r="O2" s="192"/>
      <c r="P2" s="184"/>
      <c r="Q2" s="185" t="s">
        <v>775</v>
      </c>
      <c r="R2" s="184"/>
      <c r="S2" s="184"/>
      <c r="T2" s="184"/>
      <c r="U2" s="184"/>
      <c r="V2" s="184"/>
      <c r="W2" s="192"/>
      <c r="X2" s="192"/>
    </row>
    <row r="3" spans="1:24" ht="17.25" customHeight="1" x14ac:dyDescent="0.7">
      <c r="A3" s="192"/>
      <c r="B3" s="177"/>
      <c r="C3" s="241"/>
      <c r="D3" s="241"/>
      <c r="E3" s="241"/>
      <c r="F3" s="241"/>
      <c r="G3" s="241"/>
      <c r="H3" s="241"/>
      <c r="I3" s="241"/>
      <c r="J3" s="241"/>
      <c r="K3" s="241"/>
      <c r="L3" s="241"/>
      <c r="M3" s="241"/>
      <c r="N3" s="177"/>
      <c r="O3" s="192"/>
      <c r="P3" s="184"/>
      <c r="Q3" s="186" t="s">
        <v>275</v>
      </c>
      <c r="R3" s="187"/>
      <c r="S3" s="187"/>
      <c r="T3" s="187"/>
      <c r="U3" s="187"/>
      <c r="V3" s="187"/>
      <c r="W3" s="192"/>
      <c r="X3" s="192"/>
    </row>
    <row r="4" spans="1:24" ht="15" customHeight="1" x14ac:dyDescent="0.7">
      <c r="A4" s="192"/>
      <c r="B4" s="177"/>
      <c r="C4" s="241"/>
      <c r="D4" s="241"/>
      <c r="E4" s="241"/>
      <c r="F4" s="241"/>
      <c r="G4" s="241"/>
      <c r="H4" s="241"/>
      <c r="I4" s="241"/>
      <c r="J4" s="241"/>
      <c r="K4" s="241"/>
      <c r="L4" s="241"/>
      <c r="M4" s="241"/>
      <c r="N4" s="177"/>
      <c r="O4" s="192"/>
      <c r="P4" s="184"/>
      <c r="Q4" s="186" t="s">
        <v>630</v>
      </c>
      <c r="R4" s="187"/>
      <c r="S4" s="187"/>
      <c r="T4" s="187"/>
      <c r="U4" s="187"/>
      <c r="V4" s="187"/>
      <c r="W4" s="192"/>
      <c r="X4" s="192"/>
    </row>
    <row r="5" spans="1:24" ht="15.75" customHeight="1" x14ac:dyDescent="0.25">
      <c r="A5" s="192"/>
      <c r="B5" s="177"/>
      <c r="C5" s="177"/>
      <c r="D5" s="177"/>
      <c r="E5" s="177"/>
      <c r="F5" s="177"/>
      <c r="G5" s="177"/>
      <c r="H5" s="177"/>
      <c r="I5" s="177"/>
      <c r="J5" s="177"/>
      <c r="K5" s="177"/>
      <c r="L5" s="177"/>
      <c r="M5" s="177"/>
      <c r="N5" s="177"/>
      <c r="O5" s="192"/>
      <c r="P5" s="184"/>
      <c r="Q5" s="186" t="s">
        <v>759</v>
      </c>
      <c r="R5" s="187"/>
      <c r="S5" s="187"/>
      <c r="T5" s="187"/>
      <c r="U5" s="187"/>
      <c r="V5" s="187"/>
      <c r="W5" s="192"/>
      <c r="X5" s="192"/>
    </row>
    <row r="6" spans="1:24" ht="15.75" x14ac:dyDescent="0.25">
      <c r="A6" s="192"/>
      <c r="B6" s="165"/>
      <c r="C6" s="177"/>
      <c r="D6" s="177"/>
      <c r="E6" s="177"/>
      <c r="F6" s="177"/>
      <c r="G6" s="177"/>
      <c r="H6" s="177"/>
      <c r="I6" s="177"/>
      <c r="J6" s="177"/>
      <c r="K6" s="177"/>
      <c r="L6" s="177"/>
      <c r="M6" s="177"/>
      <c r="N6" s="165"/>
      <c r="O6" s="192"/>
      <c r="P6" s="187"/>
      <c r="Q6" s="186" t="s">
        <v>882</v>
      </c>
      <c r="R6" s="187"/>
      <c r="S6" s="187"/>
      <c r="T6" s="187"/>
      <c r="U6" s="187"/>
      <c r="V6" s="187"/>
      <c r="W6" s="192"/>
      <c r="X6" s="192"/>
    </row>
    <row r="7" spans="1:24" ht="15.75" x14ac:dyDescent="0.25">
      <c r="A7" s="192"/>
      <c r="B7" s="165"/>
      <c r="C7" s="177"/>
      <c r="D7" s="177"/>
      <c r="E7" s="177"/>
      <c r="F7" s="177"/>
      <c r="G7" s="177"/>
      <c r="H7" s="177"/>
      <c r="I7" s="177"/>
      <c r="J7" s="177"/>
      <c r="K7" s="177"/>
      <c r="L7" s="177"/>
      <c r="M7" s="177"/>
      <c r="N7" s="165"/>
      <c r="O7" s="192"/>
      <c r="P7" s="184"/>
      <c r="Q7" s="186" t="s">
        <v>881</v>
      </c>
      <c r="R7" s="187"/>
      <c r="S7" s="187"/>
      <c r="T7" s="187"/>
      <c r="U7" s="187"/>
      <c r="V7" s="187"/>
      <c r="W7" s="192"/>
      <c r="X7" s="192"/>
    </row>
    <row r="8" spans="1:24" ht="15.75" x14ac:dyDescent="0.25">
      <c r="A8" s="192"/>
      <c r="B8" s="165"/>
      <c r="C8" s="166" t="s">
        <v>769</v>
      </c>
      <c r="D8" s="178" t="s">
        <v>770</v>
      </c>
      <c r="E8" s="179" t="s">
        <v>770</v>
      </c>
      <c r="F8" s="180" t="s">
        <v>770</v>
      </c>
      <c r="G8" s="165"/>
      <c r="H8" s="181" t="s">
        <v>771</v>
      </c>
      <c r="I8" s="180" t="s">
        <v>770</v>
      </c>
      <c r="J8" s="165"/>
      <c r="K8" s="182" t="s">
        <v>772</v>
      </c>
      <c r="L8" s="359"/>
      <c r="M8" s="360"/>
      <c r="N8" s="165"/>
      <c r="O8" s="192"/>
      <c r="P8" s="184"/>
      <c r="Q8" s="274"/>
      <c r="R8" s="275" t="s">
        <v>102</v>
      </c>
      <c r="S8" s="187"/>
      <c r="T8" s="187"/>
      <c r="U8" s="187"/>
      <c r="V8" s="187"/>
      <c r="W8" s="192"/>
      <c r="X8" s="192"/>
    </row>
    <row r="9" spans="1:24" ht="15.75" x14ac:dyDescent="0.25">
      <c r="A9" s="192"/>
      <c r="B9" s="165"/>
      <c r="C9" s="165"/>
      <c r="D9" s="183" t="s">
        <v>773</v>
      </c>
      <c r="E9" s="183" t="s">
        <v>17</v>
      </c>
      <c r="F9" s="183" t="s">
        <v>771</v>
      </c>
      <c r="G9" s="165"/>
      <c r="H9" s="165"/>
      <c r="I9" s="165"/>
      <c r="J9" s="165"/>
      <c r="K9" s="165"/>
      <c r="L9" s="165"/>
      <c r="M9" s="165"/>
      <c r="N9" s="165"/>
      <c r="O9" s="192"/>
      <c r="P9" s="184"/>
      <c r="Q9" s="274"/>
      <c r="R9" s="275" t="s">
        <v>103</v>
      </c>
      <c r="S9" s="187"/>
      <c r="T9" s="187"/>
      <c r="U9" s="187"/>
      <c r="V9" s="187"/>
      <c r="W9" s="192"/>
      <c r="X9" s="192"/>
    </row>
    <row r="10" spans="1:24" ht="18" customHeight="1" x14ac:dyDescent="0.25">
      <c r="A10" s="192"/>
      <c r="B10" s="165"/>
      <c r="C10" s="165"/>
      <c r="D10" s="165"/>
      <c r="E10" s="165"/>
      <c r="F10" s="165"/>
      <c r="G10" s="165"/>
      <c r="H10" s="165"/>
      <c r="I10" s="165"/>
      <c r="J10" s="165"/>
      <c r="K10" s="165"/>
      <c r="L10" s="165"/>
      <c r="M10" s="165"/>
      <c r="N10" s="165"/>
      <c r="O10" s="192"/>
      <c r="P10" s="184"/>
      <c r="Q10" s="274"/>
      <c r="R10" s="275" t="s">
        <v>104</v>
      </c>
      <c r="S10" s="187"/>
      <c r="T10" s="187"/>
      <c r="U10" s="187"/>
      <c r="V10" s="187"/>
      <c r="W10" s="192"/>
      <c r="X10" s="192"/>
    </row>
    <row r="11" spans="1:24" ht="15.75" x14ac:dyDescent="0.25">
      <c r="A11" s="192"/>
      <c r="B11" s="165"/>
      <c r="C11" s="165"/>
      <c r="D11" s="165"/>
      <c r="E11" s="165"/>
      <c r="F11" s="165"/>
      <c r="G11" s="165"/>
      <c r="H11" s="165"/>
      <c r="I11" s="165"/>
      <c r="J11" s="165"/>
      <c r="K11" s="165"/>
      <c r="L11" s="165"/>
      <c r="M11" s="165"/>
      <c r="N11" s="165"/>
      <c r="O11" s="192"/>
      <c r="P11" s="184"/>
      <c r="Q11" s="274"/>
      <c r="R11" s="275" t="s">
        <v>105</v>
      </c>
      <c r="S11" s="187"/>
      <c r="T11" s="187"/>
      <c r="U11" s="187"/>
      <c r="V11" s="187"/>
      <c r="W11" s="192"/>
      <c r="X11" s="192"/>
    </row>
    <row r="12" spans="1:24" ht="15.75" x14ac:dyDescent="0.25">
      <c r="A12" s="192"/>
      <c r="B12" s="165"/>
      <c r="C12" s="165"/>
      <c r="D12" s="165"/>
      <c r="E12" s="165"/>
      <c r="F12" s="165"/>
      <c r="G12" s="165"/>
      <c r="H12" s="165"/>
      <c r="I12" s="165"/>
      <c r="J12" s="165"/>
      <c r="K12" s="165"/>
      <c r="L12" s="165"/>
      <c r="M12" s="165"/>
      <c r="N12" s="165"/>
      <c r="O12" s="192"/>
      <c r="P12" s="184"/>
      <c r="Q12" s="274"/>
      <c r="R12" s="275" t="s">
        <v>106</v>
      </c>
      <c r="S12" s="187"/>
      <c r="T12" s="187"/>
      <c r="U12" s="187"/>
      <c r="V12" s="187"/>
      <c r="W12" s="192"/>
      <c r="X12" s="192"/>
    </row>
    <row r="13" spans="1:24" ht="21" customHeight="1" x14ac:dyDescent="0.25">
      <c r="A13" s="192"/>
      <c r="B13" s="165"/>
      <c r="C13" s="214" t="s">
        <v>1038</v>
      </c>
      <c r="D13" s="189"/>
      <c r="E13" s="189"/>
      <c r="F13" s="189"/>
      <c r="G13" s="362"/>
      <c r="H13" s="363"/>
      <c r="I13" s="363"/>
      <c r="J13" s="363"/>
      <c r="K13" s="363"/>
      <c r="L13" s="363"/>
      <c r="M13" s="364"/>
      <c r="N13" s="165"/>
      <c r="O13" s="192"/>
      <c r="P13" s="184"/>
      <c r="Q13" s="274"/>
      <c r="R13" s="275" t="s">
        <v>107</v>
      </c>
      <c r="S13" s="187"/>
      <c r="T13" s="187"/>
      <c r="U13" s="187"/>
      <c r="V13" s="187"/>
      <c r="W13" s="192"/>
      <c r="X13" s="192"/>
    </row>
    <row r="14" spans="1:24" ht="15.75" x14ac:dyDescent="0.25">
      <c r="A14" s="192"/>
      <c r="B14" s="165"/>
      <c r="C14" s="165"/>
      <c r="D14" s="165"/>
      <c r="E14" s="165"/>
      <c r="F14" s="165"/>
      <c r="G14" s="365"/>
      <c r="H14" s="366"/>
      <c r="I14" s="366"/>
      <c r="J14" s="366"/>
      <c r="K14" s="366"/>
      <c r="L14" s="366"/>
      <c r="M14" s="367"/>
      <c r="N14" s="165"/>
      <c r="O14" s="192"/>
      <c r="P14" s="184"/>
      <c r="Q14" s="274"/>
      <c r="R14" s="275" t="s">
        <v>108</v>
      </c>
      <c r="S14" s="187"/>
      <c r="T14" s="187"/>
      <c r="U14" s="187"/>
      <c r="V14" s="187"/>
      <c r="W14" s="192"/>
      <c r="X14" s="192"/>
    </row>
    <row r="15" spans="1:24" ht="15.75" x14ac:dyDescent="0.25">
      <c r="A15" s="192"/>
      <c r="B15" s="165"/>
      <c r="C15" s="165"/>
      <c r="D15" s="165"/>
      <c r="E15" s="165"/>
      <c r="F15" s="165"/>
      <c r="G15" s="165"/>
      <c r="H15" s="165"/>
      <c r="I15" s="165"/>
      <c r="J15" s="165"/>
      <c r="K15" s="165"/>
      <c r="L15" s="165"/>
      <c r="M15" s="165"/>
      <c r="N15" s="165"/>
      <c r="O15" s="192"/>
      <c r="P15" s="184"/>
      <c r="Q15" s="274"/>
      <c r="R15" s="275" t="s">
        <v>109</v>
      </c>
      <c r="S15" s="187"/>
      <c r="T15" s="187"/>
      <c r="U15" s="187"/>
      <c r="V15" s="187"/>
      <c r="W15" s="192"/>
      <c r="X15" s="192"/>
    </row>
    <row r="16" spans="1:24" ht="15.75" customHeight="1" x14ac:dyDescent="0.25">
      <c r="A16" s="192"/>
      <c r="B16" s="167"/>
      <c r="C16" s="281"/>
      <c r="D16" s="281"/>
      <c r="E16" s="281"/>
      <c r="F16" s="281"/>
      <c r="G16" s="281"/>
      <c r="H16" s="281"/>
      <c r="I16" s="281"/>
      <c r="J16" s="281"/>
      <c r="K16" s="281"/>
      <c r="L16" s="281"/>
      <c r="M16" s="281"/>
      <c r="N16" s="281"/>
      <c r="O16" s="192"/>
      <c r="P16" s="184"/>
      <c r="Q16" s="274"/>
      <c r="R16" s="275" t="s">
        <v>110</v>
      </c>
      <c r="S16" s="187"/>
      <c r="T16" s="187"/>
      <c r="U16" s="187"/>
      <c r="V16" s="187"/>
      <c r="W16" s="192"/>
      <c r="X16" s="192"/>
    </row>
    <row r="17" spans="1:27" ht="15.75" customHeight="1" x14ac:dyDescent="0.25">
      <c r="A17" s="192"/>
      <c r="B17" s="167"/>
      <c r="C17" s="361" t="s">
        <v>774</v>
      </c>
      <c r="D17" s="361"/>
      <c r="E17" s="361"/>
      <c r="F17" s="361"/>
      <c r="G17" s="369"/>
      <c r="H17" s="369"/>
      <c r="I17" s="369"/>
      <c r="J17" s="369"/>
      <c r="K17" s="369"/>
      <c r="L17" s="369"/>
      <c r="M17" s="369"/>
      <c r="N17" s="352"/>
      <c r="O17" s="192"/>
      <c r="P17" s="184"/>
      <c r="Q17" s="274"/>
      <c r="R17" s="275" t="s">
        <v>776</v>
      </c>
      <c r="S17" s="187"/>
      <c r="T17" s="187"/>
      <c r="U17" s="187"/>
      <c r="V17" s="187"/>
      <c r="W17" s="192"/>
      <c r="X17" s="192"/>
    </row>
    <row r="18" spans="1:27" ht="15.75" customHeight="1" x14ac:dyDescent="0.25">
      <c r="A18" s="192"/>
      <c r="B18" s="167"/>
      <c r="C18" s="167"/>
      <c r="D18" s="167"/>
      <c r="E18" s="167"/>
      <c r="F18" s="167"/>
      <c r="G18" s="369"/>
      <c r="H18" s="369"/>
      <c r="I18" s="369"/>
      <c r="J18" s="369"/>
      <c r="K18" s="369"/>
      <c r="L18" s="369"/>
      <c r="M18" s="369"/>
      <c r="N18" s="352"/>
      <c r="O18" s="192"/>
      <c r="P18" s="184"/>
      <c r="Q18" s="274"/>
      <c r="R18" s="275" t="s">
        <v>777</v>
      </c>
      <c r="S18" s="187"/>
      <c r="T18" s="187"/>
      <c r="U18" s="187"/>
      <c r="V18" s="187"/>
      <c r="W18" s="192"/>
      <c r="X18" s="192"/>
    </row>
    <row r="19" spans="1:27" ht="15.75" x14ac:dyDescent="0.25">
      <c r="A19" s="192"/>
      <c r="B19" s="167"/>
      <c r="C19" s="368"/>
      <c r="D19" s="368"/>
      <c r="E19" s="368"/>
      <c r="F19" s="368"/>
      <c r="G19" s="352"/>
      <c r="H19" s="352"/>
      <c r="I19" s="352"/>
      <c r="J19" s="352"/>
      <c r="K19" s="352"/>
      <c r="L19" s="352"/>
      <c r="M19" s="352"/>
      <c r="N19" s="352"/>
      <c r="O19" s="192"/>
      <c r="P19" s="184"/>
      <c r="Q19" s="274"/>
      <c r="R19" s="275" t="s">
        <v>778</v>
      </c>
      <c r="S19" s="187"/>
      <c r="T19" s="187"/>
      <c r="U19" s="187"/>
      <c r="V19" s="187"/>
      <c r="W19" s="192"/>
      <c r="X19" s="192"/>
    </row>
    <row r="20" spans="1:27" ht="18.75" x14ac:dyDescent="0.25">
      <c r="A20" s="192"/>
      <c r="B20" s="167"/>
      <c r="C20" s="361" t="s">
        <v>1037</v>
      </c>
      <c r="D20" s="361"/>
      <c r="E20" s="361"/>
      <c r="F20" s="361"/>
      <c r="G20" s="369"/>
      <c r="H20" s="369"/>
      <c r="I20" s="369"/>
      <c r="J20" s="369"/>
      <c r="K20" s="369"/>
      <c r="L20" s="369"/>
      <c r="M20" s="369"/>
      <c r="N20" s="352"/>
      <c r="O20" s="192"/>
      <c r="P20" s="184"/>
      <c r="Q20" s="186" t="s">
        <v>779</v>
      </c>
      <c r="R20" s="187"/>
      <c r="S20" s="187"/>
      <c r="T20" s="187"/>
      <c r="U20" s="187"/>
      <c r="V20" s="187"/>
      <c r="W20" s="192"/>
      <c r="X20" s="192"/>
    </row>
    <row r="21" spans="1:27" ht="15.75" x14ac:dyDescent="0.25">
      <c r="A21" s="192"/>
      <c r="B21" s="165"/>
      <c r="C21" s="281"/>
      <c r="D21" s="281"/>
      <c r="E21" s="281"/>
      <c r="F21" s="281"/>
      <c r="G21" s="369"/>
      <c r="H21" s="369"/>
      <c r="I21" s="369"/>
      <c r="J21" s="369"/>
      <c r="K21" s="369"/>
      <c r="L21" s="369"/>
      <c r="M21" s="369"/>
      <c r="N21" s="352"/>
      <c r="O21" s="192"/>
      <c r="P21" s="184"/>
      <c r="Q21" s="186" t="s">
        <v>780</v>
      </c>
      <c r="R21" s="187"/>
      <c r="S21" s="187"/>
      <c r="T21" s="187"/>
      <c r="U21" s="187"/>
      <c r="V21" s="187"/>
      <c r="W21" s="192"/>
      <c r="X21" s="192"/>
    </row>
    <row r="22" spans="1:27" ht="15.75" x14ac:dyDescent="0.25">
      <c r="A22" s="192"/>
      <c r="B22" s="165"/>
      <c r="C22" s="281"/>
      <c r="D22" s="281"/>
      <c r="E22" s="281"/>
      <c r="F22" s="281"/>
      <c r="G22" s="369"/>
      <c r="H22" s="369"/>
      <c r="I22" s="369"/>
      <c r="J22" s="369"/>
      <c r="K22" s="369"/>
      <c r="L22" s="369"/>
      <c r="M22" s="369"/>
      <c r="N22" s="352"/>
      <c r="O22" s="192"/>
      <c r="P22" s="184"/>
      <c r="Q22" s="186" t="s">
        <v>1026</v>
      </c>
      <c r="R22" s="187"/>
      <c r="S22" s="187"/>
      <c r="T22" s="187"/>
      <c r="U22" s="187"/>
      <c r="V22" s="187"/>
      <c r="W22" s="192"/>
      <c r="X22" s="192"/>
    </row>
    <row r="23" spans="1:27" ht="15.75" customHeight="1" x14ac:dyDescent="0.25">
      <c r="A23" s="192"/>
      <c r="B23" s="167"/>
      <c r="C23" s="281"/>
      <c r="D23" s="281"/>
      <c r="E23" s="281"/>
      <c r="F23" s="281"/>
      <c r="G23" s="369"/>
      <c r="H23" s="369"/>
      <c r="I23" s="369"/>
      <c r="J23" s="369"/>
      <c r="K23" s="369"/>
      <c r="L23" s="369"/>
      <c r="M23" s="369"/>
      <c r="N23" s="352"/>
      <c r="O23" s="192"/>
      <c r="P23" s="184"/>
      <c r="Q23" s="274"/>
      <c r="R23" s="275" t="s">
        <v>989</v>
      </c>
      <c r="S23" s="274"/>
      <c r="T23" s="187"/>
      <c r="U23" s="187"/>
      <c r="V23" s="187"/>
      <c r="W23" s="192"/>
      <c r="X23" s="192"/>
    </row>
    <row r="24" spans="1:27" ht="15.75" x14ac:dyDescent="0.25">
      <c r="A24" s="192"/>
      <c r="B24" s="167"/>
      <c r="C24" s="281"/>
      <c r="D24" s="281"/>
      <c r="E24" s="281"/>
      <c r="F24" s="281"/>
      <c r="G24" s="281"/>
      <c r="H24" s="281"/>
      <c r="I24" s="281"/>
      <c r="J24" s="281"/>
      <c r="K24" s="281"/>
      <c r="L24" s="281"/>
      <c r="M24" s="281"/>
      <c r="N24" s="165"/>
      <c r="O24" s="192"/>
      <c r="P24" s="184"/>
      <c r="Q24" s="274"/>
      <c r="R24" s="275" t="s">
        <v>990</v>
      </c>
      <c r="S24" s="274"/>
      <c r="T24" s="187"/>
      <c r="U24" s="187"/>
      <c r="V24" s="187"/>
      <c r="W24" s="192"/>
      <c r="X24" s="192"/>
    </row>
    <row r="25" spans="1:27" ht="15.75" x14ac:dyDescent="0.25">
      <c r="A25" s="192"/>
      <c r="B25" s="167"/>
      <c r="C25" s="281"/>
      <c r="D25" s="281"/>
      <c r="E25" s="281"/>
      <c r="F25" s="281"/>
      <c r="G25" s="281"/>
      <c r="H25" s="281"/>
      <c r="I25" s="281"/>
      <c r="J25" s="281"/>
      <c r="K25" s="281"/>
      <c r="L25" s="281"/>
      <c r="M25" s="281"/>
      <c r="N25" s="165"/>
      <c r="O25" s="192"/>
      <c r="P25" s="184"/>
      <c r="Q25" s="274"/>
      <c r="R25" s="275" t="s">
        <v>991</v>
      </c>
      <c r="S25" s="274"/>
      <c r="T25" s="187"/>
      <c r="U25" s="187"/>
      <c r="V25" s="187"/>
      <c r="W25" s="192"/>
      <c r="X25" s="192"/>
    </row>
    <row r="26" spans="1:27" ht="15.75" customHeight="1" x14ac:dyDescent="0.25">
      <c r="A26" s="192"/>
      <c r="B26" s="165"/>
      <c r="C26" s="370" t="s">
        <v>786</v>
      </c>
      <c r="D26" s="370"/>
      <c r="E26" s="370"/>
      <c r="F26" s="370"/>
      <c r="G26" s="370"/>
      <c r="H26" s="370"/>
      <c r="I26" s="281"/>
      <c r="J26" s="370" t="s">
        <v>802</v>
      </c>
      <c r="K26" s="370"/>
      <c r="L26" s="370"/>
      <c r="M26" s="370"/>
      <c r="N26" s="165"/>
      <c r="O26" s="192"/>
      <c r="P26" s="184"/>
      <c r="Q26" s="274"/>
      <c r="R26" s="275" t="s">
        <v>992</v>
      </c>
      <c r="S26" s="274"/>
      <c r="T26" s="187"/>
      <c r="U26" s="187"/>
      <c r="V26" s="187"/>
      <c r="W26" s="192"/>
      <c r="X26" s="192"/>
    </row>
    <row r="27" spans="1:27" ht="15.75" x14ac:dyDescent="0.25">
      <c r="A27" s="192"/>
      <c r="B27" s="165"/>
      <c r="C27" s="371"/>
      <c r="D27" s="371"/>
      <c r="E27" s="371"/>
      <c r="F27" s="371"/>
      <c r="G27" s="371"/>
      <c r="H27" s="371"/>
      <c r="I27" s="281"/>
      <c r="J27" s="375"/>
      <c r="K27" s="375"/>
      <c r="L27" s="375"/>
      <c r="M27" s="375"/>
      <c r="N27" s="165"/>
      <c r="O27" s="192"/>
      <c r="P27" s="184"/>
      <c r="Q27" s="274"/>
      <c r="R27" s="275" t="s">
        <v>993</v>
      </c>
      <c r="S27" s="274"/>
      <c r="T27" s="187"/>
      <c r="U27" s="187"/>
      <c r="V27" s="187"/>
      <c r="W27" s="192"/>
      <c r="X27" s="192"/>
      <c r="Z27" s="104"/>
      <c r="AA27" s="104"/>
    </row>
    <row r="28" spans="1:27" ht="15.75" x14ac:dyDescent="0.25">
      <c r="A28" s="192"/>
      <c r="B28" s="165"/>
      <c r="C28" s="372"/>
      <c r="D28" s="372"/>
      <c r="E28" s="372"/>
      <c r="F28" s="372"/>
      <c r="G28" s="372"/>
      <c r="H28" s="372"/>
      <c r="I28" s="281"/>
      <c r="J28" s="375"/>
      <c r="K28" s="375"/>
      <c r="L28" s="375"/>
      <c r="M28" s="375"/>
      <c r="N28" s="165"/>
      <c r="O28" s="192"/>
      <c r="P28" s="184"/>
      <c r="Q28" s="274"/>
      <c r="R28" s="275" t="s">
        <v>994</v>
      </c>
      <c r="S28" s="274"/>
      <c r="T28" s="187"/>
      <c r="U28" s="187"/>
      <c r="V28" s="187"/>
      <c r="W28" s="192"/>
      <c r="X28" s="192"/>
      <c r="Z28" s="104"/>
      <c r="AA28" s="104"/>
    </row>
    <row r="29" spans="1:27" ht="15.75" x14ac:dyDescent="0.25">
      <c r="A29" s="192"/>
      <c r="B29" s="165"/>
      <c r="C29" s="165"/>
      <c r="D29" s="165"/>
      <c r="E29" s="165"/>
      <c r="F29" s="165"/>
      <c r="G29" s="165"/>
      <c r="H29" s="165"/>
      <c r="I29" s="165"/>
      <c r="J29" s="165"/>
      <c r="K29" s="165"/>
      <c r="L29" s="165"/>
      <c r="M29" s="165"/>
      <c r="N29" s="165"/>
      <c r="O29" s="192"/>
      <c r="P29" s="184"/>
      <c r="Q29" s="274"/>
      <c r="R29" s="275" t="s">
        <v>995</v>
      </c>
      <c r="S29" s="274"/>
      <c r="T29" s="187"/>
      <c r="U29" s="187"/>
      <c r="V29" s="187"/>
      <c r="W29" s="192"/>
      <c r="X29" s="192"/>
      <c r="Z29" s="104"/>
      <c r="AA29" s="104"/>
    </row>
    <row r="30" spans="1:27" ht="15.75" x14ac:dyDescent="0.25">
      <c r="A30" s="192"/>
      <c r="B30" s="165"/>
      <c r="C30" s="165"/>
      <c r="D30" s="165"/>
      <c r="E30" s="165"/>
      <c r="F30" s="165"/>
      <c r="G30" s="165"/>
      <c r="H30" s="165"/>
      <c r="I30" s="165"/>
      <c r="J30" s="165"/>
      <c r="K30" s="165"/>
      <c r="L30" s="165"/>
      <c r="M30" s="165"/>
      <c r="N30" s="165"/>
      <c r="O30" s="192"/>
      <c r="P30" s="184"/>
      <c r="Q30" s="274"/>
      <c r="R30" s="275" t="s">
        <v>996</v>
      </c>
      <c r="S30" s="274"/>
      <c r="T30" s="187"/>
      <c r="U30" s="187"/>
      <c r="V30" s="187"/>
      <c r="W30" s="192"/>
      <c r="X30" s="192"/>
      <c r="Z30" s="104"/>
      <c r="AA30" s="104"/>
    </row>
    <row r="31" spans="1:27" ht="15.75" x14ac:dyDescent="0.25">
      <c r="A31" s="192"/>
      <c r="B31" s="282"/>
      <c r="C31" s="282"/>
      <c r="D31" s="282"/>
      <c r="E31" s="282"/>
      <c r="F31" s="282"/>
      <c r="G31" s="282"/>
      <c r="H31" s="282"/>
      <c r="I31" s="282"/>
      <c r="J31" s="282"/>
      <c r="K31" s="282"/>
      <c r="L31" s="282"/>
      <c r="M31" s="282"/>
      <c r="N31" s="282"/>
      <c r="O31" s="192"/>
      <c r="P31" s="184"/>
      <c r="Q31" s="274"/>
      <c r="R31" s="275" t="s">
        <v>997</v>
      </c>
      <c r="S31" s="274"/>
      <c r="T31" s="187"/>
      <c r="U31" s="187"/>
      <c r="V31" s="187"/>
      <c r="W31" s="192"/>
      <c r="X31" s="192"/>
      <c r="Z31" s="104"/>
      <c r="AA31" s="104"/>
    </row>
    <row r="32" spans="1:27" ht="15.75" customHeight="1" x14ac:dyDescent="0.25">
      <c r="A32" s="192"/>
      <c r="B32" s="282"/>
      <c r="C32" s="370" t="s">
        <v>787</v>
      </c>
      <c r="D32" s="370"/>
      <c r="E32" s="370"/>
      <c r="F32" s="370"/>
      <c r="G32" s="370"/>
      <c r="H32" s="370"/>
      <c r="I32" s="165"/>
      <c r="J32" s="370" t="s">
        <v>803</v>
      </c>
      <c r="K32" s="370"/>
      <c r="L32" s="370"/>
      <c r="M32" s="370"/>
      <c r="N32" s="282"/>
      <c r="O32" s="192"/>
      <c r="P32" s="239"/>
      <c r="Q32" s="240" t="s">
        <v>781</v>
      </c>
      <c r="R32" s="239"/>
      <c r="S32" s="239"/>
      <c r="T32" s="187"/>
      <c r="U32" s="187"/>
      <c r="V32" s="187"/>
      <c r="W32" s="192"/>
      <c r="X32" s="192"/>
      <c r="Z32" s="104"/>
      <c r="AA32" s="104"/>
    </row>
    <row r="33" spans="1:27" ht="15.75" x14ac:dyDescent="0.25">
      <c r="A33" s="192"/>
      <c r="B33" s="282"/>
      <c r="C33" s="373"/>
      <c r="D33" s="373"/>
      <c r="E33" s="373"/>
      <c r="F33" s="373"/>
      <c r="G33" s="373"/>
      <c r="H33" s="373"/>
      <c r="I33" s="165"/>
      <c r="J33" s="375"/>
      <c r="K33" s="375"/>
      <c r="L33" s="375"/>
      <c r="M33" s="375"/>
      <c r="N33" s="282"/>
      <c r="O33" s="192"/>
      <c r="P33" s="184"/>
      <c r="Q33" s="186" t="s">
        <v>883</v>
      </c>
      <c r="R33" s="187"/>
      <c r="S33" s="239"/>
      <c r="T33" s="187"/>
      <c r="U33" s="187"/>
      <c r="V33" s="187"/>
      <c r="W33" s="192"/>
      <c r="X33" s="192"/>
      <c r="Z33" s="104"/>
      <c r="AA33" s="104"/>
    </row>
    <row r="34" spans="1:27" ht="15.75" x14ac:dyDescent="0.25">
      <c r="A34" s="192"/>
      <c r="B34" s="282"/>
      <c r="C34" s="374"/>
      <c r="D34" s="374"/>
      <c r="E34" s="374"/>
      <c r="F34" s="374"/>
      <c r="G34" s="374"/>
      <c r="H34" s="374"/>
      <c r="I34" s="167"/>
      <c r="J34" s="375"/>
      <c r="K34" s="375"/>
      <c r="L34" s="375"/>
      <c r="M34" s="375"/>
      <c r="N34" s="282"/>
      <c r="O34" s="192"/>
      <c r="P34" s="184"/>
      <c r="Q34" s="186" t="s">
        <v>782</v>
      </c>
      <c r="R34" s="239"/>
      <c r="S34" s="239"/>
      <c r="T34" s="187"/>
      <c r="U34" s="187"/>
      <c r="V34" s="187"/>
      <c r="W34" s="192"/>
      <c r="X34" s="192"/>
      <c r="Z34" s="104"/>
      <c r="AA34" s="104"/>
    </row>
    <row r="35" spans="1:27" ht="15.75" x14ac:dyDescent="0.25">
      <c r="A35" s="192"/>
      <c r="B35" s="283"/>
      <c r="C35" s="283"/>
      <c r="D35" s="283"/>
      <c r="E35" s="283"/>
      <c r="F35" s="283"/>
      <c r="G35" s="283"/>
      <c r="H35" s="283"/>
      <c r="I35" s="165"/>
      <c r="J35" s="165"/>
      <c r="K35" s="165"/>
      <c r="L35" s="165"/>
      <c r="M35" s="165"/>
      <c r="N35" s="165"/>
      <c r="O35" s="192"/>
      <c r="P35" s="184"/>
      <c r="Q35" s="186" t="s">
        <v>761</v>
      </c>
      <c r="R35" s="187"/>
      <c r="S35" s="187"/>
      <c r="T35" s="187"/>
      <c r="U35" s="187"/>
      <c r="V35" s="187"/>
      <c r="W35" s="192"/>
      <c r="X35" s="192"/>
    </row>
    <row r="36" spans="1:27" ht="15.75" x14ac:dyDescent="0.25">
      <c r="A36" s="192"/>
      <c r="B36" s="283"/>
      <c r="C36" s="283"/>
      <c r="D36" s="283"/>
      <c r="E36" s="283"/>
      <c r="F36" s="283"/>
      <c r="G36" s="283"/>
      <c r="H36" s="283"/>
      <c r="I36" s="165"/>
      <c r="J36" s="165"/>
      <c r="K36" s="165"/>
      <c r="L36" s="165"/>
      <c r="M36" s="165"/>
      <c r="N36" s="165"/>
      <c r="O36" s="192"/>
      <c r="P36" s="184"/>
      <c r="Q36" s="186" t="s">
        <v>1039</v>
      </c>
      <c r="R36" s="187"/>
      <c r="S36" s="187"/>
      <c r="T36" s="187"/>
      <c r="U36" s="187"/>
      <c r="V36" s="187"/>
      <c r="W36" s="192"/>
      <c r="X36" s="192"/>
    </row>
    <row r="37" spans="1:27" ht="15.75" x14ac:dyDescent="0.25">
      <c r="A37" s="192"/>
      <c r="B37" s="283"/>
      <c r="C37" s="283"/>
      <c r="D37" s="283"/>
      <c r="E37" s="283"/>
      <c r="F37" s="283"/>
      <c r="G37" s="283"/>
      <c r="H37" s="283"/>
      <c r="I37" s="165"/>
      <c r="J37" s="165"/>
      <c r="K37" s="165"/>
      <c r="L37" s="165"/>
      <c r="M37" s="165"/>
      <c r="N37" s="165"/>
      <c r="O37" s="192"/>
      <c r="P37" s="184"/>
      <c r="Q37" s="186" t="s">
        <v>783</v>
      </c>
      <c r="R37" s="187"/>
      <c r="S37" s="187"/>
      <c r="T37" s="187"/>
      <c r="U37" s="187"/>
      <c r="V37" s="187"/>
      <c r="W37" s="192"/>
      <c r="X37" s="192"/>
    </row>
    <row r="38" spans="1:27" ht="15.75" x14ac:dyDescent="0.25">
      <c r="A38" s="192"/>
      <c r="B38" s="283"/>
      <c r="C38" s="283"/>
      <c r="D38" s="283"/>
      <c r="E38" s="283"/>
      <c r="F38" s="283"/>
      <c r="G38" s="283"/>
      <c r="H38" s="283"/>
      <c r="I38" s="165"/>
      <c r="J38" s="165"/>
      <c r="K38" s="165"/>
      <c r="L38" s="165"/>
      <c r="M38" s="165"/>
      <c r="N38" s="165"/>
      <c r="O38" s="192"/>
      <c r="P38" s="184"/>
      <c r="Q38" s="186" t="s">
        <v>784</v>
      </c>
      <c r="R38" s="187"/>
      <c r="S38" s="187"/>
      <c r="T38" s="187"/>
      <c r="U38" s="187"/>
      <c r="V38" s="187"/>
      <c r="W38" s="192"/>
      <c r="X38" s="192"/>
    </row>
    <row r="39" spans="1:27" ht="15.75" x14ac:dyDescent="0.25">
      <c r="A39" s="192"/>
      <c r="B39" s="283"/>
      <c r="C39" s="283"/>
      <c r="D39" s="283"/>
      <c r="E39" s="283"/>
      <c r="F39" s="283"/>
      <c r="G39" s="283"/>
      <c r="H39" s="283"/>
      <c r="I39" s="165"/>
      <c r="J39" s="165"/>
      <c r="K39" s="165"/>
      <c r="L39" s="165"/>
      <c r="M39" s="165"/>
      <c r="N39" s="165"/>
      <c r="O39" s="192"/>
      <c r="P39" s="184"/>
      <c r="Q39" s="186" t="s">
        <v>1028</v>
      </c>
      <c r="R39" s="187"/>
      <c r="S39" s="187"/>
      <c r="T39" s="187"/>
      <c r="U39" s="187"/>
      <c r="V39" s="187"/>
      <c r="W39" s="192"/>
      <c r="X39" s="192"/>
    </row>
    <row r="40" spans="1:27" ht="15.75" x14ac:dyDescent="0.25">
      <c r="A40" s="192"/>
      <c r="B40" s="283"/>
      <c r="C40" s="283"/>
      <c r="D40" s="283"/>
      <c r="E40" s="283"/>
      <c r="F40" s="283"/>
      <c r="G40" s="283"/>
      <c r="H40" s="283"/>
      <c r="I40" s="165"/>
      <c r="J40" s="165"/>
      <c r="K40" s="165"/>
      <c r="L40" s="165"/>
      <c r="M40" s="165"/>
      <c r="N40" s="165"/>
      <c r="O40" s="192"/>
      <c r="P40" s="184"/>
      <c r="Q40" s="186" t="s">
        <v>785</v>
      </c>
      <c r="R40" s="187"/>
      <c r="S40" s="187"/>
      <c r="T40" s="187"/>
      <c r="U40" s="187"/>
      <c r="V40" s="187"/>
      <c r="W40" s="192"/>
      <c r="X40" s="192"/>
    </row>
    <row r="41" spans="1:27" ht="15.75" x14ac:dyDescent="0.25">
      <c r="A41" s="192"/>
      <c r="B41" s="283"/>
      <c r="C41" s="283"/>
      <c r="D41" s="283"/>
      <c r="E41" s="283"/>
      <c r="F41" s="283"/>
      <c r="G41" s="283"/>
      <c r="H41" s="283"/>
      <c r="I41" s="165"/>
      <c r="J41" s="165"/>
      <c r="K41" s="165"/>
      <c r="L41" s="165"/>
      <c r="M41" s="165"/>
      <c r="N41" s="165"/>
      <c r="O41" s="192"/>
      <c r="P41" s="184"/>
      <c r="Q41" s="186"/>
      <c r="R41" s="187"/>
      <c r="S41" s="187"/>
      <c r="T41" s="187"/>
      <c r="U41" s="187"/>
      <c r="V41" s="187"/>
      <c r="W41" s="192"/>
      <c r="X41" s="192"/>
    </row>
    <row r="42" spans="1:27" ht="15.75" x14ac:dyDescent="0.25">
      <c r="A42" s="192"/>
      <c r="B42" s="283"/>
      <c r="C42" s="283"/>
      <c r="D42" s="283"/>
      <c r="E42" s="283"/>
      <c r="F42" s="283"/>
      <c r="G42" s="283"/>
      <c r="H42" s="283"/>
      <c r="I42" s="165"/>
      <c r="J42" s="165"/>
      <c r="K42" s="165"/>
      <c r="L42" s="165"/>
      <c r="M42" s="165"/>
      <c r="N42" s="165"/>
      <c r="O42" s="192"/>
      <c r="P42" s="239"/>
      <c r="Q42" s="239"/>
      <c r="R42" s="187"/>
      <c r="S42" s="188"/>
      <c r="T42" s="188"/>
      <c r="U42" s="188"/>
      <c r="V42" s="188"/>
      <c r="W42" s="192"/>
      <c r="X42" s="192"/>
    </row>
    <row r="43" spans="1:27" ht="15.75" x14ac:dyDescent="0.25">
      <c r="A43" s="192"/>
      <c r="B43" s="192"/>
      <c r="C43" s="192"/>
      <c r="D43" s="192"/>
      <c r="E43" s="192"/>
      <c r="F43" s="192"/>
      <c r="G43" s="192"/>
      <c r="H43" s="192"/>
      <c r="I43" s="343"/>
      <c r="J43" s="343"/>
      <c r="K43" s="343"/>
      <c r="L43" s="343"/>
      <c r="M43" s="343"/>
      <c r="N43" s="343"/>
      <c r="O43" s="192"/>
      <c r="P43" s="343"/>
      <c r="Q43" s="13"/>
      <c r="R43" s="13"/>
      <c r="S43" s="343"/>
      <c r="T43" s="343"/>
      <c r="U43" s="343"/>
      <c r="V43" s="343"/>
      <c r="W43" s="192"/>
      <c r="X43" s="192"/>
    </row>
    <row r="44" spans="1:27" ht="10.5" customHeight="1" x14ac:dyDescent="0.25">
      <c r="A44" s="192"/>
      <c r="B44" s="192"/>
      <c r="C44" s="192"/>
      <c r="D44" s="192"/>
      <c r="E44" s="192"/>
      <c r="F44" s="192"/>
      <c r="G44" s="192"/>
      <c r="H44" s="192"/>
      <c r="I44" s="343"/>
      <c r="J44" s="343"/>
      <c r="K44" s="343"/>
      <c r="L44" s="343"/>
      <c r="M44" s="343"/>
      <c r="N44" s="343"/>
      <c r="O44" s="192"/>
      <c r="P44" s="343"/>
      <c r="Q44" s="343"/>
      <c r="R44" s="343"/>
      <c r="S44" s="343"/>
      <c r="T44" s="343"/>
      <c r="U44" s="343"/>
      <c r="V44" s="343"/>
      <c r="W44" s="192"/>
      <c r="X44" s="192"/>
    </row>
    <row r="45" spans="1:27" ht="10.5" customHeight="1" x14ac:dyDescent="0.25">
      <c r="A45" s="192"/>
      <c r="B45" s="192"/>
      <c r="C45" s="192"/>
      <c r="D45" s="192"/>
      <c r="E45" s="192"/>
      <c r="F45" s="192"/>
      <c r="G45" s="192"/>
      <c r="H45" s="192"/>
      <c r="I45" s="343"/>
      <c r="J45" s="343"/>
      <c r="K45" s="343"/>
      <c r="L45" s="343"/>
      <c r="M45" s="343"/>
      <c r="N45" s="343"/>
      <c r="O45" s="192"/>
      <c r="P45" s="192"/>
      <c r="Q45" s="192"/>
      <c r="R45" s="192"/>
      <c r="S45" s="192"/>
      <c r="T45" s="192"/>
      <c r="U45" s="192"/>
      <c r="V45" s="192"/>
      <c r="W45" s="192"/>
      <c r="X45" s="192"/>
    </row>
    <row r="46" spans="1:27" ht="10.5" customHeight="1" x14ac:dyDescent="0.25">
      <c r="A46" s="192"/>
      <c r="B46" s="192"/>
      <c r="C46" s="192"/>
      <c r="D46" s="192"/>
      <c r="E46" s="192"/>
      <c r="F46" s="192"/>
      <c r="G46" s="192"/>
      <c r="H46" s="192"/>
      <c r="I46" s="343"/>
      <c r="J46" s="343"/>
      <c r="K46" s="343"/>
      <c r="L46" s="343"/>
      <c r="M46" s="343"/>
      <c r="N46" s="343"/>
      <c r="O46" s="192"/>
      <c r="P46" s="192"/>
      <c r="Q46" s="192"/>
      <c r="R46" s="192"/>
      <c r="S46" s="192"/>
      <c r="T46" s="192"/>
      <c r="U46" s="192"/>
      <c r="V46" s="192"/>
      <c r="W46" s="192"/>
      <c r="X46" s="192"/>
    </row>
    <row r="47" spans="1:27" ht="10.5" customHeight="1" x14ac:dyDescent="0.25">
      <c r="A47" s="192"/>
      <c r="B47" s="192"/>
      <c r="C47" s="192"/>
      <c r="D47" s="192"/>
      <c r="E47" s="192"/>
      <c r="F47" s="192"/>
      <c r="G47" s="192"/>
      <c r="H47" s="192"/>
      <c r="I47" s="343"/>
      <c r="J47" s="343"/>
      <c r="K47" s="343"/>
      <c r="L47" s="343"/>
      <c r="M47" s="343"/>
      <c r="N47" s="343"/>
      <c r="O47" s="192"/>
      <c r="P47" s="192"/>
      <c r="Q47" s="192"/>
      <c r="R47" s="192"/>
      <c r="S47" s="192"/>
      <c r="T47" s="192"/>
      <c r="U47" s="192"/>
      <c r="V47" s="192"/>
      <c r="W47" s="192"/>
      <c r="X47" s="192"/>
    </row>
    <row r="48" spans="1:27" ht="10.5" customHeight="1" x14ac:dyDescent="0.25">
      <c r="A48" s="192"/>
      <c r="B48" s="192"/>
      <c r="C48" s="192"/>
      <c r="D48" s="192"/>
      <c r="E48" s="192"/>
      <c r="F48" s="192"/>
      <c r="G48" s="192"/>
      <c r="H48" s="192"/>
      <c r="I48" s="343"/>
      <c r="J48" s="343"/>
      <c r="K48" s="343"/>
      <c r="L48" s="343"/>
      <c r="M48" s="343"/>
      <c r="N48" s="343"/>
      <c r="O48" s="192"/>
      <c r="P48" s="192"/>
      <c r="Q48" s="192"/>
      <c r="R48" s="192"/>
      <c r="S48" s="192"/>
      <c r="T48" s="192"/>
      <c r="U48" s="192"/>
      <c r="V48" s="192"/>
      <c r="W48" s="192"/>
      <c r="X48" s="192"/>
    </row>
    <row r="49" spans="1:24" ht="10.5" customHeight="1" x14ac:dyDescent="0.25">
      <c r="A49" s="192"/>
      <c r="B49" s="192"/>
      <c r="C49" s="192"/>
      <c r="D49" s="192"/>
      <c r="E49" s="192"/>
      <c r="F49" s="192"/>
      <c r="G49" s="192"/>
      <c r="H49" s="192"/>
      <c r="I49" s="343"/>
      <c r="J49" s="343"/>
      <c r="K49" s="343"/>
      <c r="L49" s="343"/>
      <c r="M49" s="343"/>
      <c r="N49" s="343"/>
      <c r="O49" s="192"/>
      <c r="P49" s="192"/>
      <c r="Q49" s="192"/>
      <c r="R49" s="192"/>
      <c r="S49" s="192"/>
      <c r="T49" s="192"/>
      <c r="U49" s="192"/>
      <c r="V49" s="192"/>
      <c r="W49" s="192"/>
      <c r="X49" s="192"/>
    </row>
    <row r="50" spans="1:24" ht="10.5" customHeight="1" x14ac:dyDescent="0.25">
      <c r="A50" s="192"/>
      <c r="B50" s="192"/>
      <c r="C50" s="192"/>
      <c r="D50" s="192"/>
      <c r="E50" s="192"/>
      <c r="F50" s="192"/>
      <c r="G50" s="192"/>
      <c r="H50" s="192"/>
      <c r="I50" s="343"/>
      <c r="J50" s="343"/>
      <c r="K50" s="343"/>
      <c r="L50" s="343"/>
      <c r="M50" s="343"/>
      <c r="N50" s="343"/>
      <c r="O50" s="192"/>
      <c r="P50" s="192"/>
      <c r="Q50" s="192"/>
      <c r="R50" s="192"/>
      <c r="S50" s="192"/>
      <c r="T50" s="192"/>
      <c r="U50" s="192"/>
      <c r="V50" s="192"/>
      <c r="W50" s="192"/>
      <c r="X50" s="192"/>
    </row>
    <row r="51" spans="1:24" ht="10.5" customHeight="1" x14ac:dyDescent="0.25">
      <c r="I51" s="168"/>
      <c r="J51" s="168"/>
      <c r="K51" s="168"/>
      <c r="L51" s="168"/>
      <c r="M51" s="168"/>
      <c r="N51" s="168"/>
      <c r="O51" s="192"/>
      <c r="P51" s="46"/>
    </row>
    <row r="52" spans="1:24" ht="10.5" customHeight="1" x14ac:dyDescent="0.25">
      <c r="I52" s="168"/>
      <c r="J52" s="168"/>
      <c r="K52" s="168"/>
      <c r="L52" s="168"/>
      <c r="M52" s="168"/>
      <c r="N52" s="168"/>
      <c r="O52" s="46"/>
      <c r="P52" s="46"/>
    </row>
    <row r="53" spans="1:24" ht="10.5" customHeight="1" x14ac:dyDescent="0.25">
      <c r="I53" s="168"/>
      <c r="J53" s="168"/>
      <c r="K53" s="168"/>
      <c r="L53" s="168"/>
      <c r="M53" s="168"/>
      <c r="N53" s="168"/>
      <c r="O53" s="46"/>
      <c r="P53" s="46"/>
    </row>
    <row r="54" spans="1:24" ht="10.5" customHeight="1" x14ac:dyDescent="0.25">
      <c r="I54" s="168"/>
      <c r="J54" s="168"/>
      <c r="K54" s="168"/>
      <c r="L54" s="168"/>
      <c r="M54" s="168"/>
      <c r="N54" s="168"/>
      <c r="O54" s="46"/>
      <c r="P54" s="46"/>
    </row>
    <row r="55" spans="1:24" ht="10.5" customHeight="1" x14ac:dyDescent="0.25">
      <c r="I55" s="168"/>
      <c r="J55" s="168"/>
      <c r="K55" s="168"/>
      <c r="L55" s="168"/>
      <c r="M55" s="168"/>
      <c r="N55" s="168"/>
      <c r="O55" s="46"/>
      <c r="P55" s="46"/>
    </row>
    <row r="56" spans="1:24" ht="10.5" customHeight="1" x14ac:dyDescent="0.25">
      <c r="I56" s="168"/>
      <c r="J56" s="168"/>
      <c r="K56" s="168"/>
      <c r="L56" s="168"/>
      <c r="M56" s="168"/>
      <c r="N56" s="168"/>
      <c r="O56" s="46"/>
      <c r="P56" s="46"/>
    </row>
    <row r="57" spans="1:24" ht="10.5" customHeight="1" x14ac:dyDescent="0.25">
      <c r="I57" s="168"/>
      <c r="J57" s="168"/>
      <c r="K57" s="168"/>
      <c r="L57" s="168"/>
      <c r="M57" s="168"/>
      <c r="N57" s="168"/>
      <c r="O57" s="46"/>
      <c r="P57" s="46"/>
    </row>
    <row r="58" spans="1:24" ht="10.5" customHeight="1" x14ac:dyDescent="0.25">
      <c r="I58" s="168"/>
      <c r="J58" s="168"/>
      <c r="K58" s="168"/>
      <c r="L58" s="168"/>
      <c r="M58" s="168"/>
      <c r="N58" s="168"/>
      <c r="O58" s="46"/>
      <c r="P58" s="46"/>
    </row>
    <row r="59" spans="1:24" ht="10.5" customHeight="1" x14ac:dyDescent="0.25">
      <c r="I59" s="168"/>
      <c r="J59" s="168"/>
      <c r="K59" s="168"/>
      <c r="L59" s="168"/>
      <c r="M59" s="168"/>
      <c r="N59" s="168"/>
      <c r="O59" s="46"/>
      <c r="P59" s="46"/>
    </row>
    <row r="60" spans="1:24" ht="10.5" customHeight="1" x14ac:dyDescent="0.25">
      <c r="I60" s="168"/>
      <c r="J60" s="168"/>
      <c r="K60" s="168"/>
      <c r="L60" s="168"/>
      <c r="M60" s="168"/>
      <c r="N60" s="168"/>
      <c r="O60" s="46"/>
      <c r="P60" s="46"/>
    </row>
    <row r="61" spans="1:24" ht="10.5" customHeight="1" x14ac:dyDescent="0.25">
      <c r="I61" s="168"/>
      <c r="J61" s="168"/>
      <c r="K61" s="168"/>
      <c r="L61" s="168"/>
      <c r="M61" s="168"/>
      <c r="N61" s="168"/>
      <c r="O61" s="46"/>
      <c r="P61" s="46"/>
    </row>
    <row r="62" spans="1:24" ht="10.5" customHeight="1" x14ac:dyDescent="0.25">
      <c r="I62" s="168"/>
      <c r="J62" s="168"/>
      <c r="K62" s="168"/>
      <c r="L62" s="168"/>
      <c r="M62" s="168"/>
      <c r="N62" s="168"/>
      <c r="O62" s="46"/>
      <c r="P62" s="46"/>
    </row>
    <row r="63" spans="1:24" ht="10.5" customHeight="1" x14ac:dyDescent="0.25">
      <c r="I63" s="168"/>
      <c r="J63" s="168"/>
      <c r="K63" s="168"/>
      <c r="L63" s="168"/>
      <c r="M63" s="168"/>
      <c r="N63" s="168"/>
      <c r="O63" s="46"/>
      <c r="P63" s="46"/>
    </row>
    <row r="64" spans="1:24" ht="10.5" customHeight="1" x14ac:dyDescent="0.25">
      <c r="I64" s="168"/>
      <c r="J64" s="168"/>
      <c r="K64" s="168"/>
      <c r="L64" s="168"/>
      <c r="M64" s="168"/>
      <c r="N64" s="168"/>
      <c r="O64" s="46"/>
      <c r="P64" s="46"/>
    </row>
    <row r="65" spans="9:16" ht="10.5" customHeight="1" x14ac:dyDescent="0.25">
      <c r="I65" s="168"/>
      <c r="J65" s="168"/>
      <c r="K65" s="168"/>
      <c r="L65" s="168"/>
      <c r="M65" s="168"/>
      <c r="N65" s="168"/>
      <c r="O65" s="46"/>
      <c r="P65" s="46"/>
    </row>
    <row r="66" spans="9:16" ht="10.5" customHeight="1" x14ac:dyDescent="0.25">
      <c r="I66" s="168"/>
      <c r="J66" s="168"/>
      <c r="K66" s="168"/>
      <c r="L66" s="168"/>
      <c r="M66" s="168"/>
      <c r="N66" s="168"/>
      <c r="O66" s="46"/>
      <c r="P66" s="46"/>
    </row>
    <row r="67" spans="9:16" ht="10.5" customHeight="1" x14ac:dyDescent="0.25">
      <c r="I67" s="168"/>
      <c r="J67" s="168"/>
      <c r="K67" s="168"/>
      <c r="L67" s="168"/>
      <c r="M67" s="168"/>
      <c r="N67" s="168"/>
      <c r="O67" s="46"/>
      <c r="P67" s="46"/>
    </row>
    <row r="68" spans="9:16" ht="10.5" customHeight="1" x14ac:dyDescent="0.25">
      <c r="I68" s="168"/>
      <c r="J68" s="168"/>
      <c r="K68" s="168"/>
      <c r="L68" s="168"/>
      <c r="M68" s="168"/>
      <c r="N68" s="168"/>
      <c r="O68" s="46"/>
      <c r="P68" s="46"/>
    </row>
    <row r="69" spans="9:16" ht="10.5" customHeight="1" x14ac:dyDescent="0.25">
      <c r="I69" s="168"/>
      <c r="J69" s="168"/>
      <c r="K69" s="168"/>
      <c r="L69" s="168"/>
      <c r="M69" s="168"/>
      <c r="N69" s="168"/>
      <c r="O69" s="46"/>
      <c r="P69" s="46"/>
    </row>
    <row r="70" spans="9:16" ht="10.5" customHeight="1" x14ac:dyDescent="0.25">
      <c r="I70" s="168"/>
      <c r="J70" s="168"/>
      <c r="K70" s="168"/>
      <c r="L70" s="168"/>
      <c r="M70" s="168"/>
      <c r="N70" s="168"/>
      <c r="O70" s="46"/>
      <c r="P70" s="46"/>
    </row>
    <row r="71" spans="9:16" ht="10.5" customHeight="1" x14ac:dyDescent="0.25">
      <c r="I71" s="168"/>
      <c r="J71" s="168"/>
      <c r="K71" s="168"/>
      <c r="L71" s="168"/>
      <c r="M71" s="168"/>
      <c r="N71" s="168"/>
      <c r="O71" s="46"/>
      <c r="P71" s="46"/>
    </row>
    <row r="72" spans="9:16" ht="10.5" customHeight="1" x14ac:dyDescent="0.25">
      <c r="I72" s="168"/>
      <c r="J72" s="168"/>
      <c r="K72" s="168"/>
      <c r="L72" s="168"/>
      <c r="M72" s="168"/>
      <c r="N72" s="168"/>
      <c r="O72" s="46"/>
      <c r="P72" s="46"/>
    </row>
    <row r="73" spans="9:16" ht="10.5" customHeight="1" x14ac:dyDescent="0.25">
      <c r="I73" s="168"/>
      <c r="J73" s="168"/>
      <c r="K73" s="168"/>
      <c r="L73" s="168"/>
      <c r="M73" s="168"/>
      <c r="N73" s="168"/>
      <c r="O73" s="46"/>
      <c r="P73" s="46"/>
    </row>
    <row r="74" spans="9:16" ht="10.5" customHeight="1" x14ac:dyDescent="0.25">
      <c r="I74" s="168"/>
      <c r="J74" s="168"/>
      <c r="K74" s="168"/>
      <c r="L74" s="168"/>
      <c r="M74" s="168"/>
      <c r="N74" s="168"/>
      <c r="O74" s="46"/>
      <c r="P74" s="46"/>
    </row>
    <row r="75" spans="9:16" ht="15.75" x14ac:dyDescent="0.25">
      <c r="I75" s="168"/>
      <c r="J75" s="168"/>
      <c r="K75" s="168"/>
      <c r="L75" s="168"/>
      <c r="M75" s="168"/>
      <c r="N75" s="168"/>
      <c r="O75" s="46"/>
      <c r="P75" s="46"/>
    </row>
    <row r="76" spans="9:16" ht="15.75" x14ac:dyDescent="0.25">
      <c r="I76" s="168"/>
      <c r="J76" s="168"/>
      <c r="K76" s="168"/>
      <c r="L76" s="168"/>
      <c r="M76" s="168"/>
      <c r="N76" s="168"/>
      <c r="O76" s="46"/>
      <c r="P76" s="46"/>
    </row>
    <row r="77" spans="9:16" ht="15.75" x14ac:dyDescent="0.25">
      <c r="I77" s="168"/>
      <c r="J77" s="168"/>
      <c r="K77" s="168"/>
      <c r="L77" s="168"/>
      <c r="M77" s="168"/>
      <c r="N77" s="168"/>
      <c r="O77" s="46"/>
      <c r="P77" s="46"/>
    </row>
    <row r="78" spans="9:16" x14ac:dyDescent="0.25">
      <c r="I78" s="46"/>
      <c r="J78" s="46"/>
      <c r="K78" s="46"/>
      <c r="L78" s="46"/>
      <c r="M78" s="46"/>
      <c r="N78" s="46"/>
      <c r="O78" s="46"/>
      <c r="P78" s="46"/>
    </row>
  </sheetData>
  <sheetProtection insertRows="0"/>
  <mergeCells count="17">
    <mergeCell ref="G20:M21"/>
    <mergeCell ref="C26:H26"/>
    <mergeCell ref="C27:H28"/>
    <mergeCell ref="C32:H32"/>
    <mergeCell ref="C33:H34"/>
    <mergeCell ref="J26:M26"/>
    <mergeCell ref="J32:M32"/>
    <mergeCell ref="J27:M28"/>
    <mergeCell ref="J33:M34"/>
    <mergeCell ref="G22:M23"/>
    <mergeCell ref="C20:F20"/>
    <mergeCell ref="C2:M2"/>
    <mergeCell ref="L8:M8"/>
    <mergeCell ref="C17:F17"/>
    <mergeCell ref="G13:M14"/>
    <mergeCell ref="C19:F19"/>
    <mergeCell ref="G17:M18"/>
  </mergeCells>
  <dataValidations count="6">
    <dataValidation type="list" errorStyle="warning" allowBlank="1" showInputMessage="1" showErrorMessage="1" error="Introduza um valor de 1 a 60 ou selecione um período da lista. Prima Alt+Seta Para Baixo e, em seguida, Enter para selecionar um valor" promptTitle="Ano" sqref="F8 I8" xr:uid="{338E8D59-722A-44FA-8C2F-3F662314BB9E}">
      <formula1>"&lt;&gt;,2020,2021,2022,2023,2024,2025,2026,2027,2028"</formula1>
    </dataValidation>
    <dataValidation allowBlank="1" showInputMessage="1" showErrorMessage="1" prompt="Indique o nome da instalação_x000a_" sqref="G13" xr:uid="{624BDEAB-EFE0-40C6-BA28-39F4D474EDF1}"/>
    <dataValidation type="list" errorStyle="warning" allowBlank="1" showInputMessage="1" showErrorMessage="1" error="Introduza um valor de 1 a 60 ou selecione um período da lista. Prima Alt+Seta Para Baixo e, em seguida, Enter para selecionar um valor" promptTitle="Mês" prompt="Introduza um período de 1 a 12. Prima Alt+Seta Para Baixo para percorrer a lista e, em seguida, prima Enter para selecionar um valor" sqref="E8" xr:uid="{E39B4F8C-8DE6-4A62-B8F3-D8302FD37264}">
      <formula1>"&lt;&gt;,Jan,Fev,Mar,Abr,Mai,Jun,Jul,Ago,Set,Out,Nov,Dez"</formula1>
    </dataValidation>
    <dataValidation type="list" errorStyle="warning" allowBlank="1" showInputMessage="1" showErrorMessage="1" error="Introduza um valor de 1 a 60 ou selecione um período da lista. Prima Alt+Seta Para Baixo e, em seguida, Enter para selecionar um valor" promptTitle="Dia" prompt="Introduza um período de 1 a 31. Prima Alt+Seta Para Baixo para percorrer a lista e, em seguida, prima Enter para selecionar um valor" sqref="D8" xr:uid="{82D98B06-6A55-464C-B6E6-6CD55B221FC7}">
      <formula1>" &lt;&gt;,1,2,3,4,5,6,7,8,9,10,11,12,13,14,15,16,17,18,19,20,21,22,23,24,25,26,27,28,29,30,31,"</formula1>
    </dataValidation>
    <dataValidation allowBlank="1" showInputMessage="1" showErrorMessage="1" prompt="Indique as categorias PCIP verificadas na instalação_x000a_" sqref="G17" xr:uid="{68AB29F2-0C05-47C0-B5E6-BBE109BDB843}"/>
    <dataValidation allowBlank="1" showInputMessage="1" showErrorMessage="1" prompt="Título do projeto. Introduza um novo título nesta célula. Realce um período na célula H2. A legenda do gráfico encontra-se nas células J2 a AI2" sqref="B5:B9 C2:C4" xr:uid="{331F9074-5538-4F2A-90C9-ECD833ACD4F1}"/>
  </dataValidations>
  <hyperlinks>
    <hyperlink ref="Q3" location="'Condições Operação'!A1" display="Condições de operação" xr:uid="{CAA3DF58-8586-4F05-9601-AA6D6D9D090F}"/>
    <hyperlink ref="Q4" location="Produção!A1" display="Produção" xr:uid="{06AB293D-9C61-4F38-8AFB-4B02957EAE07}"/>
    <hyperlink ref="Q5" location="'Gestão de Recursos'!A1" display="Gestão de Recursos" xr:uid="{6B733035-0A0C-4A08-A939-4F129D0EF5D7}"/>
    <hyperlink ref="Q7" location="'Ar - Fontes pontuais - FF1'!A1" display="Ar - Fontes pontuais  - FF1" xr:uid="{C0926E1E-56D2-450B-A3B6-EFA8BE714449}"/>
    <hyperlink ref="Q20" location="'Ar - Biogás'!A1" display="Ar - Biogás" xr:uid="{3B62DA17-61FD-4D2F-A28C-904A24C79358}"/>
    <hyperlink ref="Q21" location="'Água - C. Gerais'!A1" display="Água - Condições gerais" xr:uid="{05E1E226-A77D-4E9A-B9BB-3E5A9A2F455F}"/>
    <hyperlink ref="Q33" location="'Água - Limpeza_Desinfeção'!A1" display="Água - Limpeza e desinfeção" xr:uid="{9C2535C9-9AC0-40BC-B051-0B24DB4170BD}"/>
    <hyperlink ref="Q22" location="'Água - Emissões - ED1'!A1" display="Água - Emissões  -  Ponto ED1" xr:uid="{9975BB5E-5C59-44D5-B2B1-B0CE42BFB3E9}"/>
    <hyperlink ref="Q34" location="Ruído!A1" display="Ruído" xr:uid="{36BC03EB-4C5D-460B-B8BA-CEADF154A337}"/>
    <hyperlink ref="Q35" location="Resíduos!A1" display="Resíduos" xr:uid="{CBEB25BE-A34B-40A4-9752-6F33844259D3}"/>
    <hyperlink ref="Q36" location="Subprodutos!A1" display="Suprodutos" xr:uid="{565F409C-F852-4A3D-8C76-4571EB7B9E86}"/>
    <hyperlink ref="Q37" location="'Equipamentos GEE e Subts. empob'!A1" display="Equipamentos do GEE e que empobrecem a camada do ozono" xr:uid="{B4842819-5D3B-440F-AE92-2ED7B6718444}"/>
    <hyperlink ref="Q38" location="'Monitorização Ambiental'!A1" display="Monitorização Ambiental (sectores de gestão de residuos)" xr:uid="{2CA75DD6-C59C-4D02-98FF-517C7580C582}"/>
    <hyperlink ref="Q40" location="'PDA e MTD'!A1" display="Plano de Desempenho Ambiental (PDA) e MTD" xr:uid="{06B9F56B-39D5-4DF2-993E-A644F0858C04}"/>
    <hyperlink ref="Q6" location="'Ar - Fontes fixas - Geral'!A1" display="Ar - Fontes fixas - Geral" xr:uid="{BA034210-3C99-45A5-9C81-9635F490CA2D}"/>
    <hyperlink ref="Q32" location="'Água - Lixiviados'!A1" display="Água - Lixiviados" xr:uid="{19F089AE-A858-4732-9E51-762D1C462690}"/>
    <hyperlink ref="R8" location="'FF2'!A1" display="FF2" xr:uid="{AC30D2CC-AD45-43B4-96C4-557A306A2214}"/>
    <hyperlink ref="R9" location="'FF3'!A1" display="FF3" xr:uid="{946BC1C9-4AB7-4044-B4DE-FDE0444F6DA7}"/>
    <hyperlink ref="R10" location="'FF4'!A1" display="FF4" xr:uid="{18F786EA-AF38-4872-9699-33741D631C8C}"/>
    <hyperlink ref="R11" location="'FF5'!A1" display="FF5" xr:uid="{C3446E6D-1FCA-4DCF-8827-39E2F298B51F}"/>
    <hyperlink ref="R12" location="'FF6'!A1" display="FF6" xr:uid="{699C93E9-A4EB-4B56-9936-C128D33385F4}"/>
    <hyperlink ref="R13" location="'FF7'!A1" display="FF7" xr:uid="{631BD8AE-42AF-43FF-B5F0-F61EDA180053}"/>
    <hyperlink ref="R14" location="'FF8'!A1" display="FF8" xr:uid="{65277FFB-A010-47E3-9F4B-66F73C249A9E}"/>
    <hyperlink ref="R15" location="'FF9'!A1" display="FF9" xr:uid="{25E16321-9FAA-49E3-A152-110B35A6E4A3}"/>
    <hyperlink ref="R16" location="'FF10'!A1" display="FF10" xr:uid="{15452570-1208-41F8-9E14-840367058060}"/>
    <hyperlink ref="R17" location="'FF11'!A1" display="FF11" xr:uid="{13AD4191-483F-4859-8585-F13A99C30C43}"/>
    <hyperlink ref="R18" location="'FF12'!A1" display="FF12" xr:uid="{14A77A92-C133-49DF-BEC4-84526F8AF42A}"/>
    <hyperlink ref="R19" location="'FF13'!A1" display="FF13" xr:uid="{1F828FE9-F6E9-454A-BB78-1B3FDCEB7615}"/>
    <hyperlink ref="R23" location="'D2'!A1" display="D2" xr:uid="{6DCD12F9-2CF1-43A2-9ABF-AFBBA1B693F7}"/>
    <hyperlink ref="R24" location="'D3'!A1" display="D3" xr:uid="{647CC8A8-B2DF-4772-8F5F-B1E8EF9BF79E}"/>
    <hyperlink ref="R25" location="'D4'!A1" display="D4" xr:uid="{7A16A6BF-B554-42F4-9ABD-0812C09C1BC6}"/>
    <hyperlink ref="R26" location="'D5'!A1" display="D5" xr:uid="{1CE2F0BD-FAEE-44BC-B4BF-78AF19FC83BD}"/>
    <hyperlink ref="R27" location="'D6'!A1" display="D6" xr:uid="{6E83F010-B770-428B-86B3-8079048A0156}"/>
    <hyperlink ref="R28" location="'D7'!A1" display="D7" xr:uid="{9C3EBB89-9DEA-4B5E-A8D2-89BA0CC16C36}"/>
    <hyperlink ref="R29" location="'D8'!A1" display="D8" xr:uid="{7025F9AD-F948-4EBD-8D17-3FAC19C9E548}"/>
    <hyperlink ref="R30" location="'D9'!A1" display="D9" xr:uid="{69646C46-FAB3-4AA3-9A79-FB363FE7E682}"/>
    <hyperlink ref="R31" location="'D10'!A1" display="D10" xr:uid="{DFBBA28C-57E7-46C4-8E92-3318CDF23C1E}"/>
    <hyperlink ref="Q39" location="'Monitorização Ambiental'!A1" display="Monitorização Ambiental (sectores de gestão de residuos)" xr:uid="{295CE7C9-6F40-4105-92AD-46D8637FE1C2}"/>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702A9-2694-4E40-81F0-47D5F38AE37B}">
  <sheetPr>
    <tabColor theme="7" tint="0.79998168889431442"/>
  </sheetPr>
  <dimension ref="A1:AM98"/>
  <sheetViews>
    <sheetView showZeros="0" zoomScale="96" zoomScaleNormal="96" workbookViewId="0">
      <selection activeCell="B14" sqref="B14"/>
    </sheetView>
  </sheetViews>
  <sheetFormatPr defaultRowHeight="15" x14ac:dyDescent="0.25"/>
  <cols>
    <col min="1" max="1" width="9.140625" style="46"/>
    <col min="2" max="2" width="17.42578125" customWidth="1"/>
    <col min="3" max="3" width="21.140625" customWidth="1"/>
    <col min="4" max="4" width="14.7109375" customWidth="1"/>
    <col min="5" max="5" width="17.140625" customWidth="1"/>
    <col min="6" max="6" width="17.7109375" customWidth="1"/>
    <col min="7" max="7" width="16.42578125" customWidth="1"/>
    <col min="8" max="8" width="17" customWidth="1"/>
    <col min="9" max="9" width="14.42578125" customWidth="1"/>
    <col min="10" max="10" width="14.7109375" customWidth="1"/>
    <col min="11" max="11" width="16.42578125" customWidth="1"/>
    <col min="12" max="12" width="12.5703125" customWidth="1"/>
    <col min="13" max="13" width="13.85546875" customWidth="1"/>
    <col min="14" max="14" width="13.28515625" customWidth="1"/>
    <col min="15" max="15" width="15.140625" customWidth="1"/>
    <col min="16" max="18" width="14.85546875" customWidth="1"/>
    <col min="19" max="19" width="14" customWidth="1"/>
    <col min="20" max="20" width="14.42578125" customWidth="1"/>
    <col min="21" max="21" width="13.7109375" customWidth="1"/>
    <col min="22" max="22" width="17" customWidth="1"/>
    <col min="23" max="23" width="14.5703125" customWidth="1"/>
    <col min="24" max="24" width="16.7109375" customWidth="1"/>
    <col min="25" max="26" width="15" customWidth="1"/>
    <col min="27" max="27" width="16" customWidth="1"/>
    <col min="28" max="28" width="14.5703125" customWidth="1"/>
  </cols>
  <sheetData>
    <row r="1" spans="1:33" x14ac:dyDescent="0.25">
      <c r="A1" s="192"/>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row>
    <row r="2" spans="1:33" ht="27.75" customHeight="1" x14ac:dyDescent="0.25">
      <c r="A2" s="192"/>
      <c r="B2" s="45" t="s">
        <v>961</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6"/>
      <c r="AD2" s="286"/>
      <c r="AE2" s="286"/>
      <c r="AF2" s="286"/>
      <c r="AG2" s="286"/>
    </row>
    <row r="3" spans="1:33" s="46" customFormat="1" ht="23.25" x14ac:dyDescent="0.25">
      <c r="A3" s="192"/>
      <c r="B3" s="86"/>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1"/>
      <c r="AD3" s="1"/>
      <c r="AE3" s="1"/>
      <c r="AF3" s="1"/>
      <c r="AG3" s="1"/>
    </row>
    <row r="4" spans="1:33" s="46" customFormat="1" ht="23.25" x14ac:dyDescent="0.25">
      <c r="A4" s="192"/>
      <c r="B4" s="86"/>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1"/>
      <c r="AD4" s="1"/>
      <c r="AE4" s="1"/>
      <c r="AF4" s="1"/>
      <c r="AG4" s="1"/>
    </row>
    <row r="5" spans="1:33" s="46" customFormat="1" ht="15" customHeight="1" x14ac:dyDescent="0.25">
      <c r="A5" s="192"/>
      <c r="B5" s="391" t="s">
        <v>558</v>
      </c>
      <c r="C5" s="391"/>
      <c r="D5" s="391"/>
      <c r="E5" s="391"/>
      <c r="F5" s="391"/>
      <c r="G5" s="391"/>
      <c r="H5" s="127"/>
      <c r="I5" s="287"/>
      <c r="J5" s="287"/>
      <c r="K5" s="287"/>
      <c r="L5" s="287"/>
      <c r="M5" s="287"/>
      <c r="N5" s="287"/>
      <c r="O5" s="287"/>
      <c r="P5" s="287"/>
      <c r="Q5" s="287"/>
      <c r="R5" s="287"/>
      <c r="S5" s="287"/>
      <c r="T5" s="287"/>
      <c r="U5" s="287"/>
      <c r="V5" s="287"/>
      <c r="W5" s="287"/>
      <c r="X5" s="287"/>
      <c r="Y5" s="287"/>
      <c r="Z5" s="287"/>
      <c r="AA5" s="287"/>
      <c r="AB5" s="287"/>
      <c r="AC5" s="1"/>
      <c r="AD5" s="1"/>
      <c r="AE5" s="1"/>
      <c r="AF5" s="1"/>
      <c r="AG5" s="1"/>
    </row>
    <row r="6" spans="1:33" s="46" customFormat="1" ht="15" customHeight="1" x14ac:dyDescent="0.25">
      <c r="A6" s="192"/>
      <c r="B6" s="391" t="s">
        <v>111</v>
      </c>
      <c r="C6" s="391"/>
      <c r="D6" s="391"/>
      <c r="E6" s="391"/>
      <c r="F6" s="391"/>
      <c r="G6" s="391"/>
      <c r="H6" s="127"/>
      <c r="I6" s="287"/>
      <c r="J6" s="287"/>
      <c r="K6" s="287"/>
      <c r="L6" s="287"/>
      <c r="M6" s="287"/>
      <c r="N6" s="287"/>
      <c r="O6" s="287"/>
      <c r="P6" s="287"/>
      <c r="Q6" s="287"/>
      <c r="R6" s="287"/>
      <c r="S6" s="287"/>
      <c r="T6" s="287"/>
      <c r="U6" s="287"/>
      <c r="V6" s="287"/>
      <c r="W6" s="287"/>
      <c r="X6" s="287"/>
      <c r="Y6" s="287"/>
      <c r="Z6" s="287"/>
      <c r="AA6" s="287"/>
      <c r="AB6" s="287"/>
      <c r="AC6" s="1"/>
      <c r="AD6" s="1"/>
      <c r="AE6" s="1"/>
      <c r="AF6" s="1"/>
      <c r="AG6" s="1"/>
    </row>
    <row r="7" spans="1:33" s="46" customFormat="1" ht="15" customHeight="1" x14ac:dyDescent="0.25">
      <c r="A7" s="192"/>
      <c r="B7" s="310"/>
      <c r="C7" s="310"/>
      <c r="D7" s="310"/>
      <c r="E7" s="310"/>
      <c r="F7" s="310"/>
      <c r="G7" s="310"/>
      <c r="H7" s="127"/>
      <c r="I7" s="287"/>
      <c r="J7" s="287"/>
      <c r="K7" s="287"/>
      <c r="L7" s="287"/>
      <c r="M7" s="287"/>
      <c r="N7" s="287"/>
      <c r="O7" s="287"/>
      <c r="P7" s="287"/>
      <c r="Q7" s="287"/>
      <c r="R7" s="287"/>
      <c r="S7" s="287"/>
      <c r="T7" s="287"/>
      <c r="U7" s="287"/>
      <c r="V7" s="287"/>
      <c r="W7" s="287"/>
      <c r="X7" s="287"/>
      <c r="Y7" s="287"/>
      <c r="Z7" s="287"/>
      <c r="AA7" s="287"/>
      <c r="AB7" s="287"/>
      <c r="AC7" s="1"/>
      <c r="AD7" s="1"/>
      <c r="AE7" s="1"/>
      <c r="AF7" s="1"/>
      <c r="AG7" s="1"/>
    </row>
    <row r="8" spans="1:33" s="46" customFormat="1" ht="23.25" x14ac:dyDescent="0.25">
      <c r="A8" s="192"/>
      <c r="B8" s="86"/>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1"/>
      <c r="AD8" s="1"/>
      <c r="AE8" s="1"/>
      <c r="AF8" s="1"/>
      <c r="AG8" s="1"/>
    </row>
    <row r="9" spans="1:33" ht="23.25" x14ac:dyDescent="0.25">
      <c r="A9" s="192"/>
      <c r="B9" s="86"/>
      <c r="C9" s="287"/>
      <c r="D9" s="287"/>
      <c r="E9" s="287"/>
      <c r="F9" s="287"/>
      <c r="G9" s="287"/>
      <c r="H9" s="1"/>
      <c r="I9" s="1"/>
      <c r="J9" s="1"/>
      <c r="K9" s="1"/>
      <c r="L9" s="1"/>
      <c r="M9" s="1"/>
      <c r="N9" s="1"/>
      <c r="O9" s="1"/>
      <c r="P9" s="1"/>
      <c r="Q9" s="1"/>
      <c r="R9" s="1"/>
      <c r="S9" s="1"/>
      <c r="T9" s="1"/>
      <c r="U9" s="1"/>
      <c r="V9" s="1"/>
      <c r="W9" s="1"/>
      <c r="X9" s="1"/>
      <c r="Y9" s="1"/>
      <c r="Z9" s="1"/>
      <c r="AA9" s="1"/>
      <c r="AB9" s="1"/>
      <c r="AC9" s="1"/>
      <c r="AD9" s="1"/>
      <c r="AE9" s="1"/>
      <c r="AF9" s="1"/>
      <c r="AG9" s="1"/>
    </row>
    <row r="10" spans="1:33" ht="26.25" customHeight="1" x14ac:dyDescent="0.3">
      <c r="A10" s="238"/>
      <c r="B10" s="74" t="s">
        <v>99</v>
      </c>
      <c r="C10" s="77"/>
      <c r="D10" s="77"/>
      <c r="E10" s="77"/>
      <c r="F10" s="77"/>
      <c r="G10" s="77"/>
      <c r="H10" s="77"/>
      <c r="I10" s="77"/>
      <c r="J10" s="77"/>
      <c r="K10" s="77"/>
      <c r="L10" s="77"/>
      <c r="M10" s="77"/>
      <c r="N10" s="77"/>
      <c r="O10" s="77"/>
      <c r="P10" s="77"/>
      <c r="Q10" s="77"/>
      <c r="R10" s="77"/>
      <c r="S10" s="77"/>
      <c r="T10" s="77"/>
      <c r="U10" s="77"/>
      <c r="V10" s="77"/>
      <c r="W10" s="77"/>
      <c r="X10" s="311"/>
      <c r="Y10" s="311"/>
      <c r="Z10" s="311"/>
      <c r="AA10" s="311"/>
      <c r="AB10" s="311"/>
      <c r="AC10" s="290"/>
      <c r="AD10" s="290"/>
      <c r="AE10" s="290"/>
      <c r="AF10" s="290"/>
      <c r="AG10" s="290"/>
    </row>
    <row r="11" spans="1:33" ht="18" x14ac:dyDescent="0.25">
      <c r="A11" s="238"/>
      <c r="B11" s="73"/>
      <c r="C11" s="190"/>
      <c r="D11" s="190"/>
      <c r="E11" s="190"/>
      <c r="F11" s="190"/>
      <c r="G11" s="190"/>
      <c r="H11" s="190"/>
      <c r="I11" s="190"/>
      <c r="J11" s="190"/>
      <c r="K11" s="190"/>
      <c r="L11" s="190"/>
      <c r="M11" s="190"/>
      <c r="N11" s="190"/>
      <c r="O11" s="190"/>
      <c r="P11" s="190"/>
      <c r="Q11" s="190"/>
      <c r="R11" s="190"/>
      <c r="S11" s="190"/>
      <c r="T11" s="190"/>
      <c r="U11" s="190"/>
      <c r="V11" s="190"/>
      <c r="W11" s="190"/>
      <c r="X11" s="1"/>
      <c r="Y11" s="1"/>
      <c r="Z11" s="1"/>
      <c r="AA11" s="1"/>
      <c r="AB11" s="1"/>
      <c r="AC11" s="1"/>
      <c r="AD11" s="1"/>
      <c r="AE11" s="1"/>
      <c r="AF11" s="1"/>
      <c r="AG11" s="1"/>
    </row>
    <row r="12" spans="1:33" ht="18" x14ac:dyDescent="0.25">
      <c r="A12" s="238"/>
      <c r="B12" s="73"/>
      <c r="C12" s="190"/>
      <c r="D12" s="190"/>
      <c r="E12" s="190"/>
      <c r="F12" s="190"/>
      <c r="G12" s="190"/>
      <c r="H12" s="190"/>
      <c r="I12" s="190"/>
      <c r="J12" s="190"/>
      <c r="K12" s="190"/>
      <c r="L12" s="190"/>
      <c r="M12" s="190"/>
      <c r="N12" s="190"/>
      <c r="O12" s="190"/>
      <c r="P12" s="190"/>
      <c r="Q12" s="190"/>
      <c r="R12" s="190"/>
      <c r="S12" s="190"/>
      <c r="T12" s="190"/>
      <c r="U12" s="190"/>
      <c r="V12" s="190"/>
      <c r="W12" s="190"/>
      <c r="X12" s="1"/>
      <c r="Y12" s="1"/>
      <c r="Z12" s="1"/>
      <c r="AA12" s="1"/>
      <c r="AB12" s="1"/>
      <c r="AC12" s="1"/>
      <c r="AD12" s="1"/>
      <c r="AE12" s="1"/>
      <c r="AF12" s="1"/>
      <c r="AG12" s="1"/>
    </row>
    <row r="13" spans="1:33" ht="18" x14ac:dyDescent="0.25">
      <c r="A13" s="238"/>
      <c r="B13" s="73"/>
      <c r="C13" s="73"/>
      <c r="D13" s="312" t="s">
        <v>884</v>
      </c>
      <c r="E13" s="255" t="s">
        <v>102</v>
      </c>
      <c r="F13" s="255" t="s">
        <v>103</v>
      </c>
      <c r="G13" s="255" t="s">
        <v>104</v>
      </c>
      <c r="H13" s="255"/>
      <c r="I13" s="255" t="s">
        <v>106</v>
      </c>
      <c r="J13" s="255" t="s">
        <v>107</v>
      </c>
      <c r="K13" s="255" t="s">
        <v>108</v>
      </c>
      <c r="L13" s="255" t="s">
        <v>109</v>
      </c>
      <c r="M13" s="255" t="s">
        <v>110</v>
      </c>
      <c r="N13" s="54" t="s">
        <v>776</v>
      </c>
      <c r="O13" s="54" t="s">
        <v>777</v>
      </c>
      <c r="P13" s="272" t="s">
        <v>778</v>
      </c>
      <c r="Q13" s="3"/>
      <c r="R13" s="3"/>
      <c r="S13" s="3"/>
      <c r="T13" s="3"/>
      <c r="U13" s="3"/>
      <c r="V13" s="3"/>
      <c r="W13" s="3"/>
      <c r="X13" s="287"/>
      <c r="Y13" s="287"/>
      <c r="Z13" s="287"/>
      <c r="AA13" s="287"/>
      <c r="AB13" s="287"/>
      <c r="AC13" s="1"/>
      <c r="AD13" s="1"/>
      <c r="AE13" s="1"/>
      <c r="AF13" s="1"/>
      <c r="AG13" s="1"/>
    </row>
    <row r="14" spans="1:33" ht="18" x14ac:dyDescent="0.25">
      <c r="A14" s="238"/>
      <c r="B14" s="73"/>
      <c r="C14" s="190"/>
      <c r="D14" s="190"/>
      <c r="E14" s="190"/>
      <c r="F14" s="190"/>
      <c r="G14" s="190"/>
      <c r="H14" s="190"/>
      <c r="I14" s="190"/>
      <c r="J14" s="190"/>
      <c r="K14" s="190"/>
      <c r="L14" s="190"/>
      <c r="M14" s="190"/>
      <c r="N14" s="190"/>
      <c r="O14" s="3"/>
      <c r="P14" s="3"/>
      <c r="Q14" s="3"/>
      <c r="R14" s="3"/>
      <c r="S14" s="3"/>
      <c r="T14" s="3"/>
      <c r="U14" s="3"/>
      <c r="V14" s="3"/>
      <c r="W14" s="3"/>
      <c r="X14" s="287"/>
      <c r="Y14" s="287"/>
      <c r="Z14" s="287"/>
      <c r="AA14" s="287"/>
      <c r="AB14" s="287"/>
      <c r="AC14" s="1"/>
      <c r="AD14" s="1"/>
      <c r="AE14" s="1"/>
      <c r="AF14" s="1"/>
      <c r="AG14" s="1"/>
    </row>
    <row r="15" spans="1:33" x14ac:dyDescent="0.25">
      <c r="A15" s="238"/>
      <c r="B15" s="87"/>
      <c r="C15" s="13"/>
      <c r="D15" s="13"/>
      <c r="E15" s="13"/>
      <c r="F15" s="13"/>
      <c r="G15" s="13"/>
      <c r="H15" s="13"/>
      <c r="I15" s="13"/>
      <c r="J15" s="13"/>
      <c r="K15" s="13"/>
      <c r="L15" s="13"/>
      <c r="M15" s="49"/>
      <c r="N15" s="49"/>
      <c r="O15" s="15"/>
      <c r="P15" s="15"/>
      <c r="Q15" s="15"/>
      <c r="R15" s="15"/>
      <c r="S15" s="15"/>
      <c r="T15" s="15"/>
      <c r="U15" s="15"/>
      <c r="V15" s="15"/>
      <c r="W15" s="15"/>
      <c r="X15" s="287"/>
      <c r="Y15" s="287"/>
      <c r="Z15" s="287"/>
      <c r="AA15" s="287"/>
      <c r="AB15" s="287"/>
      <c r="AC15" s="1"/>
      <c r="AD15" s="1"/>
      <c r="AE15" s="1"/>
      <c r="AF15" s="1"/>
      <c r="AG15" s="1"/>
    </row>
    <row r="16" spans="1:33" x14ac:dyDescent="0.25">
      <c r="A16" s="85"/>
      <c r="B16" s="108"/>
      <c r="C16" s="108"/>
      <c r="D16" s="108"/>
      <c r="E16" s="108"/>
      <c r="F16" s="108"/>
      <c r="G16" s="108"/>
      <c r="H16" s="108"/>
      <c r="I16" s="108"/>
      <c r="J16" s="108"/>
      <c r="K16" s="313"/>
      <c r="L16" s="313"/>
      <c r="M16" s="313"/>
      <c r="N16" s="313"/>
      <c r="O16" s="313"/>
      <c r="P16" s="313"/>
      <c r="Q16" s="313"/>
      <c r="R16" s="313"/>
      <c r="S16" s="313"/>
      <c r="T16" s="313"/>
      <c r="U16" s="313"/>
      <c r="V16" s="313"/>
      <c r="W16" s="313"/>
      <c r="X16" s="287"/>
      <c r="Y16" s="287"/>
      <c r="Z16" s="287"/>
      <c r="AA16" s="287"/>
      <c r="AB16" s="287"/>
      <c r="AC16" s="1"/>
      <c r="AD16" s="1"/>
      <c r="AE16" s="1"/>
      <c r="AF16" s="1"/>
      <c r="AG16" s="1"/>
    </row>
    <row r="17" spans="1:33" x14ac:dyDescent="0.25">
      <c r="A17" s="85"/>
      <c r="B17" s="111" t="s">
        <v>962</v>
      </c>
      <c r="C17" s="108"/>
      <c r="D17" s="108"/>
      <c r="E17" s="108"/>
      <c r="F17" s="108"/>
      <c r="G17" s="108"/>
      <c r="H17" s="108"/>
      <c r="I17" s="108"/>
      <c r="J17" s="108"/>
      <c r="K17" s="313"/>
      <c r="L17" s="313"/>
      <c r="M17" s="313"/>
      <c r="N17" s="313"/>
      <c r="O17" s="313"/>
      <c r="P17" s="313"/>
      <c r="Q17" s="313"/>
      <c r="R17" s="313"/>
      <c r="S17" s="313"/>
      <c r="T17" s="313"/>
      <c r="U17" s="313"/>
      <c r="V17" s="313"/>
      <c r="W17" s="313"/>
      <c r="X17" s="287"/>
      <c r="Y17" s="287"/>
      <c r="Z17" s="287"/>
      <c r="AA17" s="287"/>
      <c r="AB17" s="287"/>
      <c r="AC17" s="1"/>
      <c r="AD17" s="1"/>
      <c r="AE17" s="1"/>
      <c r="AF17" s="1"/>
      <c r="AG17" s="1"/>
    </row>
    <row r="18" spans="1:33" x14ac:dyDescent="0.25">
      <c r="A18" s="85"/>
      <c r="B18" s="108"/>
      <c r="C18" s="108"/>
      <c r="D18" s="108"/>
      <c r="E18" s="108"/>
      <c r="F18" s="108"/>
      <c r="G18" s="108"/>
      <c r="H18" s="108"/>
      <c r="I18" s="108"/>
      <c r="J18" s="108"/>
      <c r="K18" s="313"/>
      <c r="L18" s="313"/>
      <c r="M18" s="313"/>
      <c r="N18" s="313"/>
      <c r="O18" s="313"/>
      <c r="P18" s="313"/>
      <c r="Q18" s="313"/>
      <c r="R18" s="313"/>
      <c r="S18" s="313"/>
      <c r="T18" s="313"/>
      <c r="U18" s="313"/>
      <c r="V18" s="313"/>
      <c r="W18" s="313"/>
      <c r="X18" s="287"/>
      <c r="Y18" s="287"/>
      <c r="Z18" s="287"/>
      <c r="AA18" s="287"/>
      <c r="AB18" s="287"/>
      <c r="AC18" s="1"/>
      <c r="AD18" s="1"/>
      <c r="AE18" s="1"/>
      <c r="AF18" s="1"/>
      <c r="AG18" s="1"/>
    </row>
    <row r="19" spans="1:33" ht="21" customHeight="1" x14ac:dyDescent="0.25">
      <c r="A19" s="85"/>
      <c r="B19" s="458" t="s">
        <v>197</v>
      </c>
      <c r="C19" s="459"/>
      <c r="D19" s="460"/>
      <c r="E19" s="108"/>
      <c r="F19" s="108"/>
      <c r="G19" s="108"/>
      <c r="H19" s="108"/>
      <c r="I19" s="108"/>
      <c r="J19" s="108"/>
      <c r="K19" s="313"/>
      <c r="L19" s="313"/>
      <c r="M19" s="313"/>
      <c r="N19" s="313"/>
      <c r="O19" s="313"/>
      <c r="P19" s="313"/>
      <c r="Q19" s="313"/>
      <c r="R19" s="313"/>
      <c r="S19" s="313"/>
      <c r="T19" s="313"/>
      <c r="U19" s="313"/>
      <c r="V19" s="313"/>
      <c r="W19" s="313"/>
      <c r="X19" s="287"/>
      <c r="Y19" s="287"/>
      <c r="Z19" s="287"/>
      <c r="AA19" s="287"/>
      <c r="AB19" s="287"/>
      <c r="AC19" s="1"/>
      <c r="AD19" s="1"/>
      <c r="AE19" s="1"/>
      <c r="AF19" s="1"/>
      <c r="AG19" s="1"/>
    </row>
    <row r="20" spans="1:33" ht="23.25" customHeight="1" x14ac:dyDescent="0.25">
      <c r="A20" s="85"/>
      <c r="B20" s="461" t="s">
        <v>90</v>
      </c>
      <c r="C20" s="462"/>
      <c r="D20" s="314"/>
      <c r="E20" s="108"/>
      <c r="F20" s="108"/>
      <c r="G20" s="108"/>
      <c r="H20" s="108"/>
      <c r="I20" s="108"/>
      <c r="J20" s="108"/>
      <c r="K20" s="313"/>
      <c r="L20" s="313"/>
      <c r="M20" s="313"/>
      <c r="N20" s="313"/>
      <c r="O20" s="313"/>
      <c r="P20" s="313"/>
      <c r="Q20" s="313"/>
      <c r="R20" s="313"/>
      <c r="S20" s="313"/>
      <c r="T20" s="313"/>
      <c r="U20" s="313"/>
      <c r="V20" s="313"/>
      <c r="W20" s="313"/>
      <c r="X20" s="287"/>
      <c r="Y20" s="287"/>
      <c r="Z20" s="287"/>
      <c r="AA20" s="287"/>
      <c r="AB20" s="287"/>
      <c r="AC20" s="1"/>
      <c r="AD20" s="1"/>
      <c r="AE20" s="1"/>
      <c r="AF20" s="1"/>
      <c r="AG20" s="1"/>
    </row>
    <row r="21" spans="1:33" x14ac:dyDescent="0.25">
      <c r="A21" s="85"/>
      <c r="B21" s="108"/>
      <c r="C21" s="108"/>
      <c r="D21" s="108"/>
      <c r="E21" s="108"/>
      <c r="F21" s="108"/>
      <c r="G21" s="108"/>
      <c r="H21" s="108"/>
      <c r="I21" s="108"/>
      <c r="J21" s="108"/>
      <c r="K21" s="313"/>
      <c r="L21" s="313"/>
      <c r="M21" s="313"/>
      <c r="N21" s="313"/>
      <c r="O21" s="313"/>
      <c r="P21" s="313"/>
      <c r="Q21" s="313"/>
      <c r="R21" s="313"/>
      <c r="S21" s="313"/>
      <c r="T21" s="313"/>
      <c r="U21" s="313"/>
      <c r="V21" s="313"/>
      <c r="W21" s="313"/>
      <c r="X21" s="287"/>
      <c r="Y21" s="287"/>
      <c r="Z21" s="287"/>
      <c r="AA21" s="287"/>
      <c r="AB21" s="287"/>
      <c r="AC21" s="1"/>
      <c r="AD21" s="1"/>
      <c r="AE21" s="1"/>
      <c r="AF21" s="1"/>
      <c r="AG21" s="1"/>
    </row>
    <row r="22" spans="1:33" ht="63.75" customHeight="1" x14ac:dyDescent="0.25">
      <c r="A22" s="85"/>
      <c r="B22" s="249" t="s">
        <v>94</v>
      </c>
      <c r="C22" s="249" t="s">
        <v>800</v>
      </c>
      <c r="D22" s="249" t="s">
        <v>96</v>
      </c>
      <c r="E22" s="249" t="s">
        <v>824</v>
      </c>
      <c r="F22" s="249" t="s">
        <v>795</v>
      </c>
      <c r="G22" s="249" t="s">
        <v>792</v>
      </c>
      <c r="H22" s="249" t="s">
        <v>793</v>
      </c>
      <c r="I22" s="398" t="s">
        <v>847</v>
      </c>
      <c r="J22" s="398"/>
      <c r="K22" s="249" t="s">
        <v>137</v>
      </c>
      <c r="L22" s="1"/>
      <c r="M22" s="1"/>
      <c r="N22" s="1"/>
      <c r="O22" s="287"/>
      <c r="P22" s="287"/>
      <c r="Q22" s="287"/>
      <c r="R22" s="287"/>
      <c r="S22" s="270"/>
      <c r="T22" s="270"/>
      <c r="U22" s="270"/>
      <c r="V22" s="270"/>
      <c r="W22" s="270"/>
      <c r="X22" s="287"/>
      <c r="Y22" s="287"/>
      <c r="Z22" s="287"/>
      <c r="AA22" s="287"/>
      <c r="AB22" s="287"/>
      <c r="AC22" s="1"/>
      <c r="AD22" s="1"/>
      <c r="AE22" s="1"/>
      <c r="AF22" s="1"/>
      <c r="AG22" s="1"/>
    </row>
    <row r="23" spans="1:33" ht="16.5" customHeight="1" x14ac:dyDescent="0.25">
      <c r="A23" s="85"/>
      <c r="B23" s="247" t="s">
        <v>10</v>
      </c>
      <c r="C23" s="164"/>
      <c r="D23" s="142"/>
      <c r="E23" s="211">
        <f>G23*'Ar - Fontes fixas - Geral'!$Q$15</f>
        <v>0</v>
      </c>
      <c r="F23" s="62"/>
      <c r="G23" s="62"/>
      <c r="H23" s="220"/>
      <c r="I23" s="452" t="s">
        <v>10</v>
      </c>
      <c r="J23" s="452"/>
      <c r="K23" s="164"/>
      <c r="L23" s="1"/>
      <c r="M23" s="1"/>
      <c r="N23" s="1"/>
      <c r="O23" s="1"/>
      <c r="P23" s="1"/>
      <c r="Q23" s="1"/>
      <c r="R23" s="1"/>
      <c r="S23" s="270"/>
      <c r="T23" s="270"/>
      <c r="U23" s="270"/>
      <c r="V23" s="270"/>
      <c r="W23" s="270"/>
      <c r="X23" s="1"/>
      <c r="Y23" s="1"/>
      <c r="Z23" s="1"/>
      <c r="AA23" s="1"/>
      <c r="AB23" s="1"/>
      <c r="AC23" s="1"/>
      <c r="AD23" s="1"/>
      <c r="AE23" s="1"/>
      <c r="AF23" s="1"/>
      <c r="AG23" s="1"/>
    </row>
    <row r="24" spans="1:33" ht="16.5" customHeight="1" x14ac:dyDescent="0.25">
      <c r="A24" s="85"/>
      <c r="B24" s="247" t="s">
        <v>10</v>
      </c>
      <c r="C24" s="164"/>
      <c r="D24" s="142"/>
      <c r="E24" s="211">
        <f>G24*'Ar - Fontes fixas - Geral'!$Q$15</f>
        <v>0</v>
      </c>
      <c r="F24" s="62"/>
      <c r="G24" s="62"/>
      <c r="H24" s="220"/>
      <c r="I24" s="452" t="s">
        <v>10</v>
      </c>
      <c r="J24" s="452"/>
      <c r="K24" s="164"/>
      <c r="L24" s="1"/>
      <c r="M24" s="1"/>
      <c r="N24" s="1"/>
      <c r="O24" s="1"/>
      <c r="P24" s="1"/>
      <c r="Q24" s="1"/>
      <c r="R24" s="1"/>
      <c r="S24" s="270"/>
      <c r="T24" s="270"/>
      <c r="U24" s="270"/>
      <c r="V24" s="270"/>
      <c r="W24" s="270"/>
      <c r="X24" s="1"/>
      <c r="Y24" s="1"/>
      <c r="Z24" s="1"/>
      <c r="AA24" s="1"/>
      <c r="AB24" s="1"/>
      <c r="AC24" s="1"/>
      <c r="AD24" s="1"/>
      <c r="AE24" s="1"/>
      <c r="AF24" s="1"/>
      <c r="AG24" s="1"/>
    </row>
    <row r="25" spans="1:33" ht="16.5" customHeight="1" x14ac:dyDescent="0.25">
      <c r="A25" s="85"/>
      <c r="B25" s="247" t="s">
        <v>10</v>
      </c>
      <c r="C25" s="164"/>
      <c r="D25" s="142"/>
      <c r="E25" s="211">
        <f>G25*'Ar - Fontes fixas - Geral'!$Q$15</f>
        <v>0</v>
      </c>
      <c r="F25" s="62"/>
      <c r="G25" s="62"/>
      <c r="H25" s="220"/>
      <c r="I25" s="452" t="s">
        <v>10</v>
      </c>
      <c r="J25" s="452"/>
      <c r="K25" s="164"/>
      <c r="L25" s="1"/>
      <c r="M25" s="1"/>
      <c r="N25" s="1"/>
      <c r="O25" s="1"/>
      <c r="P25" s="1"/>
      <c r="Q25" s="1"/>
      <c r="R25" s="1"/>
      <c r="S25" s="270"/>
      <c r="T25" s="270"/>
      <c r="U25" s="270"/>
      <c r="V25" s="270"/>
      <c r="W25" s="270"/>
      <c r="X25" s="1"/>
      <c r="Y25" s="1"/>
      <c r="Z25" s="1"/>
      <c r="AA25" s="1"/>
      <c r="AB25" s="1"/>
      <c r="AC25" s="1"/>
      <c r="AD25" s="1"/>
      <c r="AE25" s="1"/>
      <c r="AF25" s="1"/>
      <c r="AG25" s="1"/>
    </row>
    <row r="26" spans="1:33" ht="16.5" customHeight="1" x14ac:dyDescent="0.25">
      <c r="A26" s="85"/>
      <c r="B26" s="247" t="s">
        <v>10</v>
      </c>
      <c r="C26" s="164"/>
      <c r="D26" s="142"/>
      <c r="E26" s="211">
        <f>G26*'Ar - Fontes fixas - Geral'!$Q$15</f>
        <v>0</v>
      </c>
      <c r="F26" s="62"/>
      <c r="G26" s="62"/>
      <c r="H26" s="220"/>
      <c r="I26" s="452" t="s">
        <v>10</v>
      </c>
      <c r="J26" s="452"/>
      <c r="K26" s="164"/>
      <c r="L26" s="1"/>
      <c r="M26" s="1"/>
      <c r="N26" s="1"/>
      <c r="O26" s="1"/>
      <c r="P26" s="1"/>
      <c r="Q26" s="1"/>
      <c r="R26" s="1"/>
      <c r="S26" s="270"/>
      <c r="T26" s="270"/>
      <c r="U26" s="270"/>
      <c r="V26" s="270"/>
      <c r="W26" s="270"/>
      <c r="X26" s="1"/>
      <c r="Y26" s="1"/>
      <c r="Z26" s="1"/>
      <c r="AA26" s="1"/>
      <c r="AB26" s="1"/>
      <c r="AC26" s="1"/>
      <c r="AD26" s="1"/>
      <c r="AE26" s="1"/>
      <c r="AF26" s="1"/>
      <c r="AG26" s="1"/>
    </row>
    <row r="27" spans="1:33" ht="16.5" customHeight="1" x14ac:dyDescent="0.25">
      <c r="A27" s="85"/>
      <c r="B27" s="247" t="s">
        <v>10</v>
      </c>
      <c r="C27" s="164"/>
      <c r="D27" s="142"/>
      <c r="E27" s="211">
        <f>G27*'Ar - Fontes fixas - Geral'!$Q$15</f>
        <v>0</v>
      </c>
      <c r="F27" s="62"/>
      <c r="G27" s="62"/>
      <c r="H27" s="220"/>
      <c r="I27" s="452" t="s">
        <v>10</v>
      </c>
      <c r="J27" s="452"/>
      <c r="K27" s="164"/>
      <c r="L27" s="1"/>
      <c r="M27" s="1"/>
      <c r="N27" s="1"/>
      <c r="O27" s="1"/>
      <c r="P27" s="1"/>
      <c r="Q27" s="1"/>
      <c r="R27" s="1"/>
      <c r="S27" s="270"/>
      <c r="T27" s="270"/>
      <c r="U27" s="270"/>
      <c r="V27" s="270"/>
      <c r="W27" s="270"/>
      <c r="X27" s="1"/>
      <c r="Y27" s="1"/>
      <c r="Z27" s="1"/>
      <c r="AA27" s="1"/>
      <c r="AB27" s="1"/>
      <c r="AC27" s="1"/>
      <c r="AD27" s="1"/>
      <c r="AE27" s="1"/>
      <c r="AF27" s="1"/>
      <c r="AG27" s="1"/>
    </row>
    <row r="28" spans="1:33" ht="16.5" customHeight="1" x14ac:dyDescent="0.25">
      <c r="A28" s="85"/>
      <c r="B28" s="247" t="s">
        <v>10</v>
      </c>
      <c r="C28" s="164"/>
      <c r="D28" s="142"/>
      <c r="E28" s="211">
        <f>G28*'Ar - Fontes fixas - Geral'!$Q$15</f>
        <v>0</v>
      </c>
      <c r="F28" s="62"/>
      <c r="G28" s="62"/>
      <c r="H28" s="220"/>
      <c r="I28" s="452" t="s">
        <v>10</v>
      </c>
      <c r="J28" s="452"/>
      <c r="K28" s="164"/>
      <c r="L28" s="1"/>
      <c r="M28" s="1"/>
      <c r="N28" s="1"/>
      <c r="O28" s="1"/>
      <c r="P28" s="1"/>
      <c r="Q28" s="1"/>
      <c r="R28" s="1"/>
      <c r="S28" s="270"/>
      <c r="T28" s="270"/>
      <c r="U28" s="270"/>
      <c r="V28" s="270"/>
      <c r="W28" s="270"/>
      <c r="X28" s="1"/>
      <c r="Y28" s="1"/>
      <c r="Z28" s="1"/>
      <c r="AA28" s="1"/>
      <c r="AB28" s="1"/>
      <c r="AC28" s="1"/>
      <c r="AD28" s="1"/>
      <c r="AE28" s="1"/>
      <c r="AF28" s="1"/>
      <c r="AG28" s="1"/>
    </row>
    <row r="29" spans="1:33" ht="16.5" customHeight="1" x14ac:dyDescent="0.25">
      <c r="A29" s="85"/>
      <c r="B29" s="247" t="s">
        <v>10</v>
      </c>
      <c r="C29" s="164"/>
      <c r="D29" s="142"/>
      <c r="E29" s="211">
        <f>G29*'Ar - Fontes fixas - Geral'!$Q$15</f>
        <v>0</v>
      </c>
      <c r="F29" s="62"/>
      <c r="G29" s="62"/>
      <c r="H29" s="220"/>
      <c r="I29" s="452" t="s">
        <v>10</v>
      </c>
      <c r="J29" s="452"/>
      <c r="K29" s="164"/>
      <c r="L29" s="1"/>
      <c r="M29" s="1"/>
      <c r="N29" s="1"/>
      <c r="O29" s="1"/>
      <c r="P29" s="1"/>
      <c r="Q29" s="1"/>
      <c r="R29" s="1"/>
      <c r="S29" s="270"/>
      <c r="T29" s="270"/>
      <c r="U29" s="270"/>
      <c r="V29" s="270"/>
      <c r="W29" s="270"/>
      <c r="X29" s="1"/>
      <c r="Y29" s="1"/>
      <c r="Z29" s="1"/>
      <c r="AA29" s="1"/>
      <c r="AB29" s="1"/>
      <c r="AC29" s="1"/>
      <c r="AD29" s="1"/>
      <c r="AE29" s="1"/>
      <c r="AF29" s="1"/>
      <c r="AG29" s="1"/>
    </row>
    <row r="30" spans="1:33" ht="16.5" customHeight="1" x14ac:dyDescent="0.25">
      <c r="A30" s="85"/>
      <c r="B30" s="247" t="s">
        <v>10</v>
      </c>
      <c r="C30" s="164"/>
      <c r="D30" s="142"/>
      <c r="E30" s="211">
        <f>G30*'Ar - Fontes fixas - Geral'!$Q$15</f>
        <v>0</v>
      </c>
      <c r="F30" s="62"/>
      <c r="G30" s="62"/>
      <c r="H30" s="220"/>
      <c r="I30" s="452" t="s">
        <v>10</v>
      </c>
      <c r="J30" s="452"/>
      <c r="K30" s="164"/>
      <c r="L30" s="1"/>
      <c r="M30" s="1"/>
      <c r="N30" s="1"/>
      <c r="O30" s="1"/>
      <c r="P30" s="1"/>
      <c r="Q30" s="1"/>
      <c r="R30" s="1"/>
      <c r="S30" s="270"/>
      <c r="T30" s="270"/>
      <c r="U30" s="270"/>
      <c r="V30" s="270"/>
      <c r="W30" s="270"/>
      <c r="X30" s="1"/>
      <c r="Y30" s="1"/>
      <c r="Z30" s="1"/>
      <c r="AA30" s="1"/>
      <c r="AB30" s="1"/>
      <c r="AC30" s="1"/>
      <c r="AD30" s="1"/>
      <c r="AE30" s="1"/>
      <c r="AF30" s="1"/>
      <c r="AG30" s="1"/>
    </row>
    <row r="31" spans="1:33" ht="16.5" customHeight="1" x14ac:dyDescent="0.25">
      <c r="A31" s="85"/>
      <c r="B31" s="247" t="s">
        <v>10</v>
      </c>
      <c r="C31" s="164"/>
      <c r="D31" s="142"/>
      <c r="E31" s="211">
        <f>G31*'Ar - Fontes fixas - Geral'!$Q$15</f>
        <v>0</v>
      </c>
      <c r="F31" s="62"/>
      <c r="G31" s="62"/>
      <c r="H31" s="220"/>
      <c r="I31" s="452" t="s">
        <v>10</v>
      </c>
      <c r="J31" s="452"/>
      <c r="K31" s="164"/>
      <c r="L31" s="1"/>
      <c r="M31" s="1"/>
      <c r="N31" s="1"/>
      <c r="O31" s="1"/>
      <c r="P31" s="1"/>
      <c r="Q31" s="1"/>
      <c r="R31" s="1"/>
      <c r="S31" s="270"/>
      <c r="T31" s="270"/>
      <c r="U31" s="270"/>
      <c r="V31" s="270"/>
      <c r="W31" s="270"/>
      <c r="X31" s="1"/>
      <c r="Y31" s="1"/>
      <c r="Z31" s="1"/>
      <c r="AA31" s="1"/>
      <c r="AB31" s="1"/>
      <c r="AC31" s="1"/>
      <c r="AD31" s="1"/>
      <c r="AE31" s="1"/>
      <c r="AF31" s="1"/>
      <c r="AG31" s="1"/>
    </row>
    <row r="32" spans="1:33" ht="16.5" customHeight="1" x14ac:dyDescent="0.25">
      <c r="A32" s="85"/>
      <c r="B32" s="247" t="s">
        <v>10</v>
      </c>
      <c r="C32" s="164"/>
      <c r="D32" s="142"/>
      <c r="E32" s="211">
        <f>G32*'Ar - Fontes fixas - Geral'!$Q$15</f>
        <v>0</v>
      </c>
      <c r="F32" s="62"/>
      <c r="G32" s="62"/>
      <c r="H32" s="220"/>
      <c r="I32" s="452" t="s">
        <v>10</v>
      </c>
      <c r="J32" s="452"/>
      <c r="K32" s="164"/>
      <c r="L32" s="1"/>
      <c r="M32" s="1"/>
      <c r="N32" s="1"/>
      <c r="O32" s="1"/>
      <c r="P32" s="1"/>
      <c r="Q32" s="1"/>
      <c r="R32" s="1"/>
      <c r="S32" s="270"/>
      <c r="T32" s="270"/>
      <c r="U32" s="270"/>
      <c r="V32" s="270"/>
      <c r="W32" s="270"/>
      <c r="X32" s="1"/>
      <c r="Y32" s="1"/>
      <c r="Z32" s="1"/>
      <c r="AA32" s="1"/>
      <c r="AB32" s="1"/>
      <c r="AC32" s="1"/>
      <c r="AD32" s="1"/>
      <c r="AE32" s="1"/>
      <c r="AF32" s="1"/>
      <c r="AG32" s="1"/>
    </row>
    <row r="33" spans="1:33" ht="16.5" customHeight="1" x14ac:dyDescent="0.25">
      <c r="A33" s="109"/>
      <c r="B33" s="247" t="s">
        <v>10</v>
      </c>
      <c r="C33" s="164"/>
      <c r="D33" s="142"/>
      <c r="E33" s="211">
        <f>G33*'Ar - Fontes fixas - Geral'!$Q$15</f>
        <v>0</v>
      </c>
      <c r="F33" s="62"/>
      <c r="G33" s="62"/>
      <c r="H33" s="220"/>
      <c r="I33" s="452" t="s">
        <v>10</v>
      </c>
      <c r="J33" s="452"/>
      <c r="K33" s="164"/>
      <c r="L33" s="1"/>
      <c r="M33" s="1"/>
      <c r="N33" s="1"/>
      <c r="O33" s="1"/>
      <c r="P33" s="1"/>
      <c r="Q33" s="1"/>
      <c r="R33" s="1"/>
      <c r="S33" s="270"/>
      <c r="T33" s="270"/>
      <c r="U33" s="270"/>
      <c r="V33" s="270"/>
      <c r="W33" s="270"/>
      <c r="X33" s="1"/>
      <c r="Y33" s="1"/>
      <c r="Z33" s="1"/>
      <c r="AA33" s="1"/>
      <c r="AB33" s="1"/>
      <c r="AC33" s="1"/>
      <c r="AD33" s="1"/>
      <c r="AE33" s="1"/>
      <c r="AF33" s="1"/>
      <c r="AG33" s="1"/>
    </row>
    <row r="34" spans="1:33" ht="16.5" customHeight="1" x14ac:dyDescent="0.25">
      <c r="A34" s="109"/>
      <c r="B34" s="247" t="s">
        <v>10</v>
      </c>
      <c r="C34" s="164"/>
      <c r="D34" s="142"/>
      <c r="E34" s="211">
        <f>G34*'Ar - Fontes fixas - Geral'!$Q$15</f>
        <v>0</v>
      </c>
      <c r="F34" s="62"/>
      <c r="G34" s="62"/>
      <c r="H34" s="220"/>
      <c r="I34" s="452" t="s">
        <v>10</v>
      </c>
      <c r="J34" s="452"/>
      <c r="K34" s="164"/>
      <c r="L34" s="1"/>
      <c r="M34" s="1"/>
      <c r="N34" s="1"/>
      <c r="O34" s="1"/>
      <c r="P34" s="1"/>
      <c r="Q34" s="1"/>
      <c r="R34" s="1"/>
      <c r="S34" s="270"/>
      <c r="T34" s="270"/>
      <c r="U34" s="270"/>
      <c r="V34" s="270"/>
      <c r="W34" s="270"/>
      <c r="X34" s="1"/>
      <c r="Y34" s="1"/>
      <c r="Z34" s="1"/>
      <c r="AA34" s="1"/>
      <c r="AB34" s="1"/>
      <c r="AC34" s="1"/>
      <c r="AD34" s="1"/>
      <c r="AE34" s="1"/>
      <c r="AF34" s="1"/>
      <c r="AG34" s="1"/>
    </row>
    <row r="35" spans="1:33" ht="16.5" customHeight="1" x14ac:dyDescent="0.25">
      <c r="A35" s="109"/>
      <c r="B35" s="247" t="s">
        <v>10</v>
      </c>
      <c r="C35" s="164"/>
      <c r="D35" s="142"/>
      <c r="E35" s="211">
        <f>G35*'Ar - Fontes fixas - Geral'!$Q$15</f>
        <v>0</v>
      </c>
      <c r="F35" s="62"/>
      <c r="G35" s="62"/>
      <c r="H35" s="220"/>
      <c r="I35" s="452" t="s">
        <v>10</v>
      </c>
      <c r="J35" s="452"/>
      <c r="K35" s="164"/>
      <c r="L35" s="1"/>
      <c r="M35" s="1"/>
      <c r="N35" s="1"/>
      <c r="O35" s="1"/>
      <c r="P35" s="1"/>
      <c r="Q35" s="1"/>
      <c r="R35" s="1"/>
      <c r="S35" s="270"/>
      <c r="T35" s="270"/>
      <c r="U35" s="270"/>
      <c r="V35" s="270"/>
      <c r="W35" s="270"/>
      <c r="X35" s="1"/>
      <c r="Y35" s="1"/>
      <c r="Z35" s="1"/>
      <c r="AA35" s="1"/>
      <c r="AB35" s="1"/>
      <c r="AC35" s="1"/>
      <c r="AD35" s="1"/>
      <c r="AE35" s="1"/>
      <c r="AF35" s="1"/>
      <c r="AG35" s="1"/>
    </row>
    <row r="36" spans="1:33" ht="16.5" customHeight="1" x14ac:dyDescent="0.25">
      <c r="A36" s="109"/>
      <c r="B36" s="247" t="s">
        <v>10</v>
      </c>
      <c r="C36" s="164"/>
      <c r="D36" s="142"/>
      <c r="E36" s="211">
        <f>G36*'Ar - Fontes fixas - Geral'!$Q$15</f>
        <v>0</v>
      </c>
      <c r="F36" s="62"/>
      <c r="G36" s="62"/>
      <c r="H36" s="220"/>
      <c r="I36" s="452" t="s">
        <v>10</v>
      </c>
      <c r="J36" s="452"/>
      <c r="K36" s="164"/>
      <c r="L36" s="1"/>
      <c r="M36" s="1"/>
      <c r="N36" s="1"/>
      <c r="O36" s="1"/>
      <c r="P36" s="1"/>
      <c r="Q36" s="1"/>
      <c r="R36" s="1"/>
      <c r="S36" s="270"/>
      <c r="T36" s="270"/>
      <c r="U36" s="270"/>
      <c r="V36" s="270"/>
      <c r="W36" s="270"/>
      <c r="X36" s="1"/>
      <c r="Y36" s="1"/>
      <c r="Z36" s="1"/>
      <c r="AA36" s="1"/>
      <c r="AB36" s="1"/>
      <c r="AC36" s="1"/>
      <c r="AD36" s="1"/>
      <c r="AE36" s="1"/>
      <c r="AF36" s="1"/>
      <c r="AG36" s="1"/>
    </row>
    <row r="37" spans="1:33" ht="16.5" customHeight="1" x14ac:dyDescent="0.25">
      <c r="A37" s="109"/>
      <c r="B37" s="247" t="s">
        <v>10</v>
      </c>
      <c r="C37" s="164"/>
      <c r="D37" s="142"/>
      <c r="E37" s="211">
        <f>G37*'Ar - Fontes fixas - Geral'!$Q$15</f>
        <v>0</v>
      </c>
      <c r="F37" s="62"/>
      <c r="G37" s="62"/>
      <c r="H37" s="220"/>
      <c r="I37" s="452" t="s">
        <v>10</v>
      </c>
      <c r="J37" s="452"/>
      <c r="K37" s="164"/>
      <c r="L37" s="1"/>
      <c r="M37" s="1"/>
      <c r="N37" s="1"/>
      <c r="O37" s="1"/>
      <c r="P37" s="1"/>
      <c r="Q37" s="1"/>
      <c r="R37" s="1"/>
      <c r="S37" s="270"/>
      <c r="T37" s="270"/>
      <c r="U37" s="270"/>
      <c r="V37" s="270"/>
      <c r="W37" s="270"/>
      <c r="X37" s="1"/>
      <c r="Y37" s="1"/>
      <c r="Z37" s="1"/>
      <c r="AA37" s="1"/>
      <c r="AB37" s="1"/>
      <c r="AC37" s="1"/>
      <c r="AD37" s="1"/>
      <c r="AE37" s="1"/>
      <c r="AF37" s="1"/>
      <c r="AG37" s="1"/>
    </row>
    <row r="38" spans="1:33" ht="16.5" customHeight="1" x14ac:dyDescent="0.25">
      <c r="A38" s="109"/>
      <c r="B38" s="247" t="s">
        <v>10</v>
      </c>
      <c r="C38" s="164"/>
      <c r="D38" s="142"/>
      <c r="E38" s="211">
        <f>G38*'Ar - Fontes fixas - Geral'!$Q$15</f>
        <v>0</v>
      </c>
      <c r="F38" s="62"/>
      <c r="G38" s="62"/>
      <c r="H38" s="220"/>
      <c r="I38" s="452" t="s">
        <v>10</v>
      </c>
      <c r="J38" s="452"/>
      <c r="K38" s="164"/>
      <c r="L38" s="1"/>
      <c r="M38" s="1"/>
      <c r="N38" s="1"/>
      <c r="O38" s="1"/>
      <c r="P38" s="1"/>
      <c r="Q38" s="1"/>
      <c r="R38" s="1"/>
      <c r="S38" s="270"/>
      <c r="T38" s="270"/>
      <c r="U38" s="270"/>
      <c r="V38" s="270"/>
      <c r="W38" s="270"/>
      <c r="X38" s="1"/>
      <c r="Y38" s="1"/>
      <c r="Z38" s="1"/>
      <c r="AA38" s="1"/>
      <c r="AB38" s="1"/>
      <c r="AC38" s="1"/>
      <c r="AD38" s="1"/>
      <c r="AE38" s="1"/>
      <c r="AF38" s="1"/>
      <c r="AG38" s="1"/>
    </row>
    <row r="39" spans="1:33" ht="16.5" customHeight="1" x14ac:dyDescent="0.25">
      <c r="A39" s="109"/>
      <c r="B39" s="247" t="s">
        <v>10</v>
      </c>
      <c r="C39" s="164"/>
      <c r="D39" s="142"/>
      <c r="E39" s="211">
        <f>G39*'Ar - Fontes fixas - Geral'!$Q$15</f>
        <v>0</v>
      </c>
      <c r="F39" s="62"/>
      <c r="G39" s="62"/>
      <c r="H39" s="220"/>
      <c r="I39" s="452" t="s">
        <v>10</v>
      </c>
      <c r="J39" s="452"/>
      <c r="K39" s="164"/>
      <c r="L39" s="1"/>
      <c r="M39" s="1"/>
      <c r="N39" s="1"/>
      <c r="O39" s="1"/>
      <c r="P39" s="1"/>
      <c r="Q39" s="1"/>
      <c r="R39" s="1"/>
      <c r="S39" s="270"/>
      <c r="T39" s="270"/>
      <c r="U39" s="270"/>
      <c r="V39" s="270"/>
      <c r="W39" s="270"/>
      <c r="X39" s="1"/>
      <c r="Y39" s="1"/>
      <c r="Z39" s="1"/>
      <c r="AA39" s="1"/>
      <c r="AB39" s="1"/>
      <c r="AC39" s="1"/>
      <c r="AD39" s="1"/>
      <c r="AE39" s="1"/>
      <c r="AF39" s="1"/>
      <c r="AG39" s="1"/>
    </row>
    <row r="40" spans="1:33" ht="16.5" customHeight="1" x14ac:dyDescent="0.25">
      <c r="A40" s="109"/>
      <c r="B40" s="247" t="s">
        <v>10</v>
      </c>
      <c r="C40" s="164"/>
      <c r="D40" s="142"/>
      <c r="E40" s="211">
        <f>G40*'Ar - Fontes fixas - Geral'!$Q$15</f>
        <v>0</v>
      </c>
      <c r="F40" s="62"/>
      <c r="G40" s="62"/>
      <c r="H40" s="220"/>
      <c r="I40" s="452" t="s">
        <v>10</v>
      </c>
      <c r="J40" s="452"/>
      <c r="K40" s="164"/>
      <c r="L40" s="1"/>
      <c r="M40" s="297" t="s">
        <v>1018</v>
      </c>
      <c r="N40" s="1"/>
      <c r="O40" s="1"/>
      <c r="P40" s="1"/>
      <c r="Q40" s="1"/>
      <c r="R40" s="1"/>
      <c r="S40" s="270"/>
      <c r="T40" s="270"/>
      <c r="U40" s="270"/>
      <c r="V40" s="270"/>
      <c r="W40" s="270"/>
      <c r="X40" s="1"/>
      <c r="Y40" s="1"/>
      <c r="Z40" s="1"/>
      <c r="AA40" s="1"/>
      <c r="AB40" s="1"/>
      <c r="AC40" s="1"/>
      <c r="AD40" s="1"/>
      <c r="AE40" s="1"/>
      <c r="AF40" s="1"/>
      <c r="AG40" s="1"/>
    </row>
    <row r="41" spans="1:33" x14ac:dyDescent="0.25">
      <c r="A41" s="109"/>
      <c r="B41" s="108"/>
      <c r="C41" s="270"/>
      <c r="D41" s="270"/>
      <c r="E41" s="270"/>
      <c r="F41" s="270"/>
      <c r="G41" s="270"/>
      <c r="H41" s="270"/>
      <c r="I41" s="270"/>
      <c r="J41" s="270"/>
      <c r="K41" s="270"/>
      <c r="L41" s="270"/>
      <c r="M41" s="270"/>
      <c r="N41" s="270"/>
      <c r="O41" s="270"/>
      <c r="P41" s="270"/>
      <c r="Q41" s="270"/>
      <c r="R41" s="270"/>
      <c r="S41" s="270"/>
      <c r="T41" s="270"/>
      <c r="U41" s="270"/>
      <c r="V41" s="270"/>
      <c r="W41" s="270"/>
      <c r="X41" s="1"/>
      <c r="Y41" s="1"/>
      <c r="Z41" s="1"/>
      <c r="AA41" s="1"/>
      <c r="AB41" s="1"/>
      <c r="AC41" s="1"/>
      <c r="AD41" s="1"/>
      <c r="AE41" s="1"/>
      <c r="AF41" s="1"/>
      <c r="AG41" s="1"/>
    </row>
    <row r="42" spans="1:33" x14ac:dyDescent="0.25">
      <c r="A42" s="109"/>
      <c r="B42" s="108"/>
      <c r="C42" s="270"/>
      <c r="D42" s="270"/>
      <c r="E42" s="270"/>
      <c r="F42" s="270"/>
      <c r="G42" s="270"/>
      <c r="H42" s="270"/>
      <c r="I42" s="270"/>
      <c r="J42" s="270"/>
      <c r="K42" s="270"/>
      <c r="L42" s="270"/>
      <c r="M42" s="270"/>
      <c r="N42" s="270"/>
      <c r="O42" s="270"/>
      <c r="P42" s="270"/>
      <c r="Q42" s="270"/>
      <c r="R42" s="270"/>
      <c r="S42" s="270"/>
      <c r="T42" s="270"/>
      <c r="U42" s="270"/>
      <c r="V42" s="270"/>
      <c r="W42" s="270"/>
      <c r="X42" s="1"/>
      <c r="Y42" s="1"/>
      <c r="Z42" s="1"/>
      <c r="AA42" s="1"/>
      <c r="AB42" s="1"/>
      <c r="AC42" s="1"/>
      <c r="AD42" s="1"/>
      <c r="AE42" s="1"/>
      <c r="AF42" s="1"/>
      <c r="AG42" s="1"/>
    </row>
    <row r="43" spans="1:33" x14ac:dyDescent="0.25">
      <c r="A43" s="47"/>
      <c r="B43" s="47"/>
      <c r="C43" s="47"/>
      <c r="D43" s="48"/>
      <c r="E43" s="48"/>
      <c r="F43" s="48"/>
      <c r="G43" s="48"/>
      <c r="H43" s="48"/>
      <c r="I43" s="48"/>
      <c r="J43" s="48"/>
      <c r="K43" s="48"/>
      <c r="L43" s="48"/>
      <c r="M43" s="22"/>
      <c r="N43" s="22"/>
      <c r="O43" s="22"/>
      <c r="P43" s="22"/>
      <c r="Q43" s="22"/>
      <c r="R43" s="22"/>
      <c r="S43" s="22"/>
      <c r="T43" s="22"/>
      <c r="U43" s="22"/>
      <c r="V43" s="22"/>
      <c r="W43" s="22"/>
      <c r="X43" s="1"/>
      <c r="Y43" s="1"/>
      <c r="Z43" s="1"/>
      <c r="AA43" s="1"/>
      <c r="AB43" s="1"/>
      <c r="AC43" s="1"/>
      <c r="AD43" s="1"/>
      <c r="AE43" s="1"/>
      <c r="AF43" s="1"/>
      <c r="AG43" s="1"/>
    </row>
    <row r="44" spans="1:33" x14ac:dyDescent="0.25">
      <c r="A44" s="47"/>
      <c r="B44" s="47"/>
      <c r="C44" s="47"/>
      <c r="D44" s="48"/>
      <c r="E44" s="48"/>
      <c r="F44" s="48"/>
      <c r="G44" s="48"/>
      <c r="H44" s="48"/>
      <c r="I44" s="48"/>
      <c r="J44" s="48"/>
      <c r="K44" s="48"/>
      <c r="L44" s="48"/>
      <c r="M44" s="22"/>
      <c r="N44" s="22"/>
      <c r="O44" s="22"/>
      <c r="P44" s="22"/>
      <c r="Q44" s="22"/>
      <c r="R44" s="22"/>
      <c r="S44" s="22"/>
      <c r="T44" s="22"/>
      <c r="U44" s="22"/>
      <c r="V44" s="22"/>
      <c r="W44" s="22"/>
      <c r="X44" s="1"/>
      <c r="Y44" s="1"/>
      <c r="Z44" s="1"/>
      <c r="AA44" s="1"/>
      <c r="AB44" s="1"/>
      <c r="AC44" s="1"/>
      <c r="AD44" s="1"/>
      <c r="AE44" s="1"/>
      <c r="AF44" s="1"/>
      <c r="AG44" s="1"/>
    </row>
    <row r="45" spans="1:33" x14ac:dyDescent="0.25">
      <c r="A45" s="47"/>
      <c r="B45" s="47"/>
      <c r="C45" s="47"/>
      <c r="D45" s="48"/>
      <c r="E45" s="48"/>
      <c r="F45" s="48"/>
      <c r="G45" s="48"/>
      <c r="H45" s="48"/>
      <c r="I45" s="48"/>
      <c r="J45" s="48"/>
      <c r="K45" s="48"/>
      <c r="L45" s="48"/>
      <c r="M45" s="22"/>
      <c r="N45" s="22"/>
      <c r="O45" s="22"/>
      <c r="P45" s="22"/>
      <c r="Q45" s="22"/>
      <c r="R45" s="22"/>
      <c r="S45" s="22"/>
      <c r="T45" s="22"/>
      <c r="U45" s="22"/>
      <c r="V45" s="22"/>
      <c r="W45" s="22"/>
      <c r="X45" s="1"/>
      <c r="Y45" s="1"/>
      <c r="Z45" s="1"/>
      <c r="AA45" s="1"/>
      <c r="AB45" s="1"/>
      <c r="AC45" s="1"/>
      <c r="AD45" s="1"/>
      <c r="AE45" s="1"/>
      <c r="AF45" s="1"/>
      <c r="AG45" s="1"/>
    </row>
    <row r="46" spans="1:33" x14ac:dyDescent="0.25">
      <c r="A46" s="238"/>
      <c r="B46" s="190"/>
      <c r="C46" s="190"/>
      <c r="D46" s="190"/>
      <c r="E46" s="190"/>
      <c r="F46" s="190"/>
      <c r="G46" s="190"/>
      <c r="H46" s="190"/>
      <c r="I46" s="190"/>
      <c r="J46" s="190"/>
      <c r="K46" s="190"/>
      <c r="L46" s="190"/>
      <c r="M46" s="190"/>
      <c r="N46" s="190"/>
      <c r="O46" s="190"/>
      <c r="P46" s="190"/>
      <c r="Q46" s="190"/>
      <c r="R46" s="190"/>
      <c r="S46" s="190"/>
      <c r="T46" s="190"/>
      <c r="U46" s="190"/>
      <c r="V46" s="190"/>
      <c r="W46" s="190"/>
      <c r="X46" s="1"/>
      <c r="Y46" s="1"/>
      <c r="Z46" s="1"/>
      <c r="AA46" s="1"/>
      <c r="AB46" s="1"/>
      <c r="AC46" s="1"/>
      <c r="AD46" s="1"/>
      <c r="AE46" s="1"/>
      <c r="AF46" s="1"/>
      <c r="AG46" s="1"/>
    </row>
    <row r="47" spans="1:33" ht="26.25" customHeight="1" x14ac:dyDescent="0.3">
      <c r="A47" s="238"/>
      <c r="B47" s="74" t="s">
        <v>111</v>
      </c>
      <c r="C47" s="78"/>
      <c r="D47" s="78"/>
      <c r="E47" s="78"/>
      <c r="F47" s="78"/>
      <c r="G47" s="78"/>
      <c r="H47" s="78"/>
      <c r="I47" s="79"/>
      <c r="J47" s="79"/>
      <c r="K47" s="79"/>
      <c r="L47" s="79"/>
      <c r="M47" s="79"/>
      <c r="N47" s="79"/>
      <c r="O47" s="79"/>
      <c r="P47" s="79"/>
      <c r="Q47" s="79"/>
      <c r="R47" s="79"/>
      <c r="S47" s="78"/>
      <c r="T47" s="78"/>
      <c r="U47" s="78"/>
      <c r="V47" s="78"/>
      <c r="W47" s="78"/>
      <c r="X47" s="92"/>
      <c r="Y47" s="92"/>
      <c r="Z47" s="92"/>
      <c r="AA47" s="92"/>
      <c r="AB47" s="92"/>
      <c r="AC47" s="290"/>
      <c r="AD47" s="290"/>
      <c r="AE47" s="290"/>
      <c r="AF47" s="290"/>
      <c r="AG47" s="290"/>
    </row>
    <row r="48" spans="1:33" ht="19.5" customHeight="1" x14ac:dyDescent="0.25">
      <c r="A48" s="238"/>
      <c r="B48" s="6"/>
      <c r="C48" s="88"/>
      <c r="D48" s="190"/>
      <c r="E48" s="190"/>
      <c r="F48" s="190"/>
      <c r="G48" s="190"/>
      <c r="H48" s="190"/>
      <c r="I48" s="190"/>
      <c r="J48" s="190"/>
      <c r="K48" s="190"/>
      <c r="L48" s="190"/>
      <c r="M48" s="190"/>
      <c r="N48" s="205"/>
      <c r="O48" s="205"/>
      <c r="P48" s="205"/>
      <c r="Q48" s="205"/>
      <c r="R48" s="205"/>
      <c r="S48" s="205"/>
      <c r="T48" s="205"/>
      <c r="U48" s="205"/>
      <c r="V48" s="205"/>
      <c r="W48" s="205"/>
      <c r="X48" s="205"/>
      <c r="Y48" s="205"/>
      <c r="Z48" s="205"/>
      <c r="AA48" s="205"/>
      <c r="AB48" s="205"/>
      <c r="AC48" s="1"/>
      <c r="AD48" s="1"/>
      <c r="AE48" s="1"/>
      <c r="AF48" s="1"/>
      <c r="AG48" s="1"/>
    </row>
    <row r="49" spans="1:39" ht="19.5" customHeight="1" x14ac:dyDescent="0.25">
      <c r="A49" s="238"/>
      <c r="B49" s="6"/>
      <c r="C49" s="88"/>
      <c r="D49" s="190"/>
      <c r="E49" s="190"/>
      <c r="F49" s="190"/>
      <c r="G49" s="190"/>
      <c r="H49" s="190"/>
      <c r="I49" s="190"/>
      <c r="J49" s="190"/>
      <c r="K49" s="190"/>
      <c r="L49" s="190"/>
      <c r="M49" s="190"/>
      <c r="N49" s="205"/>
      <c r="O49" s="205"/>
      <c r="P49" s="205"/>
      <c r="Q49" s="205"/>
      <c r="R49" s="205"/>
      <c r="S49" s="205"/>
      <c r="T49" s="205"/>
      <c r="U49" s="205"/>
      <c r="V49" s="205"/>
      <c r="W49" s="205"/>
      <c r="X49" s="205"/>
      <c r="Y49" s="205"/>
      <c r="Z49" s="205"/>
      <c r="AA49" s="205"/>
      <c r="AB49" s="205"/>
      <c r="AC49" s="1"/>
      <c r="AD49" s="1"/>
      <c r="AE49" s="1"/>
      <c r="AF49" s="1"/>
      <c r="AG49" s="1"/>
    </row>
    <row r="50" spans="1:39" ht="19.5" customHeight="1" x14ac:dyDescent="0.25">
      <c r="A50" s="238"/>
      <c r="B50" s="6"/>
      <c r="C50" s="73"/>
      <c r="D50" s="312" t="s">
        <v>884</v>
      </c>
      <c r="E50" s="255" t="s">
        <v>102</v>
      </c>
      <c r="F50" s="255" t="s">
        <v>103</v>
      </c>
      <c r="G50" s="255" t="s">
        <v>104</v>
      </c>
      <c r="H50" s="255"/>
      <c r="I50" s="255" t="s">
        <v>106</v>
      </c>
      <c r="J50" s="255" t="s">
        <v>107</v>
      </c>
      <c r="K50" s="255" t="s">
        <v>108</v>
      </c>
      <c r="L50" s="255" t="s">
        <v>109</v>
      </c>
      <c r="M50" s="255" t="s">
        <v>110</v>
      </c>
      <c r="N50" s="54" t="s">
        <v>776</v>
      </c>
      <c r="O50" s="54" t="s">
        <v>777</v>
      </c>
      <c r="P50" s="272" t="s">
        <v>778</v>
      </c>
      <c r="Q50" s="205"/>
      <c r="R50" s="205"/>
      <c r="S50" s="205"/>
      <c r="T50" s="205"/>
      <c r="U50" s="205"/>
      <c r="V50" s="205"/>
      <c r="W50" s="205"/>
      <c r="X50" s="205"/>
      <c r="Y50" s="205"/>
      <c r="Z50" s="205"/>
      <c r="AA50" s="205"/>
      <c r="AB50" s="205"/>
      <c r="AC50" s="1"/>
      <c r="AD50" s="1"/>
      <c r="AE50" s="1"/>
      <c r="AF50" s="1"/>
      <c r="AG50" s="1"/>
    </row>
    <row r="51" spans="1:39" ht="19.5" customHeight="1" x14ac:dyDescent="0.25">
      <c r="A51" s="238"/>
      <c r="B51" s="6"/>
      <c r="C51" s="88"/>
      <c r="D51" s="190"/>
      <c r="E51" s="190"/>
      <c r="F51" s="190"/>
      <c r="G51" s="190"/>
      <c r="H51" s="190"/>
      <c r="I51" s="190"/>
      <c r="J51" s="190"/>
      <c r="K51" s="190"/>
      <c r="L51" s="190"/>
      <c r="M51" s="190"/>
      <c r="N51" s="205"/>
      <c r="O51" s="205"/>
      <c r="P51" s="205"/>
      <c r="Q51" s="205"/>
      <c r="R51" s="205"/>
      <c r="S51" s="205"/>
      <c r="T51" s="205"/>
      <c r="U51" s="205"/>
      <c r="V51" s="205"/>
      <c r="W51" s="205"/>
      <c r="X51" s="205"/>
      <c r="Y51" s="205"/>
      <c r="Z51" s="205"/>
      <c r="AA51" s="205"/>
      <c r="AB51" s="205"/>
      <c r="AC51" s="1"/>
      <c r="AD51" s="1"/>
      <c r="AE51" s="1"/>
      <c r="AF51" s="1"/>
      <c r="AG51" s="1"/>
    </row>
    <row r="52" spans="1:39" ht="19.5" customHeight="1" x14ac:dyDescent="0.25">
      <c r="A52" s="238"/>
      <c r="B52" s="6"/>
      <c r="C52" s="88"/>
      <c r="D52" s="190"/>
      <c r="E52" s="292"/>
      <c r="F52" s="190"/>
      <c r="G52" s="190"/>
      <c r="H52" s="190"/>
      <c r="I52" s="190"/>
      <c r="J52" s="205"/>
      <c r="K52" s="205"/>
      <c r="L52" s="205"/>
      <c r="M52" s="205"/>
      <c r="N52" s="205"/>
      <c r="O52" s="205"/>
      <c r="P52" s="205"/>
      <c r="Q52" s="205"/>
      <c r="R52" s="205"/>
      <c r="S52" s="205"/>
      <c r="T52" s="205"/>
      <c r="U52" s="205"/>
      <c r="V52" s="205"/>
      <c r="W52" s="205"/>
      <c r="X52" s="205"/>
      <c r="Y52" s="205"/>
      <c r="Z52" s="205"/>
      <c r="AA52" s="205"/>
      <c r="AB52" s="205"/>
      <c r="AC52" s="1"/>
      <c r="AD52" s="1"/>
      <c r="AE52" s="1"/>
      <c r="AF52" s="1"/>
      <c r="AG52" s="1"/>
    </row>
    <row r="53" spans="1:39" x14ac:dyDescent="0.25">
      <c r="A53" s="238"/>
      <c r="B53" s="112" t="s">
        <v>963</v>
      </c>
      <c r="C53" s="265"/>
      <c r="D53" s="265"/>
      <c r="E53" s="23"/>
      <c r="F53" s="23"/>
      <c r="G53" s="23"/>
      <c r="H53" s="265"/>
      <c r="I53" s="265"/>
      <c r="J53" s="205"/>
      <c r="K53" s="205"/>
      <c r="L53" s="205"/>
      <c r="M53" s="205"/>
      <c r="N53" s="205"/>
      <c r="O53" s="205"/>
      <c r="P53" s="205"/>
      <c r="Q53" s="205"/>
      <c r="R53" s="205"/>
      <c r="S53" s="205"/>
      <c r="T53" s="205"/>
      <c r="U53" s="205"/>
      <c r="V53" s="205"/>
      <c r="W53" s="205"/>
      <c r="X53" s="205"/>
      <c r="Y53" s="205"/>
      <c r="Z53" s="205"/>
      <c r="AA53" s="205"/>
      <c r="AB53" s="205"/>
      <c r="AC53" s="43"/>
      <c r="AD53" s="43"/>
      <c r="AE53" s="43"/>
      <c r="AF53" s="43"/>
      <c r="AG53" s="43"/>
      <c r="AH53" s="44"/>
      <c r="AI53" s="44"/>
      <c r="AJ53" s="44"/>
      <c r="AK53" s="44"/>
      <c r="AL53" s="44"/>
      <c r="AM53" s="44"/>
    </row>
    <row r="54" spans="1:39" x14ac:dyDescent="0.25">
      <c r="A54" s="238"/>
      <c r="B54" s="89"/>
      <c r="C54" s="265"/>
      <c r="D54" s="265"/>
      <c r="E54" s="1"/>
      <c r="F54" s="1"/>
      <c r="G54" s="1"/>
      <c r="H54" s="190"/>
      <c r="I54" s="265"/>
      <c r="J54" s="205"/>
      <c r="K54" s="205"/>
      <c r="L54" s="205"/>
      <c r="M54" s="205"/>
      <c r="N54" s="205"/>
      <c r="O54" s="205"/>
      <c r="P54" s="205"/>
      <c r="Q54" s="205"/>
      <c r="R54" s="205"/>
      <c r="S54" s="205"/>
      <c r="T54" s="205"/>
      <c r="U54" s="205"/>
      <c r="V54" s="205"/>
      <c r="W54" s="205"/>
      <c r="X54" s="205"/>
      <c r="Y54" s="205"/>
      <c r="Z54" s="205"/>
      <c r="AA54" s="205"/>
      <c r="AB54" s="205"/>
      <c r="AC54" s="43"/>
      <c r="AD54" s="43"/>
      <c r="AE54" s="43"/>
      <c r="AF54" s="43"/>
      <c r="AG54" s="43"/>
      <c r="AH54" s="44"/>
      <c r="AI54" s="44"/>
      <c r="AJ54" s="44"/>
      <c r="AK54" s="44"/>
      <c r="AL54" s="44"/>
      <c r="AM54" s="44"/>
    </row>
    <row r="55" spans="1:39" ht="25.5" customHeight="1" x14ac:dyDescent="0.25">
      <c r="A55" s="466"/>
      <c r="B55" s="458" t="s">
        <v>197</v>
      </c>
      <c r="C55" s="459"/>
      <c r="D55" s="460"/>
      <c r="E55" s="1"/>
      <c r="F55" s="1"/>
      <c r="G55" s="1"/>
      <c r="H55" s="15"/>
      <c r="I55" s="15"/>
      <c r="J55" s="205"/>
      <c r="K55" s="205"/>
      <c r="L55" s="205"/>
      <c r="M55" s="205"/>
      <c r="N55" s="205"/>
      <c r="O55" s="205"/>
      <c r="P55" s="205"/>
      <c r="Q55" s="205"/>
      <c r="R55" s="205"/>
      <c r="S55" s="205"/>
      <c r="T55" s="205"/>
      <c r="U55" s="205"/>
      <c r="V55" s="205"/>
      <c r="W55" s="205"/>
      <c r="X55" s="205"/>
      <c r="Y55" s="205"/>
      <c r="Z55" s="205"/>
      <c r="AA55" s="205"/>
      <c r="AB55" s="205"/>
      <c r="AC55" s="43"/>
      <c r="AD55" s="43"/>
      <c r="AE55" s="43"/>
      <c r="AF55" s="43"/>
      <c r="AG55" s="43"/>
      <c r="AH55" s="44"/>
      <c r="AI55" s="44"/>
      <c r="AJ55" s="44"/>
      <c r="AK55" s="44"/>
      <c r="AL55" s="44"/>
      <c r="AM55" s="44"/>
    </row>
    <row r="56" spans="1:39" ht="26.25" customHeight="1" x14ac:dyDescent="0.25">
      <c r="A56" s="466"/>
      <c r="B56" s="461" t="s">
        <v>90</v>
      </c>
      <c r="C56" s="462"/>
      <c r="D56" s="315"/>
      <c r="E56" s="90"/>
      <c r="F56" s="90"/>
      <c r="G56" s="90"/>
      <c r="H56" s="458" t="s">
        <v>91</v>
      </c>
      <c r="I56" s="459"/>
      <c r="J56" s="459"/>
      <c r="K56" s="459"/>
      <c r="L56" s="459"/>
      <c r="M56" s="458" t="s">
        <v>92</v>
      </c>
      <c r="N56" s="459"/>
      <c r="O56" s="459"/>
      <c r="P56" s="459"/>
      <c r="Q56" s="459"/>
      <c r="R56" s="458" t="s">
        <v>93</v>
      </c>
      <c r="S56" s="459"/>
      <c r="T56" s="459"/>
      <c r="U56" s="459"/>
      <c r="V56" s="459"/>
      <c r="W56" s="458" t="s">
        <v>93</v>
      </c>
      <c r="X56" s="459"/>
      <c r="Y56" s="459"/>
      <c r="Z56" s="459"/>
      <c r="AA56" s="464"/>
      <c r="AB56" s="1"/>
      <c r="AC56" s="43"/>
      <c r="AD56" s="43"/>
      <c r="AE56" s="43"/>
      <c r="AF56" s="43"/>
      <c r="AG56" s="43"/>
      <c r="AH56" s="44"/>
      <c r="AI56" s="44"/>
      <c r="AJ56" s="44"/>
      <c r="AK56" s="44"/>
      <c r="AL56" s="44"/>
      <c r="AM56" s="44"/>
    </row>
    <row r="57" spans="1:39" ht="27.75" customHeight="1" x14ac:dyDescent="0.25">
      <c r="A57" s="466"/>
      <c r="B57" s="90"/>
      <c r="C57" s="90"/>
      <c r="D57" s="90"/>
      <c r="E57" s="90"/>
      <c r="F57" s="90"/>
      <c r="G57" s="90"/>
      <c r="H57" s="463"/>
      <c r="I57" s="463"/>
      <c r="J57" s="463"/>
      <c r="K57" s="463"/>
      <c r="L57" s="455"/>
      <c r="M57" s="455"/>
      <c r="N57" s="456"/>
      <c r="O57" s="456"/>
      <c r="P57" s="456"/>
      <c r="Q57" s="456"/>
      <c r="R57" s="455"/>
      <c r="S57" s="456"/>
      <c r="T57" s="456"/>
      <c r="U57" s="456"/>
      <c r="V57" s="456"/>
      <c r="W57" s="455"/>
      <c r="X57" s="456"/>
      <c r="Y57" s="456"/>
      <c r="Z57" s="456"/>
      <c r="AA57" s="465"/>
      <c r="AB57" s="1"/>
      <c r="AC57" s="43"/>
      <c r="AD57" s="43"/>
      <c r="AE57" s="43"/>
      <c r="AF57" s="43"/>
      <c r="AG57" s="43"/>
      <c r="AH57" s="44"/>
      <c r="AI57" s="44"/>
    </row>
    <row r="58" spans="1:39" ht="67.5" x14ac:dyDescent="0.25">
      <c r="A58" s="466"/>
      <c r="B58" s="249" t="s">
        <v>94</v>
      </c>
      <c r="C58" s="249" t="s">
        <v>800</v>
      </c>
      <c r="D58" s="249" t="s">
        <v>96</v>
      </c>
      <c r="E58" s="249" t="s">
        <v>825</v>
      </c>
      <c r="F58" s="249" t="s">
        <v>97</v>
      </c>
      <c r="G58" s="249" t="s">
        <v>295</v>
      </c>
      <c r="H58" s="249" t="s">
        <v>795</v>
      </c>
      <c r="I58" s="249" t="s">
        <v>98</v>
      </c>
      <c r="J58" s="249" t="s">
        <v>793</v>
      </c>
      <c r="K58" s="249" t="s">
        <v>847</v>
      </c>
      <c r="L58" s="257" t="s">
        <v>137</v>
      </c>
      <c r="M58" s="249" t="s">
        <v>795</v>
      </c>
      <c r="N58" s="249" t="s">
        <v>98</v>
      </c>
      <c r="O58" s="249" t="s">
        <v>793</v>
      </c>
      <c r="P58" s="249" t="s">
        <v>847</v>
      </c>
      <c r="Q58" s="257" t="s">
        <v>137</v>
      </c>
      <c r="R58" s="249" t="s">
        <v>795</v>
      </c>
      <c r="S58" s="249" t="s">
        <v>98</v>
      </c>
      <c r="T58" s="249" t="s">
        <v>793</v>
      </c>
      <c r="U58" s="249" t="s">
        <v>847</v>
      </c>
      <c r="V58" s="257" t="s">
        <v>137</v>
      </c>
      <c r="W58" s="249" t="s">
        <v>795</v>
      </c>
      <c r="X58" s="249" t="s">
        <v>98</v>
      </c>
      <c r="Y58" s="249" t="s">
        <v>793</v>
      </c>
      <c r="Z58" s="249" t="s">
        <v>847</v>
      </c>
      <c r="AA58" s="271" t="s">
        <v>137</v>
      </c>
      <c r="AB58" s="1"/>
      <c r="AC58" s="43"/>
      <c r="AD58" s="43"/>
      <c r="AE58" s="43"/>
      <c r="AF58" s="43"/>
      <c r="AG58" s="43"/>
      <c r="AH58" s="44"/>
      <c r="AI58" s="44"/>
    </row>
    <row r="59" spans="1:39" x14ac:dyDescent="0.25">
      <c r="A59" s="466"/>
      <c r="B59" s="247" t="s">
        <v>10</v>
      </c>
      <c r="C59" s="164"/>
      <c r="D59" s="142"/>
      <c r="E59" s="143">
        <f>(I59+N59+S59+X59)*'Ar - Fontes fixas - Geral'!$Q$15</f>
        <v>0</v>
      </c>
      <c r="F59" s="254" t="s">
        <v>10</v>
      </c>
      <c r="G59" s="164"/>
      <c r="H59" s="34"/>
      <c r="I59" s="34"/>
      <c r="J59" s="204"/>
      <c r="K59" s="203" t="s">
        <v>10</v>
      </c>
      <c r="L59" s="209"/>
      <c r="M59" s="34"/>
      <c r="N59" s="34"/>
      <c r="O59" s="204"/>
      <c r="P59" s="203" t="s">
        <v>10</v>
      </c>
      <c r="Q59" s="209"/>
      <c r="R59" s="34"/>
      <c r="S59" s="34"/>
      <c r="T59" s="204"/>
      <c r="U59" s="203" t="s">
        <v>10</v>
      </c>
      <c r="V59" s="209"/>
      <c r="W59" s="34"/>
      <c r="X59" s="34"/>
      <c r="Y59" s="204"/>
      <c r="Z59" s="203" t="s">
        <v>10</v>
      </c>
      <c r="AA59" s="208"/>
      <c r="AB59" s="1"/>
      <c r="AC59" s="43"/>
      <c r="AD59" s="43"/>
      <c r="AE59" s="43"/>
      <c r="AF59" s="43"/>
      <c r="AG59" s="43"/>
      <c r="AH59" s="44"/>
      <c r="AI59" s="44"/>
    </row>
    <row r="60" spans="1:39" x14ac:dyDescent="0.25">
      <c r="A60" s="466"/>
      <c r="B60" s="247" t="s">
        <v>10</v>
      </c>
      <c r="C60" s="164"/>
      <c r="D60" s="142"/>
      <c r="E60" s="143">
        <f>(I60+N60+S60+X60)*'Ar - Fontes fixas - Geral'!$Q$15</f>
        <v>0</v>
      </c>
      <c r="F60" s="254" t="s">
        <v>10</v>
      </c>
      <c r="G60" s="164"/>
      <c r="H60" s="34"/>
      <c r="I60" s="34"/>
      <c r="J60" s="204"/>
      <c r="K60" s="203" t="s">
        <v>10</v>
      </c>
      <c r="L60" s="209"/>
      <c r="M60" s="34"/>
      <c r="N60" s="34"/>
      <c r="O60" s="204"/>
      <c r="P60" s="203" t="s">
        <v>10</v>
      </c>
      <c r="Q60" s="209"/>
      <c r="R60" s="34"/>
      <c r="S60" s="34"/>
      <c r="T60" s="204"/>
      <c r="U60" s="203" t="s">
        <v>10</v>
      </c>
      <c r="V60" s="209"/>
      <c r="W60" s="34"/>
      <c r="X60" s="34"/>
      <c r="Y60" s="204"/>
      <c r="Z60" s="203" t="s">
        <v>10</v>
      </c>
      <c r="AA60" s="208"/>
      <c r="AB60" s="1"/>
      <c r="AC60" s="43"/>
      <c r="AD60" s="43"/>
      <c r="AE60" s="43"/>
      <c r="AF60" s="43"/>
      <c r="AG60" s="43"/>
      <c r="AH60" s="44"/>
      <c r="AI60" s="44"/>
    </row>
    <row r="61" spans="1:39" x14ac:dyDescent="0.25">
      <c r="A61" s="466"/>
      <c r="B61" s="247" t="s">
        <v>10</v>
      </c>
      <c r="C61" s="164"/>
      <c r="D61" s="142"/>
      <c r="E61" s="143">
        <f>(I61+N61+S61+X61)*'Ar - Fontes fixas - Geral'!$Q$15</f>
        <v>0</v>
      </c>
      <c r="F61" s="254" t="s">
        <v>10</v>
      </c>
      <c r="G61" s="164"/>
      <c r="H61" s="34"/>
      <c r="I61" s="34"/>
      <c r="J61" s="204"/>
      <c r="K61" s="203" t="s">
        <v>10</v>
      </c>
      <c r="L61" s="209"/>
      <c r="M61" s="34"/>
      <c r="N61" s="34"/>
      <c r="O61" s="204"/>
      <c r="P61" s="203" t="s">
        <v>10</v>
      </c>
      <c r="Q61" s="209"/>
      <c r="R61" s="34"/>
      <c r="S61" s="34"/>
      <c r="T61" s="204"/>
      <c r="U61" s="203" t="s">
        <v>10</v>
      </c>
      <c r="V61" s="209"/>
      <c r="W61" s="34"/>
      <c r="X61" s="34"/>
      <c r="Y61" s="204"/>
      <c r="Z61" s="203" t="s">
        <v>10</v>
      </c>
      <c r="AA61" s="208"/>
      <c r="AB61" s="1"/>
      <c r="AC61" s="43"/>
      <c r="AD61" s="43"/>
      <c r="AE61" s="43"/>
      <c r="AF61" s="43"/>
      <c r="AG61" s="43"/>
      <c r="AH61" s="44"/>
      <c r="AI61" s="44"/>
    </row>
    <row r="62" spans="1:39" x14ac:dyDescent="0.25">
      <c r="A62" s="466"/>
      <c r="B62" s="247" t="s">
        <v>10</v>
      </c>
      <c r="C62" s="164"/>
      <c r="D62" s="142"/>
      <c r="E62" s="143">
        <f>(I62+N62+S62+X62)*'Ar - Fontes fixas - Geral'!$Q$15</f>
        <v>0</v>
      </c>
      <c r="F62" s="254" t="s">
        <v>10</v>
      </c>
      <c r="G62" s="164"/>
      <c r="H62" s="34"/>
      <c r="I62" s="34"/>
      <c r="J62" s="204"/>
      <c r="K62" s="203" t="s">
        <v>10</v>
      </c>
      <c r="L62" s="209"/>
      <c r="M62" s="34"/>
      <c r="N62" s="34"/>
      <c r="O62" s="204"/>
      <c r="P62" s="203" t="s">
        <v>10</v>
      </c>
      <c r="Q62" s="209"/>
      <c r="R62" s="34"/>
      <c r="S62" s="34"/>
      <c r="T62" s="204"/>
      <c r="U62" s="203" t="s">
        <v>10</v>
      </c>
      <c r="V62" s="209"/>
      <c r="W62" s="34"/>
      <c r="X62" s="34"/>
      <c r="Y62" s="204"/>
      <c r="Z62" s="203" t="s">
        <v>10</v>
      </c>
      <c r="AA62" s="208"/>
      <c r="AB62" s="1"/>
      <c r="AC62" s="43"/>
      <c r="AD62" s="43"/>
      <c r="AE62" s="43"/>
      <c r="AF62" s="43"/>
      <c r="AG62" s="43"/>
      <c r="AH62" s="44"/>
      <c r="AI62" s="44"/>
    </row>
    <row r="63" spans="1:39" x14ac:dyDescent="0.25">
      <c r="A63" s="466"/>
      <c r="B63" s="247" t="s">
        <v>10</v>
      </c>
      <c r="C63" s="164"/>
      <c r="D63" s="142"/>
      <c r="E63" s="143">
        <f>(I63+N63+S63+X63)*'Ar - Fontes fixas - Geral'!$Q$15</f>
        <v>0</v>
      </c>
      <c r="F63" s="254" t="s">
        <v>10</v>
      </c>
      <c r="G63" s="164"/>
      <c r="H63" s="34"/>
      <c r="I63" s="34"/>
      <c r="J63" s="204"/>
      <c r="K63" s="203" t="s">
        <v>10</v>
      </c>
      <c r="L63" s="209"/>
      <c r="M63" s="34"/>
      <c r="N63" s="34"/>
      <c r="O63" s="204"/>
      <c r="P63" s="203" t="s">
        <v>10</v>
      </c>
      <c r="Q63" s="209"/>
      <c r="R63" s="34"/>
      <c r="S63" s="34"/>
      <c r="T63" s="204"/>
      <c r="U63" s="203" t="s">
        <v>10</v>
      </c>
      <c r="V63" s="209"/>
      <c r="W63" s="34"/>
      <c r="X63" s="34"/>
      <c r="Y63" s="204"/>
      <c r="Z63" s="203" t="s">
        <v>10</v>
      </c>
      <c r="AA63" s="208"/>
      <c r="AB63" s="1"/>
      <c r="AC63" s="43"/>
      <c r="AD63" s="43"/>
      <c r="AE63" s="43"/>
      <c r="AF63" s="43"/>
      <c r="AG63" s="43"/>
      <c r="AH63" s="44"/>
      <c r="AI63" s="44"/>
    </row>
    <row r="64" spans="1:39" x14ac:dyDescent="0.25">
      <c r="A64" s="466"/>
      <c r="B64" s="247" t="s">
        <v>10</v>
      </c>
      <c r="C64" s="164"/>
      <c r="D64" s="142"/>
      <c r="E64" s="143">
        <f>(I64+N64+S64+X64)*'Ar - Fontes fixas - Geral'!$Q$15</f>
        <v>0</v>
      </c>
      <c r="F64" s="254" t="s">
        <v>10</v>
      </c>
      <c r="G64" s="164"/>
      <c r="H64" s="34"/>
      <c r="I64" s="34"/>
      <c r="J64" s="204"/>
      <c r="K64" s="203" t="s">
        <v>10</v>
      </c>
      <c r="L64" s="209"/>
      <c r="M64" s="34"/>
      <c r="N64" s="34"/>
      <c r="O64" s="204"/>
      <c r="P64" s="203" t="s">
        <v>10</v>
      </c>
      <c r="Q64" s="209"/>
      <c r="R64" s="34"/>
      <c r="S64" s="34"/>
      <c r="T64" s="204"/>
      <c r="U64" s="203" t="s">
        <v>10</v>
      </c>
      <c r="V64" s="209"/>
      <c r="W64" s="34"/>
      <c r="X64" s="34"/>
      <c r="Y64" s="204"/>
      <c r="Z64" s="203" t="s">
        <v>10</v>
      </c>
      <c r="AA64" s="208"/>
      <c r="AB64" s="1"/>
      <c r="AC64" s="43"/>
      <c r="AD64" s="43"/>
      <c r="AE64" s="43"/>
      <c r="AF64" s="43"/>
      <c r="AG64" s="43"/>
      <c r="AH64" s="44"/>
      <c r="AI64" s="44"/>
    </row>
    <row r="65" spans="1:35" x14ac:dyDescent="0.25">
      <c r="A65" s="466"/>
      <c r="B65" s="247" t="s">
        <v>10</v>
      </c>
      <c r="C65" s="164"/>
      <c r="D65" s="142"/>
      <c r="E65" s="143">
        <f>(I65+N65+S65+X65)*'Ar - Fontes fixas - Geral'!$Q$15</f>
        <v>0</v>
      </c>
      <c r="F65" s="254" t="s">
        <v>10</v>
      </c>
      <c r="G65" s="164"/>
      <c r="H65" s="34"/>
      <c r="I65" s="34"/>
      <c r="J65" s="204"/>
      <c r="K65" s="203" t="s">
        <v>10</v>
      </c>
      <c r="L65" s="209"/>
      <c r="M65" s="34"/>
      <c r="N65" s="34"/>
      <c r="O65" s="204"/>
      <c r="P65" s="203" t="s">
        <v>10</v>
      </c>
      <c r="Q65" s="209"/>
      <c r="R65" s="34"/>
      <c r="S65" s="34"/>
      <c r="T65" s="204"/>
      <c r="U65" s="203" t="s">
        <v>10</v>
      </c>
      <c r="V65" s="209"/>
      <c r="W65" s="34"/>
      <c r="X65" s="34"/>
      <c r="Y65" s="204"/>
      <c r="Z65" s="203" t="s">
        <v>10</v>
      </c>
      <c r="AA65" s="208"/>
      <c r="AB65" s="1"/>
      <c r="AC65" s="43"/>
      <c r="AD65" s="43"/>
      <c r="AE65" s="43"/>
      <c r="AF65" s="43"/>
      <c r="AG65" s="43"/>
      <c r="AH65" s="44"/>
      <c r="AI65" s="44"/>
    </row>
    <row r="66" spans="1:35" x14ac:dyDescent="0.25">
      <c r="A66" s="466"/>
      <c r="B66" s="247" t="s">
        <v>10</v>
      </c>
      <c r="C66" s="164"/>
      <c r="D66" s="142"/>
      <c r="E66" s="143">
        <f>(I66+N66+S66+X66)*'Ar - Fontes fixas - Geral'!$Q$15</f>
        <v>0</v>
      </c>
      <c r="F66" s="254" t="s">
        <v>10</v>
      </c>
      <c r="G66" s="164"/>
      <c r="H66" s="34"/>
      <c r="I66" s="34"/>
      <c r="J66" s="204"/>
      <c r="K66" s="203" t="s">
        <v>10</v>
      </c>
      <c r="L66" s="209"/>
      <c r="M66" s="34"/>
      <c r="N66" s="34"/>
      <c r="O66" s="204"/>
      <c r="P66" s="203" t="s">
        <v>10</v>
      </c>
      <c r="Q66" s="209"/>
      <c r="R66" s="34"/>
      <c r="S66" s="34"/>
      <c r="T66" s="204"/>
      <c r="U66" s="203" t="s">
        <v>10</v>
      </c>
      <c r="V66" s="209"/>
      <c r="W66" s="34"/>
      <c r="X66" s="34"/>
      <c r="Y66" s="204"/>
      <c r="Z66" s="203" t="s">
        <v>10</v>
      </c>
      <c r="AA66" s="208"/>
      <c r="AB66" s="1"/>
      <c r="AC66" s="43"/>
      <c r="AD66" s="43"/>
      <c r="AE66" s="43"/>
      <c r="AF66" s="43"/>
      <c r="AG66" s="43"/>
      <c r="AH66" s="44"/>
      <c r="AI66" s="44"/>
    </row>
    <row r="67" spans="1:35" x14ac:dyDescent="0.25">
      <c r="A67" s="466"/>
      <c r="B67" s="247" t="s">
        <v>10</v>
      </c>
      <c r="C67" s="164"/>
      <c r="D67" s="142"/>
      <c r="E67" s="143">
        <f>(I67+N67+S67+X67)*'Ar - Fontes fixas - Geral'!$Q$15</f>
        <v>0</v>
      </c>
      <c r="F67" s="254" t="s">
        <v>10</v>
      </c>
      <c r="G67" s="164"/>
      <c r="H67" s="34"/>
      <c r="I67" s="34"/>
      <c r="J67" s="204"/>
      <c r="K67" s="203" t="s">
        <v>10</v>
      </c>
      <c r="L67" s="209"/>
      <c r="M67" s="34"/>
      <c r="N67" s="34"/>
      <c r="O67" s="204"/>
      <c r="P67" s="203" t="s">
        <v>10</v>
      </c>
      <c r="Q67" s="209"/>
      <c r="R67" s="34"/>
      <c r="S67" s="34"/>
      <c r="T67" s="204"/>
      <c r="U67" s="203" t="s">
        <v>10</v>
      </c>
      <c r="V67" s="209"/>
      <c r="W67" s="34"/>
      <c r="X67" s="34"/>
      <c r="Y67" s="204"/>
      <c r="Z67" s="203" t="s">
        <v>10</v>
      </c>
      <c r="AA67" s="208"/>
      <c r="AB67" s="1"/>
      <c r="AC67" s="43"/>
      <c r="AD67" s="43"/>
      <c r="AE67" s="43"/>
      <c r="AF67" s="43"/>
      <c r="AG67" s="43"/>
      <c r="AH67" s="44"/>
      <c r="AI67" s="44"/>
    </row>
    <row r="68" spans="1:35" x14ac:dyDescent="0.25">
      <c r="A68" s="466"/>
      <c r="B68" s="247" t="s">
        <v>10</v>
      </c>
      <c r="C68" s="164"/>
      <c r="D68" s="142"/>
      <c r="E68" s="143">
        <f>(I68+N68+S68+X68)*'Ar - Fontes fixas - Geral'!$Q$15</f>
        <v>0</v>
      </c>
      <c r="F68" s="254" t="s">
        <v>10</v>
      </c>
      <c r="G68" s="164"/>
      <c r="H68" s="34"/>
      <c r="I68" s="34"/>
      <c r="J68" s="204"/>
      <c r="K68" s="203" t="s">
        <v>10</v>
      </c>
      <c r="L68" s="209"/>
      <c r="M68" s="34"/>
      <c r="N68" s="34"/>
      <c r="O68" s="204"/>
      <c r="P68" s="203" t="s">
        <v>10</v>
      </c>
      <c r="Q68" s="209"/>
      <c r="R68" s="34"/>
      <c r="S68" s="34"/>
      <c r="T68" s="204"/>
      <c r="U68" s="203" t="s">
        <v>10</v>
      </c>
      <c r="V68" s="209"/>
      <c r="W68" s="34"/>
      <c r="X68" s="34"/>
      <c r="Y68" s="204"/>
      <c r="Z68" s="203" t="s">
        <v>10</v>
      </c>
      <c r="AA68" s="208"/>
      <c r="AB68" s="1"/>
      <c r="AC68" s="43"/>
      <c r="AD68" s="43"/>
      <c r="AE68" s="43"/>
      <c r="AF68" s="43"/>
      <c r="AG68" s="43"/>
      <c r="AH68" s="44"/>
      <c r="AI68" s="44"/>
    </row>
    <row r="69" spans="1:35" x14ac:dyDescent="0.25">
      <c r="A69" s="466"/>
      <c r="B69" s="247" t="s">
        <v>10</v>
      </c>
      <c r="C69" s="164"/>
      <c r="D69" s="142"/>
      <c r="E69" s="143">
        <f>(I69+N69+S69+X69)*'Ar - Fontes fixas - Geral'!$Q$15</f>
        <v>0</v>
      </c>
      <c r="F69" s="254" t="s">
        <v>10</v>
      </c>
      <c r="G69" s="164"/>
      <c r="H69" s="34"/>
      <c r="I69" s="34"/>
      <c r="J69" s="204"/>
      <c r="K69" s="203" t="s">
        <v>10</v>
      </c>
      <c r="L69" s="209"/>
      <c r="M69" s="34"/>
      <c r="N69" s="34"/>
      <c r="O69" s="204"/>
      <c r="P69" s="203" t="s">
        <v>10</v>
      </c>
      <c r="Q69" s="209"/>
      <c r="R69" s="34"/>
      <c r="S69" s="34"/>
      <c r="T69" s="204"/>
      <c r="U69" s="203" t="s">
        <v>10</v>
      </c>
      <c r="V69" s="209"/>
      <c r="W69" s="34"/>
      <c r="X69" s="34"/>
      <c r="Y69" s="204"/>
      <c r="Z69" s="203" t="s">
        <v>10</v>
      </c>
      <c r="AA69" s="208"/>
      <c r="AB69" s="1"/>
      <c r="AC69" s="43"/>
      <c r="AD69" s="43"/>
      <c r="AE69" s="43"/>
      <c r="AF69" s="43"/>
      <c r="AG69" s="43"/>
      <c r="AH69" s="44"/>
      <c r="AI69" s="44"/>
    </row>
    <row r="70" spans="1:35" x14ac:dyDescent="0.25">
      <c r="A70" s="466"/>
      <c r="B70" s="247" t="s">
        <v>10</v>
      </c>
      <c r="C70" s="164"/>
      <c r="D70" s="142"/>
      <c r="E70" s="143">
        <f>(I70+N70+S70+X70)*'Ar - Fontes fixas - Geral'!$Q$15</f>
        <v>0</v>
      </c>
      <c r="F70" s="254" t="s">
        <v>10</v>
      </c>
      <c r="G70" s="164"/>
      <c r="H70" s="34"/>
      <c r="I70" s="34"/>
      <c r="J70" s="204"/>
      <c r="K70" s="203" t="s">
        <v>10</v>
      </c>
      <c r="L70" s="209"/>
      <c r="M70" s="34"/>
      <c r="N70" s="34"/>
      <c r="O70" s="204"/>
      <c r="P70" s="203" t="s">
        <v>10</v>
      </c>
      <c r="Q70" s="209"/>
      <c r="R70" s="34"/>
      <c r="S70" s="34"/>
      <c r="T70" s="204"/>
      <c r="U70" s="203" t="s">
        <v>10</v>
      </c>
      <c r="V70" s="209"/>
      <c r="W70" s="34"/>
      <c r="X70" s="34"/>
      <c r="Y70" s="204"/>
      <c r="Z70" s="203" t="s">
        <v>10</v>
      </c>
      <c r="AA70" s="208"/>
      <c r="AB70" s="1"/>
      <c r="AC70" s="43"/>
      <c r="AD70" s="43"/>
      <c r="AE70" s="43"/>
      <c r="AF70" s="43"/>
      <c r="AG70" s="43"/>
      <c r="AH70" s="44"/>
      <c r="AI70" s="44"/>
    </row>
    <row r="71" spans="1:35" x14ac:dyDescent="0.25">
      <c r="A71" s="466"/>
      <c r="B71" s="247" t="s">
        <v>10</v>
      </c>
      <c r="C71" s="164"/>
      <c r="D71" s="142"/>
      <c r="E71" s="143">
        <f>(I71+N71+S71+X71)*'Ar - Fontes fixas - Geral'!$Q$15</f>
        <v>0</v>
      </c>
      <c r="F71" s="254" t="s">
        <v>10</v>
      </c>
      <c r="G71" s="164"/>
      <c r="H71" s="34"/>
      <c r="I71" s="34"/>
      <c r="J71" s="204"/>
      <c r="K71" s="203" t="s">
        <v>10</v>
      </c>
      <c r="L71" s="209"/>
      <c r="M71" s="34"/>
      <c r="N71" s="34"/>
      <c r="O71" s="204"/>
      <c r="P71" s="203" t="s">
        <v>10</v>
      </c>
      <c r="Q71" s="209"/>
      <c r="R71" s="34"/>
      <c r="S71" s="34"/>
      <c r="T71" s="204"/>
      <c r="U71" s="203" t="s">
        <v>10</v>
      </c>
      <c r="V71" s="209"/>
      <c r="W71" s="34"/>
      <c r="X71" s="34"/>
      <c r="Y71" s="204"/>
      <c r="Z71" s="203" t="s">
        <v>10</v>
      </c>
      <c r="AA71" s="208"/>
      <c r="AB71" s="1"/>
      <c r="AC71" s="43"/>
      <c r="AD71" s="43"/>
      <c r="AE71" s="43"/>
      <c r="AF71" s="43"/>
      <c r="AG71" s="43"/>
      <c r="AH71" s="44"/>
      <c r="AI71" s="44"/>
    </row>
    <row r="72" spans="1:35" x14ac:dyDescent="0.25">
      <c r="A72" s="466"/>
      <c r="B72" s="247" t="s">
        <v>10</v>
      </c>
      <c r="C72" s="164"/>
      <c r="D72" s="142"/>
      <c r="E72" s="143">
        <f>(I72+N72+S72+X72)*'Ar - Fontes fixas - Geral'!$Q$15</f>
        <v>0</v>
      </c>
      <c r="F72" s="254" t="s">
        <v>10</v>
      </c>
      <c r="G72" s="164"/>
      <c r="H72" s="34"/>
      <c r="I72" s="34"/>
      <c r="J72" s="204"/>
      <c r="K72" s="203" t="s">
        <v>10</v>
      </c>
      <c r="L72" s="209"/>
      <c r="M72" s="34"/>
      <c r="N72" s="34"/>
      <c r="O72" s="204"/>
      <c r="P72" s="203" t="s">
        <v>10</v>
      </c>
      <c r="Q72" s="209"/>
      <c r="R72" s="34"/>
      <c r="S72" s="34"/>
      <c r="T72" s="204"/>
      <c r="U72" s="203" t="s">
        <v>10</v>
      </c>
      <c r="V72" s="209"/>
      <c r="W72" s="34"/>
      <c r="X72" s="34"/>
      <c r="Y72" s="204"/>
      <c r="Z72" s="203" t="s">
        <v>10</v>
      </c>
      <c r="AA72" s="208"/>
      <c r="AB72" s="1"/>
      <c r="AC72" s="43"/>
      <c r="AD72" s="43"/>
      <c r="AE72" s="43"/>
      <c r="AF72" s="43"/>
      <c r="AG72" s="43"/>
      <c r="AH72" s="44"/>
      <c r="AI72" s="44"/>
    </row>
    <row r="73" spans="1:35" x14ac:dyDescent="0.25">
      <c r="A73" s="466"/>
      <c r="B73" s="247" t="s">
        <v>10</v>
      </c>
      <c r="C73" s="164"/>
      <c r="D73" s="142"/>
      <c r="E73" s="143">
        <f>(I73+N73+S73+X73)*'Ar - Fontes fixas - Geral'!$Q$15</f>
        <v>0</v>
      </c>
      <c r="F73" s="254" t="s">
        <v>10</v>
      </c>
      <c r="G73" s="164"/>
      <c r="H73" s="34"/>
      <c r="I73" s="34"/>
      <c r="J73" s="204"/>
      <c r="K73" s="203" t="s">
        <v>10</v>
      </c>
      <c r="L73" s="209"/>
      <c r="M73" s="34"/>
      <c r="N73" s="34"/>
      <c r="O73" s="204"/>
      <c r="P73" s="203" t="s">
        <v>10</v>
      </c>
      <c r="Q73" s="209"/>
      <c r="R73" s="34"/>
      <c r="S73" s="34"/>
      <c r="T73" s="204"/>
      <c r="U73" s="203" t="s">
        <v>10</v>
      </c>
      <c r="V73" s="209"/>
      <c r="W73" s="34"/>
      <c r="X73" s="34"/>
      <c r="Y73" s="204"/>
      <c r="Z73" s="203" t="s">
        <v>10</v>
      </c>
      <c r="AA73" s="208"/>
      <c r="AB73" s="1"/>
      <c r="AC73" s="43"/>
      <c r="AD73" s="43"/>
      <c r="AE73" s="43"/>
      <c r="AF73" s="43"/>
      <c r="AG73" s="43"/>
      <c r="AH73" s="44"/>
      <c r="AI73" s="44"/>
    </row>
    <row r="74" spans="1:35" x14ac:dyDescent="0.25">
      <c r="A74" s="466"/>
      <c r="B74" s="247" t="s">
        <v>10</v>
      </c>
      <c r="C74" s="164"/>
      <c r="D74" s="142"/>
      <c r="E74" s="143">
        <f>(I74+N74+S74+X74)*'Ar - Fontes fixas - Geral'!$Q$15</f>
        <v>0</v>
      </c>
      <c r="F74" s="254" t="s">
        <v>10</v>
      </c>
      <c r="G74" s="164"/>
      <c r="H74" s="34"/>
      <c r="I74" s="34"/>
      <c r="J74" s="204"/>
      <c r="K74" s="203" t="s">
        <v>10</v>
      </c>
      <c r="L74" s="209"/>
      <c r="M74" s="34"/>
      <c r="N74" s="34"/>
      <c r="O74" s="204"/>
      <c r="P74" s="203" t="s">
        <v>10</v>
      </c>
      <c r="Q74" s="209"/>
      <c r="R74" s="34"/>
      <c r="S74" s="34"/>
      <c r="T74" s="204"/>
      <c r="U74" s="203" t="s">
        <v>10</v>
      </c>
      <c r="V74" s="209"/>
      <c r="W74" s="34"/>
      <c r="X74" s="34"/>
      <c r="Y74" s="204"/>
      <c r="Z74" s="203" t="s">
        <v>10</v>
      </c>
      <c r="AA74" s="208"/>
      <c r="AB74" s="1"/>
      <c r="AC74" s="43"/>
      <c r="AD74" s="43"/>
      <c r="AE74" s="43"/>
      <c r="AF74" s="43"/>
      <c r="AG74" s="43"/>
      <c r="AH74" s="44"/>
      <c r="AI74" s="44"/>
    </row>
    <row r="75" spans="1:35" x14ac:dyDescent="0.25">
      <c r="A75" s="466"/>
      <c r="B75" s="247" t="s">
        <v>10</v>
      </c>
      <c r="C75" s="164"/>
      <c r="D75" s="142"/>
      <c r="E75" s="143">
        <f>(I75+N75+S75+X75)*'Ar - Fontes fixas - Geral'!$Q$15</f>
        <v>0</v>
      </c>
      <c r="F75" s="254" t="s">
        <v>10</v>
      </c>
      <c r="G75" s="164"/>
      <c r="H75" s="34"/>
      <c r="I75" s="34"/>
      <c r="J75" s="204"/>
      <c r="K75" s="203" t="s">
        <v>10</v>
      </c>
      <c r="L75" s="209"/>
      <c r="M75" s="34"/>
      <c r="N75" s="34"/>
      <c r="O75" s="204"/>
      <c r="P75" s="203" t="s">
        <v>10</v>
      </c>
      <c r="Q75" s="209"/>
      <c r="R75" s="34"/>
      <c r="S75" s="34"/>
      <c r="T75" s="204"/>
      <c r="U75" s="203" t="s">
        <v>10</v>
      </c>
      <c r="V75" s="209"/>
      <c r="W75" s="34"/>
      <c r="X75" s="34"/>
      <c r="Y75" s="204"/>
      <c r="Z75" s="203" t="s">
        <v>10</v>
      </c>
      <c r="AA75" s="208"/>
      <c r="AB75" s="1"/>
      <c r="AC75" s="43"/>
      <c r="AD75" s="43"/>
      <c r="AE75" s="43"/>
      <c r="AF75" s="43"/>
      <c r="AG75" s="43"/>
      <c r="AH75" s="44"/>
      <c r="AI75" s="44"/>
    </row>
    <row r="76" spans="1:35" x14ac:dyDescent="0.25">
      <c r="A76" s="466"/>
      <c r="B76" s="247" t="s">
        <v>10</v>
      </c>
      <c r="C76" s="164"/>
      <c r="D76" s="142"/>
      <c r="E76" s="143">
        <f>(I76+N76+S76+X76)*'Ar - Fontes fixas - Geral'!$Q$15</f>
        <v>0</v>
      </c>
      <c r="F76" s="254" t="s">
        <v>10</v>
      </c>
      <c r="G76" s="164"/>
      <c r="H76" s="34"/>
      <c r="I76" s="34"/>
      <c r="J76" s="204"/>
      <c r="K76" s="203" t="s">
        <v>10</v>
      </c>
      <c r="L76" s="209"/>
      <c r="M76" s="34"/>
      <c r="N76" s="34"/>
      <c r="O76" s="204"/>
      <c r="P76" s="203" t="s">
        <v>10</v>
      </c>
      <c r="Q76" s="209"/>
      <c r="R76" s="34"/>
      <c r="S76" s="34"/>
      <c r="T76" s="204"/>
      <c r="U76" s="203" t="s">
        <v>10</v>
      </c>
      <c r="V76" s="209"/>
      <c r="W76" s="34"/>
      <c r="X76" s="34"/>
      <c r="Y76" s="204"/>
      <c r="Z76" s="203" t="s">
        <v>10</v>
      </c>
      <c r="AA76" s="208"/>
      <c r="AB76" s="1"/>
      <c r="AC76" s="43"/>
      <c r="AD76" s="43"/>
      <c r="AE76" s="43"/>
      <c r="AF76" s="43"/>
      <c r="AG76" s="43"/>
      <c r="AH76" s="44"/>
      <c r="AI76" s="44"/>
    </row>
    <row r="77" spans="1:35" x14ac:dyDescent="0.25">
      <c r="A77" s="466"/>
      <c r="B77" s="247" t="s">
        <v>10</v>
      </c>
      <c r="C77" s="164"/>
      <c r="D77" s="142"/>
      <c r="E77" s="143">
        <f>(I77+N77+S77+X77)*'Ar - Fontes fixas - Geral'!$Q$15</f>
        <v>0</v>
      </c>
      <c r="F77" s="254" t="s">
        <v>10</v>
      </c>
      <c r="G77" s="164"/>
      <c r="H77" s="34"/>
      <c r="I77" s="34"/>
      <c r="J77" s="204"/>
      <c r="K77" s="203" t="s">
        <v>10</v>
      </c>
      <c r="L77" s="209"/>
      <c r="M77" s="34"/>
      <c r="N77" s="34"/>
      <c r="O77" s="204"/>
      <c r="P77" s="203" t="s">
        <v>10</v>
      </c>
      <c r="Q77" s="209"/>
      <c r="R77" s="34"/>
      <c r="S77" s="34"/>
      <c r="T77" s="204"/>
      <c r="U77" s="203" t="s">
        <v>10</v>
      </c>
      <c r="V77" s="209"/>
      <c r="W77" s="34"/>
      <c r="X77" s="34"/>
      <c r="Y77" s="204"/>
      <c r="Z77" s="203" t="s">
        <v>10</v>
      </c>
      <c r="AA77" s="208"/>
      <c r="AB77" s="1"/>
      <c r="AC77" s="43"/>
      <c r="AD77" s="43"/>
      <c r="AE77" s="43"/>
      <c r="AF77" s="43"/>
      <c r="AG77" s="43"/>
      <c r="AH77" s="44"/>
      <c r="AI77" s="44"/>
    </row>
    <row r="78" spans="1:35" x14ac:dyDescent="0.25">
      <c r="A78" s="466"/>
      <c r="B78" s="247" t="s">
        <v>10</v>
      </c>
      <c r="C78" s="164"/>
      <c r="D78" s="142"/>
      <c r="E78" s="143">
        <f>(I78+N78+S78+X78)*'Ar - Fontes fixas - Geral'!$Q$15</f>
        <v>0</v>
      </c>
      <c r="F78" s="254" t="s">
        <v>10</v>
      </c>
      <c r="G78" s="164"/>
      <c r="H78" s="34"/>
      <c r="I78" s="34"/>
      <c r="J78" s="204"/>
      <c r="K78" s="203" t="s">
        <v>10</v>
      </c>
      <c r="L78" s="209"/>
      <c r="M78" s="34"/>
      <c r="N78" s="34"/>
      <c r="O78" s="204"/>
      <c r="P78" s="203" t="s">
        <v>10</v>
      </c>
      <c r="Q78" s="209"/>
      <c r="R78" s="34"/>
      <c r="S78" s="34"/>
      <c r="T78" s="204"/>
      <c r="U78" s="203" t="s">
        <v>10</v>
      </c>
      <c r="V78" s="209"/>
      <c r="W78" s="34"/>
      <c r="X78" s="34"/>
      <c r="Y78" s="204"/>
      <c r="Z78" s="203" t="s">
        <v>10</v>
      </c>
      <c r="AA78" s="208"/>
      <c r="AB78" s="1"/>
      <c r="AC78" s="43"/>
      <c r="AD78" s="43"/>
      <c r="AE78" s="43"/>
      <c r="AF78" s="43"/>
      <c r="AG78" s="43"/>
      <c r="AH78" s="44"/>
      <c r="AI78" s="44"/>
    </row>
    <row r="79" spans="1:35" x14ac:dyDescent="0.25">
      <c r="A79" s="466"/>
      <c r="B79" s="247" t="s">
        <v>10</v>
      </c>
      <c r="C79" s="164"/>
      <c r="D79" s="142"/>
      <c r="E79" s="143">
        <f>(I79+N79+S79+X79)*'Ar - Fontes fixas - Geral'!$Q$15</f>
        <v>0</v>
      </c>
      <c r="F79" s="254" t="s">
        <v>10</v>
      </c>
      <c r="G79" s="164"/>
      <c r="H79" s="34"/>
      <c r="I79" s="34"/>
      <c r="J79" s="204"/>
      <c r="K79" s="203" t="s">
        <v>10</v>
      </c>
      <c r="L79" s="209"/>
      <c r="M79" s="34"/>
      <c r="N79" s="34"/>
      <c r="O79" s="204"/>
      <c r="P79" s="203" t="s">
        <v>10</v>
      </c>
      <c r="Q79" s="209"/>
      <c r="R79" s="34"/>
      <c r="S79" s="34"/>
      <c r="T79" s="204"/>
      <c r="U79" s="203" t="s">
        <v>10</v>
      </c>
      <c r="V79" s="209"/>
      <c r="W79" s="34"/>
      <c r="X79" s="34"/>
      <c r="Y79" s="204"/>
      <c r="Z79" s="203" t="s">
        <v>10</v>
      </c>
      <c r="AA79" s="208"/>
      <c r="AB79" s="1"/>
      <c r="AC79" s="43"/>
      <c r="AD79" s="43"/>
      <c r="AE79" s="43"/>
      <c r="AF79" s="43"/>
      <c r="AG79" s="43"/>
      <c r="AH79" s="44"/>
      <c r="AI79" s="44"/>
    </row>
    <row r="80" spans="1:35" x14ac:dyDescent="0.25">
      <c r="A80" s="466"/>
      <c r="B80" s="247" t="s">
        <v>10</v>
      </c>
      <c r="C80" s="164"/>
      <c r="D80" s="142"/>
      <c r="E80" s="143">
        <f>(I80+N80+S80+X80)*'Ar - Fontes fixas - Geral'!$Q$15</f>
        <v>0</v>
      </c>
      <c r="F80" s="254" t="s">
        <v>10</v>
      </c>
      <c r="G80" s="164"/>
      <c r="H80" s="34"/>
      <c r="I80" s="34"/>
      <c r="J80" s="204"/>
      <c r="K80" s="203" t="s">
        <v>10</v>
      </c>
      <c r="L80" s="209"/>
      <c r="M80" s="34"/>
      <c r="N80" s="34"/>
      <c r="O80" s="204"/>
      <c r="P80" s="203" t="s">
        <v>10</v>
      </c>
      <c r="Q80" s="209"/>
      <c r="R80" s="34"/>
      <c r="S80" s="34"/>
      <c r="T80" s="204"/>
      <c r="U80" s="203" t="s">
        <v>10</v>
      </c>
      <c r="V80" s="209"/>
      <c r="W80" s="34"/>
      <c r="X80" s="34"/>
      <c r="Y80" s="204"/>
      <c r="Z80" s="203" t="s">
        <v>10</v>
      </c>
      <c r="AA80" s="208"/>
      <c r="AB80" s="1"/>
      <c r="AC80" s="43"/>
      <c r="AD80" s="43"/>
      <c r="AE80" s="43"/>
      <c r="AF80" s="43"/>
      <c r="AG80" s="43"/>
      <c r="AH80" s="44"/>
      <c r="AI80" s="44"/>
    </row>
    <row r="81" spans="1:39" x14ac:dyDescent="0.25">
      <c r="A81" s="466"/>
      <c r="B81" s="247" t="s">
        <v>10</v>
      </c>
      <c r="C81" s="164"/>
      <c r="D81" s="142"/>
      <c r="E81" s="143">
        <f>(I81+N81+S81+X81)*'Ar - Fontes fixas - Geral'!$Q$15</f>
        <v>0</v>
      </c>
      <c r="F81" s="254" t="s">
        <v>10</v>
      </c>
      <c r="G81" s="164"/>
      <c r="H81" s="34"/>
      <c r="I81" s="34"/>
      <c r="J81" s="204"/>
      <c r="K81" s="203" t="s">
        <v>10</v>
      </c>
      <c r="L81" s="209"/>
      <c r="M81" s="34"/>
      <c r="N81" s="34"/>
      <c r="O81" s="204"/>
      <c r="P81" s="203" t="s">
        <v>10</v>
      </c>
      <c r="Q81" s="209"/>
      <c r="R81" s="34"/>
      <c r="S81" s="34"/>
      <c r="T81" s="204"/>
      <c r="U81" s="203" t="s">
        <v>10</v>
      </c>
      <c r="V81" s="209"/>
      <c r="W81" s="34"/>
      <c r="X81" s="34"/>
      <c r="Y81" s="204"/>
      <c r="Z81" s="203" t="s">
        <v>10</v>
      </c>
      <c r="AA81" s="208"/>
      <c r="AB81" s="292"/>
      <c r="AC81" s="43"/>
      <c r="AD81" s="43"/>
      <c r="AE81" s="43"/>
      <c r="AF81" s="43"/>
      <c r="AG81" s="43"/>
      <c r="AH81" s="44"/>
      <c r="AI81" s="44"/>
    </row>
    <row r="82" spans="1:39" x14ac:dyDescent="0.25">
      <c r="A82" s="81"/>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43"/>
      <c r="AD82" s="43"/>
      <c r="AE82" s="43"/>
      <c r="AF82" s="43"/>
      <c r="AG82" s="43"/>
      <c r="AH82" s="44"/>
      <c r="AI82" s="44"/>
    </row>
    <row r="83" spans="1:39" x14ac:dyDescent="0.25">
      <c r="A83" s="81"/>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43"/>
      <c r="AD83" s="43"/>
      <c r="AE83" s="43"/>
      <c r="AF83" s="43"/>
      <c r="AG83" s="43"/>
      <c r="AH83" s="44"/>
      <c r="AI83" s="44"/>
      <c r="AJ83" s="44"/>
      <c r="AK83" s="44"/>
      <c r="AL83" s="44"/>
      <c r="AM83" s="44"/>
    </row>
    <row r="84" spans="1:39" x14ac:dyDescent="0.25">
      <c r="A84" s="8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43"/>
      <c r="AD84" s="43"/>
      <c r="AE84" s="43"/>
      <c r="AF84" s="43"/>
      <c r="AG84" s="43"/>
      <c r="AH84" s="44"/>
      <c r="AI84" s="44"/>
      <c r="AJ84" s="44"/>
      <c r="AK84" s="44"/>
      <c r="AL84" s="44"/>
      <c r="AM84" s="44"/>
    </row>
    <row r="85" spans="1:39" x14ac:dyDescent="0.25">
      <c r="A85" s="8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43"/>
      <c r="AD85" s="43"/>
      <c r="AE85" s="43"/>
      <c r="AF85" s="43"/>
      <c r="AG85" s="43"/>
      <c r="AH85" s="44"/>
      <c r="AI85" s="44"/>
      <c r="AJ85" s="44"/>
      <c r="AK85" s="44"/>
      <c r="AL85" s="44"/>
      <c r="AM85" s="44"/>
    </row>
    <row r="86" spans="1:39" x14ac:dyDescent="0.25">
      <c r="A86" s="192"/>
      <c r="B86" s="16"/>
      <c r="C86" s="16"/>
      <c r="D86" s="16"/>
      <c r="E86" s="16"/>
      <c r="F86" s="16"/>
      <c r="G86" s="16"/>
      <c r="H86" s="16"/>
      <c r="I86" s="16"/>
      <c r="J86" s="16"/>
      <c r="K86" s="16"/>
      <c r="L86" s="16"/>
      <c r="M86" s="121"/>
      <c r="N86" s="121"/>
      <c r="O86" s="121"/>
      <c r="P86" s="121"/>
      <c r="Q86" s="121"/>
      <c r="R86" s="121"/>
      <c r="S86" s="121"/>
      <c r="T86" s="121"/>
      <c r="U86" s="121"/>
      <c r="V86" s="121"/>
      <c r="W86" s="121"/>
      <c r="X86" s="16"/>
      <c r="Y86" s="16"/>
      <c r="Z86" s="16"/>
      <c r="AA86" s="16"/>
      <c r="AB86" s="16"/>
      <c r="AC86" s="43"/>
      <c r="AD86" s="43"/>
      <c r="AE86" s="43"/>
      <c r="AF86" s="43"/>
      <c r="AG86" s="43"/>
      <c r="AH86" s="44"/>
      <c r="AI86" s="44"/>
      <c r="AJ86" s="44"/>
      <c r="AK86" s="44"/>
      <c r="AL86" s="44"/>
      <c r="AM86" s="44"/>
    </row>
    <row r="87" spans="1:39" x14ac:dyDescent="0.25">
      <c r="A87" s="192"/>
      <c r="B87" s="58" t="s">
        <v>146</v>
      </c>
      <c r="C87" s="9"/>
      <c r="D87" s="9"/>
      <c r="E87" s="9"/>
      <c r="F87" s="9"/>
      <c r="G87" s="9"/>
      <c r="H87" s="9"/>
      <c r="I87" s="9"/>
      <c r="J87" s="9"/>
      <c r="K87" s="9"/>
      <c r="L87" s="9"/>
      <c r="M87" s="121"/>
      <c r="N87" s="121"/>
      <c r="O87" s="121"/>
      <c r="P87" s="121"/>
      <c r="Q87" s="121"/>
      <c r="R87" s="121"/>
      <c r="S87" s="121"/>
      <c r="T87" s="121"/>
      <c r="U87" s="121"/>
      <c r="V87" s="121"/>
      <c r="W87" s="121"/>
      <c r="X87" s="16"/>
      <c r="Y87" s="16"/>
      <c r="Z87" s="16"/>
      <c r="AA87" s="16"/>
      <c r="AB87" s="16"/>
      <c r="AC87" s="43"/>
      <c r="AD87" s="43"/>
      <c r="AE87" s="43"/>
      <c r="AF87" s="43"/>
      <c r="AG87" s="43"/>
      <c r="AH87" s="44"/>
      <c r="AI87" s="44"/>
      <c r="AJ87" s="44"/>
      <c r="AK87" s="44"/>
      <c r="AL87" s="44"/>
      <c r="AM87" s="44"/>
    </row>
    <row r="88" spans="1:39" x14ac:dyDescent="0.25">
      <c r="A88" s="192"/>
      <c r="B88" s="442" t="s">
        <v>147</v>
      </c>
      <c r="C88" s="442"/>
      <c r="D88" s="442"/>
      <c r="E88" s="442"/>
      <c r="F88" s="442"/>
      <c r="G88" s="442"/>
      <c r="H88" s="442"/>
      <c r="I88" s="442"/>
      <c r="J88" s="442"/>
      <c r="K88" s="442"/>
      <c r="L88" s="442"/>
      <c r="M88" s="121"/>
      <c r="N88" s="121"/>
      <c r="O88" s="121"/>
      <c r="P88" s="121"/>
      <c r="Q88" s="121"/>
      <c r="R88" s="121"/>
      <c r="S88" s="121"/>
      <c r="T88" s="121"/>
      <c r="U88" s="121"/>
      <c r="V88" s="121"/>
      <c r="W88" s="121"/>
      <c r="X88" s="16"/>
      <c r="Y88" s="16"/>
      <c r="Z88" s="16"/>
      <c r="AA88" s="16"/>
      <c r="AB88" s="16"/>
      <c r="AC88" s="43"/>
      <c r="AD88" s="43"/>
      <c r="AE88" s="43"/>
      <c r="AF88" s="43"/>
      <c r="AG88" s="43"/>
      <c r="AH88" s="44"/>
      <c r="AI88" s="44"/>
      <c r="AJ88" s="44"/>
      <c r="AK88" s="44"/>
      <c r="AL88" s="44"/>
      <c r="AM88" s="44"/>
    </row>
    <row r="89" spans="1:39" x14ac:dyDescent="0.25">
      <c r="A89" s="192"/>
      <c r="B89" s="442"/>
      <c r="C89" s="442"/>
      <c r="D89" s="442"/>
      <c r="E89" s="442"/>
      <c r="F89" s="442"/>
      <c r="G89" s="442"/>
      <c r="H89" s="442"/>
      <c r="I89" s="442"/>
      <c r="J89" s="442"/>
      <c r="K89" s="442"/>
      <c r="L89" s="442"/>
      <c r="M89" s="121"/>
      <c r="N89" s="306" t="s">
        <v>1018</v>
      </c>
      <c r="O89" s="121"/>
      <c r="P89" s="121"/>
      <c r="Q89" s="121"/>
      <c r="R89" s="121"/>
      <c r="S89" s="121"/>
      <c r="T89" s="121"/>
      <c r="U89" s="121"/>
      <c r="V89" s="121"/>
      <c r="W89" s="121"/>
      <c r="X89" s="16"/>
      <c r="Y89" s="16"/>
      <c r="Z89" s="16"/>
      <c r="AA89" s="16"/>
      <c r="AB89" s="16"/>
      <c r="AC89" s="43"/>
      <c r="AD89" s="43"/>
      <c r="AE89" s="43"/>
      <c r="AF89" s="43"/>
      <c r="AG89" s="43"/>
      <c r="AH89" s="44"/>
      <c r="AI89" s="44"/>
      <c r="AJ89" s="44"/>
      <c r="AK89" s="44"/>
      <c r="AL89" s="44"/>
      <c r="AM89" s="44"/>
    </row>
    <row r="90" spans="1:39" x14ac:dyDescent="0.25">
      <c r="A90" s="192"/>
      <c r="B90" s="442"/>
      <c r="C90" s="442"/>
      <c r="D90" s="442"/>
      <c r="E90" s="442"/>
      <c r="F90" s="442"/>
      <c r="G90" s="442"/>
      <c r="H90" s="442"/>
      <c r="I90" s="442"/>
      <c r="J90" s="442"/>
      <c r="K90" s="442"/>
      <c r="L90" s="442"/>
      <c r="M90" s="121"/>
      <c r="N90" s="121"/>
      <c r="O90" s="121"/>
      <c r="P90" s="121"/>
      <c r="Q90" s="121"/>
      <c r="R90" s="121"/>
      <c r="S90" s="121"/>
      <c r="T90" s="121"/>
      <c r="U90" s="121"/>
      <c r="V90" s="121"/>
      <c r="W90" s="121"/>
      <c r="X90" s="16"/>
      <c r="Y90" s="16"/>
      <c r="Z90" s="16"/>
      <c r="AA90" s="16"/>
      <c r="AB90" s="16"/>
      <c r="AC90" s="43"/>
      <c r="AD90" s="43"/>
      <c r="AE90" s="43"/>
      <c r="AF90" s="43"/>
      <c r="AG90" s="43"/>
      <c r="AH90" s="44"/>
      <c r="AI90" s="44"/>
      <c r="AJ90" s="44"/>
      <c r="AK90" s="44"/>
      <c r="AL90" s="44"/>
      <c r="AM90" s="44"/>
    </row>
    <row r="91" spans="1:39" x14ac:dyDescent="0.25">
      <c r="A91" s="192"/>
      <c r="B91" s="442"/>
      <c r="C91" s="442"/>
      <c r="D91" s="442"/>
      <c r="E91" s="442"/>
      <c r="F91" s="442"/>
      <c r="G91" s="442"/>
      <c r="H91" s="442"/>
      <c r="I91" s="442"/>
      <c r="J91" s="442"/>
      <c r="K91" s="442"/>
      <c r="L91" s="442"/>
      <c r="M91" s="121"/>
      <c r="N91" s="356" t="s">
        <v>1040</v>
      </c>
      <c r="O91" s="121"/>
      <c r="P91" s="121"/>
      <c r="Q91" s="121"/>
      <c r="R91" s="121"/>
      <c r="S91" s="121"/>
      <c r="T91" s="121"/>
      <c r="U91" s="121"/>
      <c r="V91" s="121"/>
      <c r="W91" s="121"/>
      <c r="X91" s="16"/>
      <c r="Y91" s="292"/>
      <c r="Z91" s="16"/>
      <c r="AA91" s="16"/>
      <c r="AB91" s="16"/>
      <c r="AC91" s="43"/>
      <c r="AD91" s="43"/>
      <c r="AE91" s="43"/>
      <c r="AF91" s="43"/>
      <c r="AG91" s="43"/>
      <c r="AH91" s="44"/>
      <c r="AI91" s="44"/>
      <c r="AJ91" s="44"/>
      <c r="AK91" s="44"/>
      <c r="AL91" s="44"/>
      <c r="AM91" s="44"/>
    </row>
    <row r="92" spans="1:39" x14ac:dyDescent="0.25">
      <c r="A92" s="192"/>
      <c r="B92" s="442"/>
      <c r="C92" s="442"/>
      <c r="D92" s="442"/>
      <c r="E92" s="442"/>
      <c r="F92" s="442"/>
      <c r="G92" s="442"/>
      <c r="H92" s="442"/>
      <c r="I92" s="442"/>
      <c r="J92" s="442"/>
      <c r="K92" s="442"/>
      <c r="L92" s="442"/>
      <c r="M92" s="121"/>
      <c r="N92" s="121"/>
      <c r="O92" s="121"/>
      <c r="P92" s="121"/>
      <c r="Q92" s="121"/>
      <c r="R92" s="121"/>
      <c r="S92" s="121"/>
      <c r="T92" s="121"/>
      <c r="U92" s="121"/>
      <c r="V92" s="121"/>
      <c r="W92" s="121"/>
      <c r="X92" s="16"/>
      <c r="Y92" s="16"/>
      <c r="Z92" s="16"/>
      <c r="AA92" s="16"/>
      <c r="AB92" s="16"/>
      <c r="AC92" s="43"/>
      <c r="AD92" s="43"/>
      <c r="AE92" s="43"/>
      <c r="AF92" s="43"/>
      <c r="AG92" s="43"/>
      <c r="AH92" s="44"/>
      <c r="AI92" s="44"/>
      <c r="AJ92" s="44"/>
      <c r="AK92" s="44"/>
      <c r="AL92" s="44"/>
      <c r="AM92" s="44"/>
    </row>
    <row r="93" spans="1:39" x14ac:dyDescent="0.25">
      <c r="A93" s="192"/>
      <c r="B93" s="16"/>
      <c r="C93" s="16"/>
      <c r="D93" s="16"/>
      <c r="E93" s="16"/>
      <c r="F93" s="16"/>
      <c r="G93" s="16"/>
      <c r="H93" s="16"/>
      <c r="I93" s="16"/>
      <c r="J93" s="16"/>
      <c r="K93" s="16"/>
      <c r="L93" s="16"/>
      <c r="M93" s="121"/>
      <c r="N93" s="121"/>
      <c r="O93" s="121"/>
      <c r="P93" s="121"/>
      <c r="Q93" s="121"/>
      <c r="R93" s="121"/>
      <c r="S93" s="121"/>
      <c r="T93" s="121"/>
      <c r="U93" s="121"/>
      <c r="V93" s="121"/>
      <c r="W93" s="121"/>
      <c r="X93" s="16"/>
      <c r="Y93" s="16"/>
      <c r="Z93" s="16"/>
      <c r="AA93" s="16"/>
      <c r="AB93" s="16"/>
      <c r="AC93" s="43"/>
      <c r="AD93" s="43"/>
      <c r="AE93" s="43"/>
      <c r="AF93" s="43"/>
      <c r="AG93" s="43"/>
      <c r="AH93" s="44"/>
      <c r="AI93" s="44"/>
      <c r="AJ93" s="44"/>
      <c r="AK93" s="44"/>
      <c r="AL93" s="44"/>
      <c r="AM93" s="44"/>
    </row>
    <row r="94" spans="1:39" x14ac:dyDescent="0.25">
      <c r="A94" s="192"/>
      <c r="B94" s="16"/>
      <c r="C94" s="16"/>
      <c r="D94" s="16"/>
      <c r="E94" s="16"/>
      <c r="F94" s="16"/>
      <c r="G94" s="16"/>
      <c r="H94" s="16"/>
      <c r="I94" s="16"/>
      <c r="J94" s="16"/>
      <c r="K94" s="16"/>
      <c r="L94" s="16"/>
      <c r="M94" s="121"/>
      <c r="N94" s="121"/>
      <c r="O94" s="121"/>
      <c r="P94" s="121"/>
      <c r="Q94" s="121"/>
      <c r="R94" s="121"/>
      <c r="S94" s="121"/>
      <c r="T94" s="121"/>
      <c r="U94" s="121"/>
      <c r="V94" s="121"/>
      <c r="W94" s="121"/>
      <c r="X94" s="16"/>
      <c r="Y94" s="16"/>
      <c r="Z94" s="16"/>
      <c r="AA94" s="16"/>
      <c r="AB94" s="16"/>
      <c r="AC94" s="43"/>
      <c r="AD94" s="43"/>
      <c r="AE94" s="43"/>
      <c r="AF94" s="43"/>
      <c r="AG94" s="43"/>
      <c r="AH94" s="44"/>
      <c r="AI94" s="44"/>
      <c r="AJ94" s="44"/>
      <c r="AK94" s="44"/>
      <c r="AL94" s="44"/>
      <c r="AM94" s="44"/>
    </row>
    <row r="95" spans="1:39" x14ac:dyDescent="0.25">
      <c r="A95" s="192"/>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43"/>
      <c r="AD95" s="43"/>
      <c r="AE95" s="43"/>
      <c r="AF95" s="43"/>
      <c r="AG95" s="43"/>
      <c r="AH95" s="44"/>
      <c r="AI95" s="44"/>
      <c r="AJ95" s="44"/>
      <c r="AK95" s="44"/>
      <c r="AL95" s="44"/>
      <c r="AM95" s="44"/>
    </row>
    <row r="96" spans="1:39" x14ac:dyDescent="0.25">
      <c r="A96" s="192"/>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4"/>
      <c r="AI96" s="44"/>
      <c r="AJ96" s="44"/>
      <c r="AK96" s="44"/>
      <c r="AL96" s="44"/>
      <c r="AM96" s="44"/>
    </row>
    <row r="97" spans="1:33" x14ac:dyDescent="0.25">
      <c r="A97" s="192"/>
      <c r="B97" s="292"/>
      <c r="C97" s="292"/>
      <c r="D97" s="292"/>
      <c r="E97" s="292"/>
      <c r="F97" s="292"/>
      <c r="G97" s="292"/>
      <c r="H97" s="292"/>
      <c r="I97" s="292"/>
      <c r="J97" s="292"/>
      <c r="K97" s="292"/>
      <c r="L97" s="292"/>
      <c r="M97" s="292"/>
      <c r="N97" s="292"/>
      <c r="O97" s="292"/>
      <c r="P97" s="292"/>
      <c r="Q97" s="292"/>
      <c r="R97" s="292"/>
      <c r="S97" s="292"/>
      <c r="T97" s="292"/>
      <c r="U97" s="292"/>
      <c r="V97" s="292"/>
      <c r="W97" s="292"/>
      <c r="X97" s="292"/>
      <c r="Y97" s="292"/>
      <c r="Z97" s="292"/>
      <c r="AA97" s="292"/>
      <c r="AB97" s="292"/>
      <c r="AC97" s="1"/>
      <c r="AD97" s="1"/>
      <c r="AE97" s="1"/>
      <c r="AF97" s="1"/>
      <c r="AG97" s="1"/>
    </row>
    <row r="98" spans="1:33" x14ac:dyDescent="0.25">
      <c r="B98" s="292"/>
      <c r="C98" s="292"/>
      <c r="D98" s="292"/>
      <c r="E98" s="292"/>
      <c r="F98" s="292"/>
      <c r="G98" s="292"/>
      <c r="H98" s="292"/>
      <c r="I98" s="292"/>
      <c r="J98" s="292"/>
      <c r="K98" s="292"/>
      <c r="L98" s="292"/>
      <c r="M98" s="292"/>
      <c r="N98" s="292"/>
      <c r="O98" s="292"/>
      <c r="P98" s="292"/>
      <c r="Q98" s="292"/>
      <c r="R98" s="292"/>
      <c r="S98" s="292"/>
      <c r="T98" s="292"/>
      <c r="U98" s="292"/>
      <c r="V98" s="292"/>
      <c r="W98" s="292"/>
      <c r="X98" s="292"/>
      <c r="Y98" s="292"/>
      <c r="Z98" s="292"/>
      <c r="AA98" s="292"/>
      <c r="AB98" s="292"/>
      <c r="AC98" s="292"/>
      <c r="AD98" s="292"/>
      <c r="AE98" s="292"/>
      <c r="AF98" s="292"/>
      <c r="AG98" s="292"/>
    </row>
  </sheetData>
  <sheetProtection insertRows="0"/>
  <mergeCells count="35">
    <mergeCell ref="B5:G5"/>
    <mergeCell ref="B6:G6"/>
    <mergeCell ref="I29:J29"/>
    <mergeCell ref="B19:D19"/>
    <mergeCell ref="B20:C20"/>
    <mergeCell ref="I22:J22"/>
    <mergeCell ref="I23:J23"/>
    <mergeCell ref="I24:J24"/>
    <mergeCell ref="I25:J25"/>
    <mergeCell ref="I26:J26"/>
    <mergeCell ref="I27:J27"/>
    <mergeCell ref="I28:J28"/>
    <mergeCell ref="I30:J30"/>
    <mergeCell ref="I31:J31"/>
    <mergeCell ref="I32:J32"/>
    <mergeCell ref="I33:J33"/>
    <mergeCell ref="I34:J34"/>
    <mergeCell ref="I35:J35"/>
    <mergeCell ref="I36:J36"/>
    <mergeCell ref="I37:J37"/>
    <mergeCell ref="I38:J38"/>
    <mergeCell ref="I39:J39"/>
    <mergeCell ref="I40:J40"/>
    <mergeCell ref="A55:A81"/>
    <mergeCell ref="B55:D55"/>
    <mergeCell ref="B56:C56"/>
    <mergeCell ref="H56:L56"/>
    <mergeCell ref="B88:L92"/>
    <mergeCell ref="M56:Q56"/>
    <mergeCell ref="R56:V56"/>
    <mergeCell ref="W56:AA56"/>
    <mergeCell ref="H57:L57"/>
    <mergeCell ref="M57:Q57"/>
    <mergeCell ref="R57:V57"/>
    <mergeCell ref="W57:AA57"/>
  </mergeCells>
  <conditionalFormatting sqref="C41:P42 K16:P21">
    <cfRule type="expression" dxfId="454" priority="16">
      <formula>IF(B16="Não", TRUE,FALSE)</formula>
    </cfRule>
  </conditionalFormatting>
  <conditionalFormatting sqref="C59:C81">
    <cfRule type="expression" dxfId="453" priority="15">
      <formula>IF(B59="Outro",FALSE,TRUE)</formula>
    </cfRule>
  </conditionalFormatting>
  <conditionalFormatting sqref="G59:G81">
    <cfRule type="expression" dxfId="452" priority="14">
      <formula>IF(F59="Outro",FALSE,TRUE)</formula>
    </cfRule>
  </conditionalFormatting>
  <conditionalFormatting sqref="Q41:R42 Q16:R21">
    <cfRule type="expression" dxfId="451" priority="17">
      <formula>IF(O16="Não", TRUE,FALSE)</formula>
    </cfRule>
  </conditionalFormatting>
  <conditionalFormatting sqref="C23:C40">
    <cfRule type="expression" dxfId="450" priority="13">
      <formula>IF(B23="Outro",FALSE,TRUE)</formula>
    </cfRule>
  </conditionalFormatting>
  <conditionalFormatting sqref="F23:G40">
    <cfRule type="expression" dxfId="449" priority="18">
      <formula>IF(#REF!="Outro",FALSE,TRUE)</formula>
    </cfRule>
  </conditionalFormatting>
  <conditionalFormatting sqref="K59:K81">
    <cfRule type="expression" dxfId="448" priority="12">
      <formula>IF(#REF!="Outro",FALSE,TRUE)</formula>
    </cfRule>
  </conditionalFormatting>
  <conditionalFormatting sqref="A33:A42">
    <cfRule type="expression" dxfId="447" priority="19">
      <formula>IF(#REF!="Não", TRUE,FALSE)</formula>
    </cfRule>
  </conditionalFormatting>
  <conditionalFormatting sqref="S16:W42">
    <cfRule type="expression" dxfId="446" priority="20">
      <formula>IF(O16="Não", TRUE,FALSE)</formula>
    </cfRule>
  </conditionalFormatting>
  <conditionalFormatting sqref="L59:L81">
    <cfRule type="expression" dxfId="445" priority="11">
      <formula>IF(K59="Outro",FALSE,TRUE)</formula>
    </cfRule>
  </conditionalFormatting>
  <conditionalFormatting sqref="I23:I40">
    <cfRule type="expression" dxfId="444" priority="10">
      <formula>IF(#REF!="Outro",FALSE,TRUE)</formula>
    </cfRule>
  </conditionalFormatting>
  <conditionalFormatting sqref="K23:K40">
    <cfRule type="expression" dxfId="443" priority="9">
      <formula>IF(I23="Outro",FALSE,TRUE)</formula>
    </cfRule>
  </conditionalFormatting>
  <conditionalFormatting sqref="P59:P81">
    <cfRule type="expression" dxfId="442" priority="6">
      <formula>IF(#REF!="Outro",FALSE,TRUE)</formula>
    </cfRule>
  </conditionalFormatting>
  <conditionalFormatting sqref="Q59:Q81">
    <cfRule type="expression" dxfId="441" priority="5">
      <formula>IF(P59="Outro",FALSE,TRUE)</formula>
    </cfRule>
  </conditionalFormatting>
  <conditionalFormatting sqref="U59:U81">
    <cfRule type="expression" dxfId="440" priority="4">
      <formula>IF(#REF!="Outro",FALSE,TRUE)</formula>
    </cfRule>
  </conditionalFormatting>
  <conditionalFormatting sqref="V59:V81">
    <cfRule type="expression" dxfId="439" priority="3">
      <formula>IF(U59="Outro",FALSE,TRUE)</formula>
    </cfRule>
  </conditionalFormatting>
  <conditionalFormatting sqref="Z59:Z81">
    <cfRule type="expression" dxfId="438" priority="2">
      <formula>IF(#REF!="Outro",FALSE,TRUE)</formula>
    </cfRule>
  </conditionalFormatting>
  <conditionalFormatting sqref="AA59:AA81">
    <cfRule type="expression" dxfId="437" priority="1">
      <formula>IF(Z59="Outro",FALSE,TRUE)</formula>
    </cfRule>
  </conditionalFormatting>
  <dataValidations count="5">
    <dataValidation type="list" operator="greaterThan" allowBlank="1" showInputMessage="1" showErrorMessage="1" sqref="U59:U81 K59:K81 I23:I40 P59:P81 Z59:Z81" xr:uid="{88735155-C65B-4E21-89AE-F94734FEB4F7}">
      <formula1>"&lt;Selecionar&gt;,Kg/ton produto acabado,Kg/ton carcaça produzida,Kg/MWh produzido,Kg/MWeh produzido,Outro"</formula1>
    </dataValidation>
    <dataValidation allowBlank="1" showInputMessage="1" showErrorMessage="1" prompt="O título da folha de cálculo encontra-se nesta célula" sqref="B2:B9" xr:uid="{5BCF6AAE-058A-4237-98B8-C47411998795}"/>
    <dataValidation type="list" allowBlank="1" showInputMessage="1" showErrorMessage="1" sqref="F59:F81" xr:uid="{4B97A0D8-6E5E-439F-A61D-0D4C27E24E02}">
      <formula1>"&lt;Selecionar&gt;,mg/Nm3,ng/Nm3,µg/m3,Outro"</formula1>
    </dataValidation>
    <dataValidation operator="greaterThan" allowBlank="1" showInputMessage="1" showErrorMessage="1" sqref="G59:G81 F23:G40" xr:uid="{BD553348-CA16-4BBB-917D-8545446A06C4}"/>
    <dataValidation type="decimal" operator="greaterThan" allowBlank="1" showInputMessage="1" showErrorMessage="1" sqref="C59:C81 C23:C40 L59:L81 V59:V81 K23:K40 Q59:Q81 AA59:AA81" xr:uid="{D3BB0BEE-E109-4803-8E60-0A64CF0D96AA}">
      <formula1>0</formula1>
    </dataValidation>
  </dataValidations>
  <hyperlinks>
    <hyperlink ref="B5:G5" location="'Ar - Fontes fixas - FF1'!A29" display="Monitorização em contínuo" xr:uid="{77BBC4C7-6CA0-4E93-A275-B2EFA6A52309}"/>
    <hyperlink ref="B6:G6" location="'Ar - Fontes fixas - FF1'!B71" display="Monitorização pontual" xr:uid="{82EB1E9E-E756-45B2-8DF3-716444410FBB}"/>
    <hyperlink ref="F13" location="'FF3'!A1" display="FF3" xr:uid="{6140A9E7-2B15-4D9F-99E7-5A91638FE96B}"/>
    <hyperlink ref="G13" location="'FF4'!A1" display="FF4" xr:uid="{AAA5CEE7-035D-4568-837F-93EA527C3FF0}"/>
    <hyperlink ref="I13" location="'FF6'!A1" display="FF6" xr:uid="{C886B005-04AE-4B1C-BBAB-D91D960447FF}"/>
    <hyperlink ref="J13" location="'FF7'!A1" display="FF7" xr:uid="{3C8B44B0-7650-4AD5-A701-544987C23143}"/>
    <hyperlink ref="K13" location="'FF8'!A1" display="FF8" xr:uid="{D700EC55-761C-4226-A884-FA338DED04E9}"/>
    <hyperlink ref="L13" location="'FF9'!A1" display="FF9" xr:uid="{6247F209-C888-41E7-9D62-6A38EE93BEDA}"/>
    <hyperlink ref="M13" location="'FF10'!A1" display="FF10" xr:uid="{81DC739E-7EE1-4E7E-AB9C-5FE177A76408}"/>
    <hyperlink ref="D13" location="'Ar - Fontes fixas - FF1'!A1" display="FF1" xr:uid="{19A67ABF-25E9-4882-B8F9-F9B7AE99BEE5}"/>
    <hyperlink ref="N13" location="'FF11'!A1" display="FF11" xr:uid="{B0147A4B-B798-4AB5-ADE1-C35138457B37}"/>
    <hyperlink ref="O13" location="'FF12'!A1" display="FF12" xr:uid="{08B20562-20EC-4E1D-93B2-34B665AE47D6}"/>
    <hyperlink ref="P13" location="'FF13'!A1" display="FF13" xr:uid="{EC22A4D7-2758-42B3-B76E-F77A73187830}"/>
    <hyperlink ref="F50" location="'FF3'!A1" display="FF3" xr:uid="{2717BF7C-0266-499E-A9F7-7683AE2E289F}"/>
    <hyperlink ref="G50" location="'FF4'!A1" display="FF4" xr:uid="{0EEACA3C-77DE-4DC1-9965-3DBB4346640E}"/>
    <hyperlink ref="I50" location="'FF6'!A1" display="FF6" xr:uid="{10D97A19-784C-434C-B905-87D2D1293EBC}"/>
    <hyperlink ref="J50" location="'FF7'!A1" display="FF7" xr:uid="{6A2A1502-5729-456C-85CE-9C00ACDE2365}"/>
    <hyperlink ref="K50" location="'FF8'!A1" display="FF8" xr:uid="{A96AC5D3-AB67-4E32-B9CB-3F6422ABFF1C}"/>
    <hyperlink ref="L50" location="'FF9'!A1" display="FF9" xr:uid="{400D7B3F-BB51-4C8E-AA8A-F22CCF4D35FD}"/>
    <hyperlink ref="M50" location="'FF10'!A1" display="FF10" xr:uid="{362ACABA-5A36-498F-A413-5CCC226572AB}"/>
    <hyperlink ref="D50" location="'Ar - Fontes fixas - FF1'!A1" display="FF1" xr:uid="{A5F57747-CF22-423D-AAF7-C3FE24866A0B}"/>
    <hyperlink ref="N50" location="'FF11'!A1" display="FF11" xr:uid="{45E38D79-6BE1-4364-9986-1A3CAEE213F6}"/>
    <hyperlink ref="O50" location="'FF12'!A1" display="FF12" xr:uid="{5F729E4D-8B27-4792-A622-9F2D06689D4F}"/>
    <hyperlink ref="P50" location="'FF13'!A1" display="FF13" xr:uid="{6AB770EE-5C3C-4134-9BA3-D4980E2DAC9E}"/>
    <hyperlink ref="E50" location="'FF2'!A1" display="FF2" xr:uid="{C004BCF1-9CC8-4A5C-8E2C-C209998766D2}"/>
    <hyperlink ref="E13" location="'FF2'!A1" display="FF2" xr:uid="{84CD6185-C56A-4071-AFBF-A5CA6ADA5654}"/>
    <hyperlink ref="N89" location="'FF5'!A1" display="Voltar acima" xr:uid="{B05D88CB-0B3A-4F3C-B019-DB2539EAE1E3}"/>
    <hyperlink ref="M40" location="'FF5'!A1" display="Voltar acima" xr:uid="{A726D4DC-C77E-481B-A2B1-2A58F2D91383}"/>
    <hyperlink ref="N91" location="'Folha de rosto'!A1" display="Voltar ao início" xr:uid="{845E8AFB-71C9-46CE-990F-22BA0F60492D}"/>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2940DDE-BCBC-48AD-959C-45D31500ADF1}">
          <x14:formula1>
            <xm:f>Suporte!$H$8:$H$38</xm:f>
          </x14:formula1>
          <xm:sqref>B23:B40 B59:B81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CC3B6-D02A-46CD-A025-A16EFC8DC42E}">
  <sheetPr>
    <tabColor theme="7" tint="0.79998168889431442"/>
  </sheetPr>
  <dimension ref="A1:AM96"/>
  <sheetViews>
    <sheetView showZeros="0" zoomScale="96" zoomScaleNormal="96" workbookViewId="0">
      <selection activeCell="B13" sqref="B13"/>
    </sheetView>
  </sheetViews>
  <sheetFormatPr defaultRowHeight="15" x14ac:dyDescent="0.25"/>
  <cols>
    <col min="1" max="1" width="9.140625" style="46"/>
    <col min="2" max="2" width="17.42578125" customWidth="1"/>
    <col min="3" max="3" width="21.140625" customWidth="1"/>
    <col min="4" max="4" width="14.7109375" customWidth="1"/>
    <col min="5" max="5" width="17.140625" customWidth="1"/>
    <col min="6" max="6" width="17.7109375" customWidth="1"/>
    <col min="7" max="7" width="16.42578125" customWidth="1"/>
    <col min="8" max="8" width="17" customWidth="1"/>
    <col min="9" max="9" width="14.42578125" customWidth="1"/>
    <col min="10" max="10" width="14.7109375" customWidth="1"/>
    <col min="11" max="11" width="16.42578125" customWidth="1"/>
    <col min="12" max="12" width="12.5703125" customWidth="1"/>
    <col min="13" max="13" width="13.85546875" customWidth="1"/>
    <col min="14" max="14" width="13.28515625" customWidth="1"/>
    <col min="15" max="15" width="15.140625" customWidth="1"/>
    <col min="16" max="18" width="14.85546875" customWidth="1"/>
    <col min="19" max="19" width="14" customWidth="1"/>
    <col min="20" max="20" width="14.42578125" customWidth="1"/>
    <col min="21" max="21" width="13.7109375" customWidth="1"/>
    <col min="22" max="22" width="17" customWidth="1"/>
    <col min="23" max="23" width="14.5703125" customWidth="1"/>
    <col min="24" max="24" width="16.7109375" customWidth="1"/>
    <col min="25" max="26" width="15" customWidth="1"/>
    <col min="27" max="27" width="16" customWidth="1"/>
    <col min="28" max="28" width="14.5703125" customWidth="1"/>
  </cols>
  <sheetData>
    <row r="1" spans="1:33" x14ac:dyDescent="0.25">
      <c r="A1" s="192"/>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row>
    <row r="2" spans="1:33" ht="27.75" customHeight="1" x14ac:dyDescent="0.25">
      <c r="A2" s="1"/>
      <c r="B2" s="45" t="s">
        <v>964</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6"/>
      <c r="AD2" s="286"/>
      <c r="AE2" s="286"/>
      <c r="AF2" s="286"/>
      <c r="AG2" s="286"/>
    </row>
    <row r="3" spans="1:33" s="46" customFormat="1" ht="23.25" x14ac:dyDescent="0.25">
      <c r="A3" s="1"/>
      <c r="B3" s="86"/>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1"/>
      <c r="AD3" s="1"/>
      <c r="AE3" s="1"/>
      <c r="AF3" s="1"/>
      <c r="AG3" s="1"/>
    </row>
    <row r="4" spans="1:33" s="46" customFormat="1" ht="23.25" x14ac:dyDescent="0.25">
      <c r="A4" s="1"/>
      <c r="B4" s="86"/>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1"/>
      <c r="AD4" s="1"/>
      <c r="AE4" s="1"/>
      <c r="AF4" s="1"/>
      <c r="AG4" s="1"/>
    </row>
    <row r="5" spans="1:33" s="46" customFormat="1" ht="15" customHeight="1" x14ac:dyDescent="0.25">
      <c r="A5" s="1"/>
      <c r="B5" s="391" t="s">
        <v>558</v>
      </c>
      <c r="C5" s="391"/>
      <c r="D5" s="391"/>
      <c r="E5" s="391"/>
      <c r="F5" s="391"/>
      <c r="G5" s="391"/>
      <c r="H5" s="127"/>
      <c r="I5" s="287"/>
      <c r="J5" s="287"/>
      <c r="K5" s="287"/>
      <c r="L5" s="287"/>
      <c r="M5" s="287"/>
      <c r="N5" s="287"/>
      <c r="O5" s="287"/>
      <c r="P5" s="287"/>
      <c r="Q5" s="287"/>
      <c r="R5" s="287"/>
      <c r="S5" s="287"/>
      <c r="T5" s="287"/>
      <c r="U5" s="287"/>
      <c r="V5" s="287"/>
      <c r="W5" s="287"/>
      <c r="X5" s="287"/>
      <c r="Y5" s="287"/>
      <c r="Z5" s="287"/>
      <c r="AA5" s="287"/>
      <c r="AB5" s="287"/>
      <c r="AC5" s="1"/>
      <c r="AD5" s="1"/>
      <c r="AE5" s="1"/>
      <c r="AF5" s="1"/>
      <c r="AG5" s="1"/>
    </row>
    <row r="6" spans="1:33" s="46" customFormat="1" ht="15" customHeight="1" x14ac:dyDescent="0.25">
      <c r="A6" s="1"/>
      <c r="B6" s="391" t="s">
        <v>111</v>
      </c>
      <c r="C6" s="391"/>
      <c r="D6" s="391"/>
      <c r="E6" s="391"/>
      <c r="F6" s="391"/>
      <c r="G6" s="391"/>
      <c r="H6" s="127"/>
      <c r="I6" s="287"/>
      <c r="J6" s="287"/>
      <c r="K6" s="287"/>
      <c r="L6" s="287"/>
      <c r="M6" s="287"/>
      <c r="N6" s="287"/>
      <c r="O6" s="287"/>
      <c r="P6" s="287"/>
      <c r="Q6" s="287"/>
      <c r="R6" s="287"/>
      <c r="S6" s="287"/>
      <c r="T6" s="287"/>
      <c r="U6" s="287"/>
      <c r="V6" s="287"/>
      <c r="W6" s="287"/>
      <c r="X6" s="287"/>
      <c r="Y6" s="287"/>
      <c r="Z6" s="287"/>
      <c r="AA6" s="287"/>
      <c r="AB6" s="287"/>
      <c r="AC6" s="1"/>
      <c r="AD6" s="1"/>
      <c r="AE6" s="1"/>
      <c r="AF6" s="1"/>
      <c r="AG6" s="1"/>
    </row>
    <row r="7" spans="1:33" s="46" customFormat="1" ht="15" customHeight="1" x14ac:dyDescent="0.25">
      <c r="A7" s="1"/>
      <c r="B7" s="310"/>
      <c r="C7" s="310"/>
      <c r="D7" s="310"/>
      <c r="E7" s="310"/>
      <c r="F7" s="310"/>
      <c r="G7" s="310"/>
      <c r="H7" s="127"/>
      <c r="I7" s="287"/>
      <c r="J7" s="287"/>
      <c r="K7" s="287"/>
      <c r="L7" s="287"/>
      <c r="M7" s="287"/>
      <c r="N7" s="287"/>
      <c r="O7" s="287"/>
      <c r="P7" s="287"/>
      <c r="Q7" s="287"/>
      <c r="R7" s="287"/>
      <c r="S7" s="287"/>
      <c r="T7" s="287"/>
      <c r="U7" s="287"/>
      <c r="V7" s="287"/>
      <c r="W7" s="287"/>
      <c r="X7" s="287"/>
      <c r="Y7" s="287"/>
      <c r="Z7" s="287"/>
      <c r="AA7" s="287"/>
      <c r="AB7" s="287"/>
      <c r="AC7" s="1"/>
      <c r="AD7" s="1"/>
      <c r="AE7" s="1"/>
      <c r="AF7" s="1"/>
      <c r="AG7" s="1"/>
    </row>
    <row r="8" spans="1:33" ht="23.25" x14ac:dyDescent="0.25">
      <c r="A8" s="1"/>
      <c r="B8" s="86"/>
      <c r="C8" s="287"/>
      <c r="D8" s="287"/>
      <c r="E8" s="287"/>
      <c r="F8" s="287"/>
      <c r="G8" s="287"/>
      <c r="H8" s="1"/>
      <c r="I8" s="1"/>
      <c r="J8" s="1"/>
      <c r="K8" s="1"/>
      <c r="L8" s="1"/>
      <c r="M8" s="1"/>
      <c r="N8" s="1"/>
      <c r="O8" s="1"/>
      <c r="P8" s="1"/>
      <c r="Q8" s="1"/>
      <c r="R8" s="1"/>
      <c r="S8" s="1"/>
      <c r="T8" s="1"/>
      <c r="U8" s="1"/>
      <c r="V8" s="1"/>
      <c r="W8" s="1"/>
      <c r="X8" s="1"/>
      <c r="Y8" s="1"/>
      <c r="Z8" s="1"/>
      <c r="AA8" s="1"/>
      <c r="AB8" s="1"/>
      <c r="AC8" s="1"/>
      <c r="AD8" s="1"/>
      <c r="AE8" s="1"/>
      <c r="AF8" s="1"/>
      <c r="AG8" s="1"/>
    </row>
    <row r="9" spans="1:33" ht="26.25" customHeight="1" x14ac:dyDescent="0.3">
      <c r="A9" s="265"/>
      <c r="B9" s="74" t="s">
        <v>99</v>
      </c>
      <c r="C9" s="77"/>
      <c r="D9" s="77"/>
      <c r="E9" s="77"/>
      <c r="F9" s="77"/>
      <c r="G9" s="77"/>
      <c r="H9" s="77"/>
      <c r="I9" s="77"/>
      <c r="J9" s="77"/>
      <c r="K9" s="77"/>
      <c r="L9" s="77"/>
      <c r="M9" s="77"/>
      <c r="N9" s="77"/>
      <c r="O9" s="77"/>
      <c r="P9" s="77"/>
      <c r="Q9" s="77"/>
      <c r="R9" s="77"/>
      <c r="S9" s="77"/>
      <c r="T9" s="77"/>
      <c r="U9" s="77"/>
      <c r="V9" s="77"/>
      <c r="W9" s="77"/>
      <c r="X9" s="311"/>
      <c r="Y9" s="311"/>
      <c r="Z9" s="311"/>
      <c r="AA9" s="311"/>
      <c r="AB9" s="311"/>
      <c r="AC9" s="290"/>
      <c r="AD9" s="290"/>
      <c r="AE9" s="290"/>
      <c r="AF9" s="290"/>
      <c r="AG9" s="290"/>
    </row>
    <row r="10" spans="1:33" ht="18" x14ac:dyDescent="0.25">
      <c r="A10" s="265"/>
      <c r="B10" s="73"/>
      <c r="C10" s="190"/>
      <c r="D10" s="190"/>
      <c r="E10" s="190"/>
      <c r="F10" s="190"/>
      <c r="G10" s="190"/>
      <c r="H10" s="190"/>
      <c r="I10" s="190"/>
      <c r="J10" s="190"/>
      <c r="K10" s="190"/>
      <c r="L10" s="190"/>
      <c r="M10" s="190"/>
      <c r="N10" s="190"/>
      <c r="O10" s="190"/>
      <c r="P10" s="190"/>
      <c r="Q10" s="190"/>
      <c r="R10" s="190"/>
      <c r="S10" s="190"/>
      <c r="T10" s="190"/>
      <c r="U10" s="190"/>
      <c r="V10" s="190"/>
      <c r="W10" s="190"/>
      <c r="X10" s="1"/>
      <c r="Y10" s="1"/>
      <c r="Z10" s="1"/>
      <c r="AA10" s="1"/>
      <c r="AB10" s="1"/>
      <c r="AC10" s="1"/>
      <c r="AD10" s="1"/>
      <c r="AE10" s="1"/>
      <c r="AF10" s="1"/>
      <c r="AG10" s="1"/>
    </row>
    <row r="11" spans="1:33" ht="18" x14ac:dyDescent="0.25">
      <c r="A11" s="265"/>
      <c r="B11" s="73"/>
      <c r="C11" s="190"/>
      <c r="D11" s="190"/>
      <c r="E11" s="190"/>
      <c r="F11" s="190"/>
      <c r="G11" s="190"/>
      <c r="H11" s="190"/>
      <c r="I11" s="190"/>
      <c r="J11" s="190"/>
      <c r="K11" s="190"/>
      <c r="L11" s="190"/>
      <c r="M11" s="190"/>
      <c r="N11" s="190"/>
      <c r="O11" s="190"/>
      <c r="P11" s="190"/>
      <c r="Q11" s="190"/>
      <c r="R11" s="190"/>
      <c r="S11" s="190"/>
      <c r="T11" s="190"/>
      <c r="U11" s="190"/>
      <c r="V11" s="190"/>
      <c r="W11" s="190"/>
      <c r="X11" s="1"/>
      <c r="Y11" s="1"/>
      <c r="Z11" s="1"/>
      <c r="AA11" s="1"/>
      <c r="AB11" s="1"/>
      <c r="AC11" s="1"/>
      <c r="AD11" s="1"/>
      <c r="AE11" s="1"/>
      <c r="AF11" s="1"/>
      <c r="AG11" s="1"/>
    </row>
    <row r="12" spans="1:33" ht="18" x14ac:dyDescent="0.25">
      <c r="A12" s="265"/>
      <c r="B12" s="73"/>
      <c r="C12" s="73"/>
      <c r="D12" s="312" t="s">
        <v>884</v>
      </c>
      <c r="E12" s="255" t="s">
        <v>102</v>
      </c>
      <c r="F12" s="255" t="s">
        <v>103</v>
      </c>
      <c r="G12" s="255" t="s">
        <v>104</v>
      </c>
      <c r="H12" s="255" t="s">
        <v>105</v>
      </c>
      <c r="I12" s="255"/>
      <c r="J12" s="255" t="s">
        <v>107</v>
      </c>
      <c r="K12" s="255" t="s">
        <v>108</v>
      </c>
      <c r="L12" s="255" t="s">
        <v>109</v>
      </c>
      <c r="M12" s="255" t="s">
        <v>110</v>
      </c>
      <c r="N12" s="54" t="s">
        <v>776</v>
      </c>
      <c r="O12" s="54" t="s">
        <v>777</v>
      </c>
      <c r="P12" s="272" t="s">
        <v>778</v>
      </c>
      <c r="Q12" s="3"/>
      <c r="R12" s="3"/>
      <c r="S12" s="3"/>
      <c r="T12" s="3"/>
      <c r="U12" s="3"/>
      <c r="V12" s="3"/>
      <c r="W12" s="3"/>
      <c r="X12" s="287"/>
      <c r="Y12" s="287"/>
      <c r="Z12" s="287"/>
      <c r="AA12" s="287"/>
      <c r="AB12" s="287"/>
      <c r="AC12" s="1"/>
      <c r="AD12" s="1"/>
      <c r="AE12" s="1"/>
      <c r="AF12" s="1"/>
      <c r="AG12" s="1"/>
    </row>
    <row r="13" spans="1:33" ht="18" x14ac:dyDescent="0.25">
      <c r="A13" s="265"/>
      <c r="B13" s="73"/>
      <c r="C13" s="190"/>
      <c r="D13" s="190"/>
      <c r="E13" s="190"/>
      <c r="F13" s="190"/>
      <c r="G13" s="190"/>
      <c r="H13" s="190"/>
      <c r="I13" s="190"/>
      <c r="J13" s="190"/>
      <c r="K13" s="190"/>
      <c r="L13" s="190"/>
      <c r="M13" s="190"/>
      <c r="N13" s="190"/>
      <c r="O13" s="3"/>
      <c r="P13" s="3"/>
      <c r="Q13" s="3"/>
      <c r="R13" s="3"/>
      <c r="S13" s="3"/>
      <c r="T13" s="3"/>
      <c r="U13" s="3"/>
      <c r="V13" s="3"/>
      <c r="W13" s="3"/>
      <c r="X13" s="287"/>
      <c r="Y13" s="287"/>
      <c r="Z13" s="287"/>
      <c r="AA13" s="287"/>
      <c r="AB13" s="287"/>
      <c r="AC13" s="1"/>
      <c r="AD13" s="1"/>
      <c r="AE13" s="1"/>
      <c r="AF13" s="1"/>
      <c r="AG13" s="1"/>
    </row>
    <row r="14" spans="1:33" x14ac:dyDescent="0.25">
      <c r="A14" s="85"/>
      <c r="B14" s="108"/>
      <c r="C14" s="108"/>
      <c r="D14" s="108"/>
      <c r="E14" s="108"/>
      <c r="F14" s="108"/>
      <c r="G14" s="108"/>
      <c r="H14" s="108"/>
      <c r="I14" s="108"/>
      <c r="J14" s="108"/>
      <c r="K14" s="313"/>
      <c r="L14" s="313"/>
      <c r="M14" s="313"/>
      <c r="N14" s="313"/>
      <c r="O14" s="313"/>
      <c r="P14" s="313"/>
      <c r="Q14" s="313"/>
      <c r="R14" s="313"/>
      <c r="S14" s="313"/>
      <c r="T14" s="313"/>
      <c r="U14" s="313"/>
      <c r="V14" s="313"/>
      <c r="W14" s="313"/>
      <c r="X14" s="287"/>
      <c r="Y14" s="287"/>
      <c r="Z14" s="287"/>
      <c r="AA14" s="287"/>
      <c r="AB14" s="287"/>
      <c r="AC14" s="1"/>
      <c r="AD14" s="1"/>
      <c r="AE14" s="1"/>
      <c r="AF14" s="1"/>
      <c r="AG14" s="1"/>
    </row>
    <row r="15" spans="1:33" x14ac:dyDescent="0.25">
      <c r="A15" s="85"/>
      <c r="B15" s="111" t="s">
        <v>965</v>
      </c>
      <c r="C15" s="108"/>
      <c r="D15" s="108"/>
      <c r="E15" s="108"/>
      <c r="F15" s="108"/>
      <c r="G15" s="108"/>
      <c r="H15" s="108"/>
      <c r="I15" s="108"/>
      <c r="J15" s="108"/>
      <c r="K15" s="313"/>
      <c r="L15" s="313"/>
      <c r="M15" s="313"/>
      <c r="N15" s="313"/>
      <c r="O15" s="313"/>
      <c r="P15" s="313"/>
      <c r="Q15" s="313"/>
      <c r="R15" s="313"/>
      <c r="S15" s="313"/>
      <c r="T15" s="313"/>
      <c r="U15" s="313"/>
      <c r="V15" s="313"/>
      <c r="W15" s="313"/>
      <c r="X15" s="287"/>
      <c r="Y15" s="287"/>
      <c r="Z15" s="287"/>
      <c r="AA15" s="287"/>
      <c r="AB15" s="287"/>
      <c r="AC15" s="1"/>
      <c r="AD15" s="1"/>
      <c r="AE15" s="1"/>
      <c r="AF15" s="1"/>
      <c r="AG15" s="1"/>
    </row>
    <row r="16" spans="1:33" x14ac:dyDescent="0.25">
      <c r="A16" s="85"/>
      <c r="B16" s="108"/>
      <c r="C16" s="108"/>
      <c r="D16" s="108"/>
      <c r="E16" s="108"/>
      <c r="F16" s="108"/>
      <c r="G16" s="108"/>
      <c r="H16" s="108"/>
      <c r="I16" s="108"/>
      <c r="J16" s="108"/>
      <c r="K16" s="313"/>
      <c r="L16" s="313"/>
      <c r="M16" s="313"/>
      <c r="N16" s="313"/>
      <c r="O16" s="313"/>
      <c r="P16" s="313"/>
      <c r="Q16" s="313"/>
      <c r="R16" s="313"/>
      <c r="S16" s="313"/>
      <c r="T16" s="313"/>
      <c r="U16" s="313"/>
      <c r="V16" s="313"/>
      <c r="W16" s="313"/>
      <c r="X16" s="287"/>
      <c r="Y16" s="287"/>
      <c r="Z16" s="287"/>
      <c r="AA16" s="287"/>
      <c r="AB16" s="287"/>
      <c r="AC16" s="1"/>
      <c r="AD16" s="1"/>
      <c r="AE16" s="1"/>
      <c r="AF16" s="1"/>
      <c r="AG16" s="1"/>
    </row>
    <row r="17" spans="1:33" ht="21" customHeight="1" x14ac:dyDescent="0.25">
      <c r="A17" s="85"/>
      <c r="B17" s="458" t="s">
        <v>197</v>
      </c>
      <c r="C17" s="459"/>
      <c r="D17" s="460"/>
      <c r="E17" s="108"/>
      <c r="F17" s="108"/>
      <c r="G17" s="108"/>
      <c r="H17" s="108"/>
      <c r="I17" s="108"/>
      <c r="J17" s="108"/>
      <c r="K17" s="313"/>
      <c r="L17" s="313"/>
      <c r="M17" s="313"/>
      <c r="N17" s="313"/>
      <c r="O17" s="313"/>
      <c r="P17" s="313"/>
      <c r="Q17" s="313"/>
      <c r="R17" s="313"/>
      <c r="S17" s="313"/>
      <c r="T17" s="313"/>
      <c r="U17" s="313"/>
      <c r="V17" s="313"/>
      <c r="W17" s="313"/>
      <c r="X17" s="287"/>
      <c r="Y17" s="287"/>
      <c r="Z17" s="287"/>
      <c r="AA17" s="287"/>
      <c r="AB17" s="287"/>
      <c r="AC17" s="1"/>
      <c r="AD17" s="1"/>
      <c r="AE17" s="1"/>
      <c r="AF17" s="1"/>
      <c r="AG17" s="1"/>
    </row>
    <row r="18" spans="1:33" ht="23.25" customHeight="1" x14ac:dyDescent="0.25">
      <c r="A18" s="85"/>
      <c r="B18" s="461" t="s">
        <v>90</v>
      </c>
      <c r="C18" s="462"/>
      <c r="D18" s="314"/>
      <c r="E18" s="108"/>
      <c r="F18" s="108"/>
      <c r="G18" s="108"/>
      <c r="H18" s="108"/>
      <c r="I18" s="108"/>
      <c r="J18" s="108"/>
      <c r="K18" s="313"/>
      <c r="L18" s="313"/>
      <c r="M18" s="313"/>
      <c r="N18" s="313"/>
      <c r="O18" s="313"/>
      <c r="P18" s="313"/>
      <c r="Q18" s="313"/>
      <c r="R18" s="313"/>
      <c r="S18" s="313"/>
      <c r="T18" s="313"/>
      <c r="U18" s="313"/>
      <c r="V18" s="313"/>
      <c r="W18" s="313"/>
      <c r="X18" s="287"/>
      <c r="Y18" s="287"/>
      <c r="Z18" s="287"/>
      <c r="AA18" s="287"/>
      <c r="AB18" s="287"/>
      <c r="AC18" s="1"/>
      <c r="AD18" s="1"/>
      <c r="AE18" s="1"/>
      <c r="AF18" s="1"/>
      <c r="AG18" s="1"/>
    </row>
    <row r="19" spans="1:33" x14ac:dyDescent="0.25">
      <c r="A19" s="85"/>
      <c r="B19" s="108"/>
      <c r="C19" s="108"/>
      <c r="D19" s="108"/>
      <c r="E19" s="108"/>
      <c r="F19" s="108"/>
      <c r="G19" s="108"/>
      <c r="H19" s="108"/>
      <c r="I19" s="108"/>
      <c r="J19" s="108"/>
      <c r="K19" s="313"/>
      <c r="L19" s="313"/>
      <c r="M19" s="313"/>
      <c r="N19" s="313"/>
      <c r="O19" s="313"/>
      <c r="P19" s="313"/>
      <c r="Q19" s="313"/>
      <c r="R19" s="313"/>
      <c r="S19" s="313"/>
      <c r="T19" s="313"/>
      <c r="U19" s="313"/>
      <c r="V19" s="313"/>
      <c r="W19" s="313"/>
      <c r="X19" s="287"/>
      <c r="Y19" s="287"/>
      <c r="Z19" s="287"/>
      <c r="AA19" s="287"/>
      <c r="AB19" s="287"/>
      <c r="AC19" s="1"/>
      <c r="AD19" s="1"/>
      <c r="AE19" s="1"/>
      <c r="AF19" s="1"/>
      <c r="AG19" s="1"/>
    </row>
    <row r="20" spans="1:33" ht="63.75" customHeight="1" x14ac:dyDescent="0.25">
      <c r="A20" s="85"/>
      <c r="B20" s="249" t="s">
        <v>94</v>
      </c>
      <c r="C20" s="249" t="s">
        <v>800</v>
      </c>
      <c r="D20" s="249" t="s">
        <v>96</v>
      </c>
      <c r="E20" s="249" t="s">
        <v>824</v>
      </c>
      <c r="F20" s="249" t="s">
        <v>795</v>
      </c>
      <c r="G20" s="249" t="s">
        <v>792</v>
      </c>
      <c r="H20" s="249" t="s">
        <v>793</v>
      </c>
      <c r="I20" s="398" t="s">
        <v>847</v>
      </c>
      <c r="J20" s="398"/>
      <c r="K20" s="249" t="s">
        <v>137</v>
      </c>
      <c r="L20" s="1"/>
      <c r="M20" s="1"/>
      <c r="N20" s="1"/>
      <c r="O20" s="287"/>
      <c r="P20" s="287"/>
      <c r="Q20" s="287"/>
      <c r="R20" s="287"/>
      <c r="S20" s="270"/>
      <c r="T20" s="270"/>
      <c r="U20" s="270"/>
      <c r="V20" s="270"/>
      <c r="W20" s="270"/>
      <c r="X20" s="287"/>
      <c r="Y20" s="287"/>
      <c r="Z20" s="287"/>
      <c r="AA20" s="287"/>
      <c r="AB20" s="287"/>
      <c r="AC20" s="1"/>
      <c r="AD20" s="1"/>
      <c r="AE20" s="1"/>
      <c r="AF20" s="1"/>
      <c r="AG20" s="1"/>
    </row>
    <row r="21" spans="1:33" ht="16.5" customHeight="1" x14ac:dyDescent="0.25">
      <c r="A21" s="85"/>
      <c r="B21" s="247" t="s">
        <v>10</v>
      </c>
      <c r="C21" s="164"/>
      <c r="D21" s="142"/>
      <c r="E21" s="211">
        <f>G21*'Ar - Fontes fixas - Geral'!$Q$16</f>
        <v>0</v>
      </c>
      <c r="F21" s="62"/>
      <c r="G21" s="62"/>
      <c r="H21" s="220"/>
      <c r="I21" s="452" t="s">
        <v>10</v>
      </c>
      <c r="J21" s="452"/>
      <c r="K21" s="164"/>
      <c r="L21" s="1"/>
      <c r="M21" s="1"/>
      <c r="N21" s="1"/>
      <c r="O21" s="1"/>
      <c r="P21" s="1"/>
      <c r="Q21" s="1"/>
      <c r="R21" s="1"/>
      <c r="S21" s="270"/>
      <c r="T21" s="270"/>
      <c r="U21" s="270"/>
      <c r="V21" s="270"/>
      <c r="W21" s="270"/>
      <c r="X21" s="1"/>
      <c r="Y21" s="1"/>
      <c r="Z21" s="1"/>
      <c r="AA21" s="1"/>
      <c r="AB21" s="1"/>
      <c r="AC21" s="1"/>
      <c r="AD21" s="1"/>
      <c r="AE21" s="1"/>
      <c r="AF21" s="1"/>
      <c r="AG21" s="1"/>
    </row>
    <row r="22" spans="1:33" ht="16.5" customHeight="1" x14ac:dyDescent="0.25">
      <c r="A22" s="85"/>
      <c r="B22" s="247" t="s">
        <v>10</v>
      </c>
      <c r="C22" s="164"/>
      <c r="D22" s="142"/>
      <c r="E22" s="211">
        <f>G22*'Ar - Fontes fixas - Geral'!$Q$16</f>
        <v>0</v>
      </c>
      <c r="F22" s="62"/>
      <c r="G22" s="62"/>
      <c r="H22" s="220"/>
      <c r="I22" s="452" t="s">
        <v>10</v>
      </c>
      <c r="J22" s="452"/>
      <c r="K22" s="164"/>
      <c r="L22" s="1"/>
      <c r="M22" s="1"/>
      <c r="N22" s="1"/>
      <c r="O22" s="1"/>
      <c r="P22" s="1"/>
      <c r="Q22" s="1"/>
      <c r="R22" s="1"/>
      <c r="S22" s="270"/>
      <c r="T22" s="270"/>
      <c r="U22" s="270"/>
      <c r="V22" s="270"/>
      <c r="W22" s="270"/>
      <c r="X22" s="1"/>
      <c r="Y22" s="1"/>
      <c r="Z22" s="1"/>
      <c r="AA22" s="1"/>
      <c r="AB22" s="1"/>
      <c r="AC22" s="1"/>
      <c r="AD22" s="1"/>
      <c r="AE22" s="1"/>
      <c r="AF22" s="1"/>
      <c r="AG22" s="1"/>
    </row>
    <row r="23" spans="1:33" ht="16.5" customHeight="1" x14ac:dyDescent="0.25">
      <c r="A23" s="85"/>
      <c r="B23" s="247" t="s">
        <v>10</v>
      </c>
      <c r="C23" s="164"/>
      <c r="D23" s="142"/>
      <c r="E23" s="211">
        <f>G23*'Ar - Fontes fixas - Geral'!$Q$16</f>
        <v>0</v>
      </c>
      <c r="F23" s="62"/>
      <c r="G23" s="62"/>
      <c r="H23" s="220"/>
      <c r="I23" s="452" t="s">
        <v>10</v>
      </c>
      <c r="J23" s="452"/>
      <c r="K23" s="164"/>
      <c r="L23" s="1"/>
      <c r="M23" s="1"/>
      <c r="N23" s="1"/>
      <c r="O23" s="1"/>
      <c r="P23" s="1"/>
      <c r="Q23" s="1"/>
      <c r="R23" s="1"/>
      <c r="S23" s="270"/>
      <c r="T23" s="270"/>
      <c r="U23" s="270"/>
      <c r="V23" s="270"/>
      <c r="W23" s="270"/>
      <c r="X23" s="1"/>
      <c r="Y23" s="1"/>
      <c r="Z23" s="1"/>
      <c r="AA23" s="1"/>
      <c r="AB23" s="1"/>
      <c r="AC23" s="1"/>
      <c r="AD23" s="1"/>
      <c r="AE23" s="1"/>
      <c r="AF23" s="1"/>
      <c r="AG23" s="1"/>
    </row>
    <row r="24" spans="1:33" ht="16.5" customHeight="1" x14ac:dyDescent="0.25">
      <c r="A24" s="85"/>
      <c r="B24" s="247" t="s">
        <v>10</v>
      </c>
      <c r="C24" s="164"/>
      <c r="D24" s="142"/>
      <c r="E24" s="211">
        <f>G24*'Ar - Fontes fixas - Geral'!$Q$16</f>
        <v>0</v>
      </c>
      <c r="F24" s="62"/>
      <c r="G24" s="62"/>
      <c r="H24" s="220"/>
      <c r="I24" s="452" t="s">
        <v>10</v>
      </c>
      <c r="J24" s="452"/>
      <c r="K24" s="164"/>
      <c r="L24" s="1"/>
      <c r="M24" s="1"/>
      <c r="N24" s="1"/>
      <c r="O24" s="1"/>
      <c r="P24" s="1"/>
      <c r="Q24" s="1"/>
      <c r="R24" s="1"/>
      <c r="S24" s="270"/>
      <c r="T24" s="270"/>
      <c r="U24" s="270"/>
      <c r="V24" s="270"/>
      <c r="W24" s="270"/>
      <c r="X24" s="1"/>
      <c r="Y24" s="1"/>
      <c r="Z24" s="1"/>
      <c r="AA24" s="1"/>
      <c r="AB24" s="1"/>
      <c r="AC24" s="1"/>
      <c r="AD24" s="1"/>
      <c r="AE24" s="1"/>
      <c r="AF24" s="1"/>
      <c r="AG24" s="1"/>
    </row>
    <row r="25" spans="1:33" ht="16.5" customHeight="1" x14ac:dyDescent="0.25">
      <c r="A25" s="85"/>
      <c r="B25" s="247" t="s">
        <v>10</v>
      </c>
      <c r="C25" s="164"/>
      <c r="D25" s="142"/>
      <c r="E25" s="211">
        <f>G25*'Ar - Fontes fixas - Geral'!$Q$16</f>
        <v>0</v>
      </c>
      <c r="F25" s="62"/>
      <c r="G25" s="62"/>
      <c r="H25" s="220"/>
      <c r="I25" s="452" t="s">
        <v>10</v>
      </c>
      <c r="J25" s="452"/>
      <c r="K25" s="164"/>
      <c r="L25" s="1"/>
      <c r="M25" s="1"/>
      <c r="N25" s="1"/>
      <c r="O25" s="1"/>
      <c r="P25" s="1"/>
      <c r="Q25" s="1"/>
      <c r="R25" s="1"/>
      <c r="S25" s="270"/>
      <c r="T25" s="270"/>
      <c r="U25" s="270"/>
      <c r="V25" s="270"/>
      <c r="W25" s="270"/>
      <c r="X25" s="1"/>
      <c r="Y25" s="1"/>
      <c r="Z25" s="1"/>
      <c r="AA25" s="1"/>
      <c r="AB25" s="1"/>
      <c r="AC25" s="1"/>
      <c r="AD25" s="1"/>
      <c r="AE25" s="1"/>
      <c r="AF25" s="1"/>
      <c r="AG25" s="1"/>
    </row>
    <row r="26" spans="1:33" ht="16.5" customHeight="1" x14ac:dyDescent="0.25">
      <c r="A26" s="85"/>
      <c r="B26" s="247" t="s">
        <v>10</v>
      </c>
      <c r="C26" s="164"/>
      <c r="D26" s="142"/>
      <c r="E26" s="211">
        <f>G26*'Ar - Fontes fixas - Geral'!$Q$16</f>
        <v>0</v>
      </c>
      <c r="F26" s="62"/>
      <c r="G26" s="62"/>
      <c r="H26" s="220"/>
      <c r="I26" s="452" t="s">
        <v>10</v>
      </c>
      <c r="J26" s="452"/>
      <c r="K26" s="164"/>
      <c r="L26" s="1"/>
      <c r="M26" s="1"/>
      <c r="N26" s="1"/>
      <c r="O26" s="1"/>
      <c r="P26" s="1"/>
      <c r="Q26" s="1"/>
      <c r="R26" s="1"/>
      <c r="S26" s="270"/>
      <c r="T26" s="270"/>
      <c r="U26" s="270"/>
      <c r="V26" s="270"/>
      <c r="W26" s="270"/>
      <c r="X26" s="1"/>
      <c r="Y26" s="1"/>
      <c r="Z26" s="1"/>
      <c r="AA26" s="1"/>
      <c r="AB26" s="1"/>
      <c r="AC26" s="1"/>
      <c r="AD26" s="1"/>
      <c r="AE26" s="1"/>
      <c r="AF26" s="1"/>
      <c r="AG26" s="1"/>
    </row>
    <row r="27" spans="1:33" ht="16.5" customHeight="1" x14ac:dyDescent="0.25">
      <c r="A27" s="85"/>
      <c r="B27" s="247" t="s">
        <v>10</v>
      </c>
      <c r="C27" s="164"/>
      <c r="D27" s="142"/>
      <c r="E27" s="211">
        <f>G27*'Ar - Fontes fixas - Geral'!$Q$16</f>
        <v>0</v>
      </c>
      <c r="F27" s="62"/>
      <c r="G27" s="62"/>
      <c r="H27" s="220"/>
      <c r="I27" s="452" t="s">
        <v>10</v>
      </c>
      <c r="J27" s="452"/>
      <c r="K27" s="164"/>
      <c r="L27" s="1"/>
      <c r="M27" s="1"/>
      <c r="N27" s="1"/>
      <c r="O27" s="1"/>
      <c r="P27" s="1"/>
      <c r="Q27" s="1"/>
      <c r="R27" s="1"/>
      <c r="S27" s="270"/>
      <c r="T27" s="270"/>
      <c r="U27" s="270"/>
      <c r="V27" s="270"/>
      <c r="W27" s="270"/>
      <c r="X27" s="1"/>
      <c r="Y27" s="1"/>
      <c r="Z27" s="1"/>
      <c r="AA27" s="1"/>
      <c r="AB27" s="1"/>
      <c r="AC27" s="1"/>
      <c r="AD27" s="1"/>
      <c r="AE27" s="1"/>
      <c r="AF27" s="1"/>
      <c r="AG27" s="1"/>
    </row>
    <row r="28" spans="1:33" ht="16.5" customHeight="1" x14ac:dyDescent="0.25">
      <c r="A28" s="85"/>
      <c r="B28" s="247" t="s">
        <v>10</v>
      </c>
      <c r="C28" s="164"/>
      <c r="D28" s="142"/>
      <c r="E28" s="211">
        <f>G28*'Ar - Fontes fixas - Geral'!$Q$16</f>
        <v>0</v>
      </c>
      <c r="F28" s="62"/>
      <c r="G28" s="62"/>
      <c r="H28" s="220"/>
      <c r="I28" s="452" t="s">
        <v>10</v>
      </c>
      <c r="J28" s="452"/>
      <c r="K28" s="164"/>
      <c r="L28" s="1"/>
      <c r="M28" s="1"/>
      <c r="N28" s="1"/>
      <c r="O28" s="1"/>
      <c r="P28" s="1"/>
      <c r="Q28" s="1"/>
      <c r="R28" s="1"/>
      <c r="S28" s="270"/>
      <c r="T28" s="270"/>
      <c r="U28" s="270"/>
      <c r="V28" s="270"/>
      <c r="W28" s="270"/>
      <c r="X28" s="1"/>
      <c r="Y28" s="1"/>
      <c r="Z28" s="1"/>
      <c r="AA28" s="1"/>
      <c r="AB28" s="1"/>
      <c r="AC28" s="1"/>
      <c r="AD28" s="1"/>
      <c r="AE28" s="1"/>
      <c r="AF28" s="1"/>
      <c r="AG28" s="1"/>
    </row>
    <row r="29" spans="1:33" ht="16.5" customHeight="1" x14ac:dyDescent="0.25">
      <c r="A29" s="85"/>
      <c r="B29" s="247" t="s">
        <v>10</v>
      </c>
      <c r="C29" s="164"/>
      <c r="D29" s="142"/>
      <c r="E29" s="211">
        <f>G29*'Ar - Fontes fixas - Geral'!$Q$16</f>
        <v>0</v>
      </c>
      <c r="F29" s="62"/>
      <c r="G29" s="62"/>
      <c r="H29" s="220"/>
      <c r="I29" s="452" t="s">
        <v>10</v>
      </c>
      <c r="J29" s="452"/>
      <c r="K29" s="164"/>
      <c r="L29" s="1"/>
      <c r="M29" s="1"/>
      <c r="N29" s="1"/>
      <c r="O29" s="1"/>
      <c r="P29" s="1"/>
      <c r="Q29" s="1"/>
      <c r="R29" s="1"/>
      <c r="S29" s="270"/>
      <c r="T29" s="270"/>
      <c r="U29" s="270"/>
      <c r="V29" s="270"/>
      <c r="W29" s="270"/>
      <c r="X29" s="1"/>
      <c r="Y29" s="1"/>
      <c r="Z29" s="1"/>
      <c r="AA29" s="1"/>
      <c r="AB29" s="1"/>
      <c r="AC29" s="1"/>
      <c r="AD29" s="1"/>
      <c r="AE29" s="1"/>
      <c r="AF29" s="1"/>
      <c r="AG29" s="1"/>
    </row>
    <row r="30" spans="1:33" ht="16.5" customHeight="1" x14ac:dyDescent="0.25">
      <c r="A30" s="85"/>
      <c r="B30" s="247" t="s">
        <v>10</v>
      </c>
      <c r="C30" s="164"/>
      <c r="D30" s="142"/>
      <c r="E30" s="211">
        <f>G30*'Ar - Fontes fixas - Geral'!$Q$16</f>
        <v>0</v>
      </c>
      <c r="F30" s="62"/>
      <c r="G30" s="62"/>
      <c r="H30" s="220"/>
      <c r="I30" s="452" t="s">
        <v>10</v>
      </c>
      <c r="J30" s="452"/>
      <c r="K30" s="164"/>
      <c r="L30" s="1"/>
      <c r="M30" s="1"/>
      <c r="N30" s="1"/>
      <c r="O30" s="1"/>
      <c r="P30" s="1"/>
      <c r="Q30" s="1"/>
      <c r="R30" s="1"/>
      <c r="S30" s="270"/>
      <c r="T30" s="270"/>
      <c r="U30" s="270"/>
      <c r="V30" s="270"/>
      <c r="W30" s="270"/>
      <c r="X30" s="1"/>
      <c r="Y30" s="1"/>
      <c r="Z30" s="1"/>
      <c r="AA30" s="1"/>
      <c r="AB30" s="1"/>
      <c r="AC30" s="1"/>
      <c r="AD30" s="1"/>
      <c r="AE30" s="1"/>
      <c r="AF30" s="1"/>
      <c r="AG30" s="1"/>
    </row>
    <row r="31" spans="1:33" ht="16.5" customHeight="1" x14ac:dyDescent="0.25">
      <c r="A31" s="270"/>
      <c r="B31" s="247" t="s">
        <v>10</v>
      </c>
      <c r="C31" s="164"/>
      <c r="D31" s="142"/>
      <c r="E31" s="211">
        <f>G31*'Ar - Fontes fixas - Geral'!$Q$16</f>
        <v>0</v>
      </c>
      <c r="F31" s="62"/>
      <c r="G31" s="62"/>
      <c r="H31" s="220"/>
      <c r="I31" s="452" t="s">
        <v>10</v>
      </c>
      <c r="J31" s="452"/>
      <c r="K31" s="164"/>
      <c r="L31" s="1"/>
      <c r="M31" s="1"/>
      <c r="N31" s="1"/>
      <c r="O31" s="1"/>
      <c r="P31" s="1"/>
      <c r="Q31" s="1"/>
      <c r="R31" s="1"/>
      <c r="S31" s="270"/>
      <c r="T31" s="270"/>
      <c r="U31" s="270"/>
      <c r="V31" s="270"/>
      <c r="W31" s="270"/>
      <c r="X31" s="1"/>
      <c r="Y31" s="1"/>
      <c r="Z31" s="1"/>
      <c r="AA31" s="1"/>
      <c r="AB31" s="1"/>
      <c r="AC31" s="1"/>
      <c r="AD31" s="1"/>
      <c r="AE31" s="1"/>
      <c r="AF31" s="1"/>
      <c r="AG31" s="1"/>
    </row>
    <row r="32" spans="1:33" ht="16.5" customHeight="1" x14ac:dyDescent="0.25">
      <c r="A32" s="270"/>
      <c r="B32" s="247" t="s">
        <v>10</v>
      </c>
      <c r="C32" s="164"/>
      <c r="D32" s="142"/>
      <c r="E32" s="211">
        <f>G32*'Ar - Fontes fixas - Geral'!$Q$16</f>
        <v>0</v>
      </c>
      <c r="F32" s="62"/>
      <c r="G32" s="62"/>
      <c r="H32" s="220"/>
      <c r="I32" s="452" t="s">
        <v>10</v>
      </c>
      <c r="J32" s="452"/>
      <c r="K32" s="164"/>
      <c r="L32" s="1"/>
      <c r="M32" s="1"/>
      <c r="N32" s="1"/>
      <c r="O32" s="1"/>
      <c r="P32" s="1"/>
      <c r="Q32" s="1"/>
      <c r="R32" s="1"/>
      <c r="S32" s="270"/>
      <c r="T32" s="270"/>
      <c r="U32" s="270"/>
      <c r="V32" s="270"/>
      <c r="W32" s="270"/>
      <c r="X32" s="1"/>
      <c r="Y32" s="1"/>
      <c r="Z32" s="1"/>
      <c r="AA32" s="1"/>
      <c r="AB32" s="1"/>
      <c r="AC32" s="1"/>
      <c r="AD32" s="1"/>
      <c r="AE32" s="1"/>
      <c r="AF32" s="1"/>
      <c r="AG32" s="1"/>
    </row>
    <row r="33" spans="1:33" ht="16.5" customHeight="1" x14ac:dyDescent="0.25">
      <c r="A33" s="270"/>
      <c r="B33" s="247" t="s">
        <v>10</v>
      </c>
      <c r="C33" s="164"/>
      <c r="D33" s="142"/>
      <c r="E33" s="211">
        <f>G33*'Ar - Fontes fixas - Geral'!$Q$16</f>
        <v>0</v>
      </c>
      <c r="F33" s="62"/>
      <c r="G33" s="62"/>
      <c r="H33" s="220"/>
      <c r="I33" s="452" t="s">
        <v>10</v>
      </c>
      <c r="J33" s="452"/>
      <c r="K33" s="164"/>
      <c r="L33" s="1"/>
      <c r="M33" s="1"/>
      <c r="N33" s="1"/>
      <c r="O33" s="1"/>
      <c r="P33" s="1"/>
      <c r="Q33" s="1"/>
      <c r="R33" s="1"/>
      <c r="S33" s="270"/>
      <c r="T33" s="270"/>
      <c r="U33" s="270"/>
      <c r="V33" s="270"/>
      <c r="W33" s="270"/>
      <c r="X33" s="1"/>
      <c r="Y33" s="1"/>
      <c r="Z33" s="1"/>
      <c r="AA33" s="1"/>
      <c r="AB33" s="1"/>
      <c r="AC33" s="1"/>
      <c r="AD33" s="1"/>
      <c r="AE33" s="1"/>
      <c r="AF33" s="1"/>
      <c r="AG33" s="1"/>
    </row>
    <row r="34" spans="1:33" ht="16.5" customHeight="1" x14ac:dyDescent="0.25">
      <c r="A34" s="270"/>
      <c r="B34" s="247" t="s">
        <v>10</v>
      </c>
      <c r="C34" s="164"/>
      <c r="D34" s="142"/>
      <c r="E34" s="211">
        <f>G34*'Ar - Fontes fixas - Geral'!$Q$16</f>
        <v>0</v>
      </c>
      <c r="F34" s="62"/>
      <c r="G34" s="62"/>
      <c r="H34" s="220"/>
      <c r="I34" s="452" t="s">
        <v>10</v>
      </c>
      <c r="J34" s="452"/>
      <c r="K34" s="164"/>
      <c r="L34" s="1"/>
      <c r="M34" s="1"/>
      <c r="N34" s="1"/>
      <c r="O34" s="1"/>
      <c r="P34" s="1"/>
      <c r="Q34" s="1"/>
      <c r="R34" s="1"/>
      <c r="S34" s="270"/>
      <c r="T34" s="270"/>
      <c r="U34" s="270"/>
      <c r="V34" s="270"/>
      <c r="W34" s="270"/>
      <c r="X34" s="1"/>
      <c r="Y34" s="1"/>
      <c r="Z34" s="1"/>
      <c r="AA34" s="1"/>
      <c r="AB34" s="1"/>
      <c r="AC34" s="1"/>
      <c r="AD34" s="1"/>
      <c r="AE34" s="1"/>
      <c r="AF34" s="1"/>
      <c r="AG34" s="1"/>
    </row>
    <row r="35" spans="1:33" ht="16.5" customHeight="1" x14ac:dyDescent="0.25">
      <c r="A35" s="270"/>
      <c r="B35" s="247" t="s">
        <v>10</v>
      </c>
      <c r="C35" s="164"/>
      <c r="D35" s="142"/>
      <c r="E35" s="211">
        <f>G35*'Ar - Fontes fixas - Geral'!$Q$16</f>
        <v>0</v>
      </c>
      <c r="F35" s="62"/>
      <c r="G35" s="62"/>
      <c r="H35" s="220"/>
      <c r="I35" s="452" t="s">
        <v>10</v>
      </c>
      <c r="J35" s="452"/>
      <c r="K35" s="164"/>
      <c r="L35" s="1"/>
      <c r="M35" s="1"/>
      <c r="N35" s="1"/>
      <c r="O35" s="1"/>
      <c r="P35" s="1"/>
      <c r="Q35" s="1"/>
      <c r="R35" s="1"/>
      <c r="S35" s="270"/>
      <c r="T35" s="270"/>
      <c r="U35" s="270"/>
      <c r="V35" s="270"/>
      <c r="W35" s="270"/>
      <c r="X35" s="1"/>
      <c r="Y35" s="1"/>
      <c r="Z35" s="1"/>
      <c r="AA35" s="1"/>
      <c r="AB35" s="1"/>
      <c r="AC35" s="1"/>
      <c r="AD35" s="1"/>
      <c r="AE35" s="1"/>
      <c r="AF35" s="1"/>
      <c r="AG35" s="1"/>
    </row>
    <row r="36" spans="1:33" ht="16.5" customHeight="1" x14ac:dyDescent="0.25">
      <c r="A36" s="270"/>
      <c r="B36" s="247" t="s">
        <v>10</v>
      </c>
      <c r="C36" s="164"/>
      <c r="D36" s="142"/>
      <c r="E36" s="211">
        <f>G36*'Ar - Fontes fixas - Geral'!$Q$16</f>
        <v>0</v>
      </c>
      <c r="F36" s="62"/>
      <c r="G36" s="62"/>
      <c r="H36" s="220"/>
      <c r="I36" s="452" t="s">
        <v>10</v>
      </c>
      <c r="J36" s="452"/>
      <c r="K36" s="164"/>
      <c r="L36" s="1"/>
      <c r="M36" s="1"/>
      <c r="N36" s="1"/>
      <c r="O36" s="1"/>
      <c r="P36" s="1"/>
      <c r="Q36" s="1"/>
      <c r="R36" s="1"/>
      <c r="S36" s="270"/>
      <c r="T36" s="270"/>
      <c r="U36" s="270"/>
      <c r="V36" s="270"/>
      <c r="W36" s="270"/>
      <c r="X36" s="1"/>
      <c r="Y36" s="1"/>
      <c r="Z36" s="1"/>
      <c r="AA36" s="1"/>
      <c r="AB36" s="1"/>
      <c r="AC36" s="1"/>
      <c r="AD36" s="1"/>
      <c r="AE36" s="1"/>
      <c r="AF36" s="1"/>
      <c r="AG36" s="1"/>
    </row>
    <row r="37" spans="1:33" ht="16.5" customHeight="1" x14ac:dyDescent="0.25">
      <c r="A37" s="270"/>
      <c r="B37" s="247" t="s">
        <v>10</v>
      </c>
      <c r="C37" s="164"/>
      <c r="D37" s="142"/>
      <c r="E37" s="211">
        <f>G37*'Ar - Fontes fixas - Geral'!$Q$16</f>
        <v>0</v>
      </c>
      <c r="F37" s="62"/>
      <c r="G37" s="62"/>
      <c r="H37" s="220"/>
      <c r="I37" s="452" t="s">
        <v>10</v>
      </c>
      <c r="J37" s="452"/>
      <c r="K37" s="164"/>
      <c r="L37" s="1"/>
      <c r="M37" s="1"/>
      <c r="N37" s="1"/>
      <c r="O37" s="1"/>
      <c r="P37" s="1"/>
      <c r="Q37" s="1"/>
      <c r="R37" s="1"/>
      <c r="S37" s="270"/>
      <c r="T37" s="270"/>
      <c r="U37" s="270"/>
      <c r="V37" s="270"/>
      <c r="W37" s="270"/>
      <c r="X37" s="1"/>
      <c r="Y37" s="1"/>
      <c r="Z37" s="1"/>
      <c r="AA37" s="1"/>
      <c r="AB37" s="1"/>
      <c r="AC37" s="1"/>
      <c r="AD37" s="1"/>
      <c r="AE37" s="1"/>
      <c r="AF37" s="1"/>
      <c r="AG37" s="1"/>
    </row>
    <row r="38" spans="1:33" ht="16.5" customHeight="1" x14ac:dyDescent="0.25">
      <c r="A38" s="270"/>
      <c r="B38" s="247" t="s">
        <v>10</v>
      </c>
      <c r="C38" s="164"/>
      <c r="D38" s="142"/>
      <c r="E38" s="211">
        <f>G38*'Ar - Fontes fixas - Geral'!$Q$16</f>
        <v>0</v>
      </c>
      <c r="F38" s="62"/>
      <c r="G38" s="62"/>
      <c r="H38" s="220"/>
      <c r="I38" s="452" t="s">
        <v>10</v>
      </c>
      <c r="J38" s="452"/>
      <c r="K38" s="164"/>
      <c r="L38" s="1"/>
      <c r="M38" s="306" t="s">
        <v>1018</v>
      </c>
      <c r="N38" s="1"/>
      <c r="O38" s="1"/>
      <c r="P38" s="1"/>
      <c r="Q38" s="1"/>
      <c r="R38" s="1"/>
      <c r="S38" s="270"/>
      <c r="T38" s="270"/>
      <c r="U38" s="270"/>
      <c r="V38" s="270"/>
      <c r="W38" s="270"/>
      <c r="X38" s="1"/>
      <c r="Y38" s="1"/>
      <c r="Z38" s="1"/>
      <c r="AA38" s="1"/>
      <c r="AB38" s="1"/>
      <c r="AC38" s="1"/>
      <c r="AD38" s="1"/>
      <c r="AE38" s="1"/>
      <c r="AF38" s="1"/>
      <c r="AG38" s="1"/>
    </row>
    <row r="39" spans="1:33" x14ac:dyDescent="0.25">
      <c r="A39" s="270"/>
      <c r="B39" s="108"/>
      <c r="C39" s="270"/>
      <c r="D39" s="270"/>
      <c r="E39" s="270"/>
      <c r="F39" s="270"/>
      <c r="G39" s="270"/>
      <c r="H39" s="270"/>
      <c r="I39" s="270"/>
      <c r="J39" s="270"/>
      <c r="K39" s="270"/>
      <c r="L39" s="270"/>
      <c r="M39" s="270"/>
      <c r="N39" s="270"/>
      <c r="O39" s="270"/>
      <c r="P39" s="270"/>
      <c r="Q39" s="270"/>
      <c r="R39" s="270"/>
      <c r="S39" s="270"/>
      <c r="T39" s="270"/>
      <c r="U39" s="270"/>
      <c r="V39" s="270"/>
      <c r="W39" s="270"/>
      <c r="X39" s="1"/>
      <c r="Y39" s="1"/>
      <c r="Z39" s="1"/>
      <c r="AA39" s="1"/>
      <c r="AB39" s="1"/>
      <c r="AC39" s="1"/>
      <c r="AD39" s="1"/>
      <c r="AE39" s="1"/>
      <c r="AF39" s="1"/>
      <c r="AG39" s="1"/>
    </row>
    <row r="40" spans="1:33" x14ac:dyDescent="0.25">
      <c r="A40" s="270"/>
      <c r="B40" s="108"/>
      <c r="C40" s="270"/>
      <c r="D40" s="270"/>
      <c r="E40" s="270"/>
      <c r="F40" s="270"/>
      <c r="G40" s="270"/>
      <c r="H40" s="270"/>
      <c r="I40" s="270"/>
      <c r="J40" s="270"/>
      <c r="K40" s="270"/>
      <c r="L40" s="270"/>
      <c r="M40" s="270"/>
      <c r="N40" s="270"/>
      <c r="O40" s="270"/>
      <c r="P40" s="270"/>
      <c r="Q40" s="270"/>
      <c r="R40" s="270"/>
      <c r="S40" s="270"/>
      <c r="T40" s="270"/>
      <c r="U40" s="270"/>
      <c r="V40" s="270"/>
      <c r="W40" s="270"/>
      <c r="X40" s="1"/>
      <c r="Y40" s="1"/>
      <c r="Z40" s="1"/>
      <c r="AA40" s="1"/>
      <c r="AB40" s="1"/>
      <c r="AC40" s="1"/>
      <c r="AD40" s="1"/>
      <c r="AE40" s="1"/>
      <c r="AF40" s="1"/>
      <c r="AG40" s="1"/>
    </row>
    <row r="41" spans="1:33" x14ac:dyDescent="0.25">
      <c r="A41" s="47"/>
      <c r="B41" s="47"/>
      <c r="C41" s="47"/>
      <c r="D41" s="48"/>
      <c r="E41" s="48"/>
      <c r="F41" s="48"/>
      <c r="G41" s="48"/>
      <c r="H41" s="48"/>
      <c r="I41" s="48"/>
      <c r="J41" s="48"/>
      <c r="K41" s="48"/>
      <c r="L41" s="48"/>
      <c r="M41" s="22"/>
      <c r="N41" s="22"/>
      <c r="O41" s="22"/>
      <c r="P41" s="22"/>
      <c r="Q41" s="22"/>
      <c r="R41" s="22"/>
      <c r="S41" s="22"/>
      <c r="T41" s="22"/>
      <c r="U41" s="22"/>
      <c r="V41" s="22"/>
      <c r="W41" s="22"/>
      <c r="X41" s="1"/>
      <c r="Y41" s="1"/>
      <c r="Z41" s="1"/>
      <c r="AA41" s="1"/>
      <c r="AB41" s="1"/>
      <c r="AC41" s="1"/>
      <c r="AD41" s="1"/>
      <c r="AE41" s="1"/>
      <c r="AF41" s="1"/>
      <c r="AG41" s="1"/>
    </row>
    <row r="42" spans="1:33" x14ac:dyDescent="0.25">
      <c r="A42" s="47"/>
      <c r="B42" s="47"/>
      <c r="C42" s="47"/>
      <c r="D42" s="48"/>
      <c r="E42" s="48"/>
      <c r="F42" s="48"/>
      <c r="G42" s="48"/>
      <c r="H42" s="48"/>
      <c r="I42" s="48"/>
      <c r="J42" s="48"/>
      <c r="K42" s="48"/>
      <c r="L42" s="48"/>
      <c r="M42" s="22"/>
      <c r="N42" s="22"/>
      <c r="O42" s="22"/>
      <c r="P42" s="22"/>
      <c r="Q42" s="22"/>
      <c r="R42" s="22"/>
      <c r="S42" s="22"/>
      <c r="T42" s="22"/>
      <c r="U42" s="22"/>
      <c r="V42" s="22"/>
      <c r="W42" s="22"/>
      <c r="X42" s="1"/>
      <c r="Y42" s="1"/>
      <c r="Z42" s="1"/>
      <c r="AA42" s="1"/>
      <c r="AB42" s="1"/>
      <c r="AC42" s="1"/>
      <c r="AD42" s="1"/>
      <c r="AE42" s="1"/>
      <c r="AF42" s="1"/>
      <c r="AG42" s="1"/>
    </row>
    <row r="43" spans="1:33" x14ac:dyDescent="0.25">
      <c r="A43" s="47"/>
      <c r="B43" s="47"/>
      <c r="C43" s="47"/>
      <c r="D43" s="48"/>
      <c r="E43" s="48"/>
      <c r="F43" s="48"/>
      <c r="G43" s="48"/>
      <c r="H43" s="48"/>
      <c r="I43" s="48"/>
      <c r="J43" s="48"/>
      <c r="K43" s="48"/>
      <c r="L43" s="48"/>
      <c r="M43" s="22"/>
      <c r="N43" s="22"/>
      <c r="O43" s="22"/>
      <c r="P43" s="22"/>
      <c r="Q43" s="22"/>
      <c r="R43" s="22"/>
      <c r="S43" s="22"/>
      <c r="T43" s="22"/>
      <c r="U43" s="22"/>
      <c r="V43" s="22"/>
      <c r="W43" s="22"/>
      <c r="X43" s="1"/>
      <c r="Y43" s="1"/>
      <c r="Z43" s="1"/>
      <c r="AA43" s="1"/>
      <c r="AB43" s="1"/>
      <c r="AC43" s="1"/>
      <c r="AD43" s="1"/>
      <c r="AE43" s="1"/>
      <c r="AF43" s="1"/>
      <c r="AG43" s="1"/>
    </row>
    <row r="44" spans="1:33" x14ac:dyDescent="0.25">
      <c r="A44" s="265"/>
      <c r="B44" s="190"/>
      <c r="C44" s="190"/>
      <c r="D44" s="190"/>
      <c r="E44" s="190"/>
      <c r="F44" s="190"/>
      <c r="G44" s="190"/>
      <c r="H44" s="190"/>
      <c r="I44" s="190"/>
      <c r="J44" s="190"/>
      <c r="K44" s="190"/>
      <c r="L44" s="190"/>
      <c r="M44" s="190"/>
      <c r="N44" s="190"/>
      <c r="O44" s="190"/>
      <c r="P44" s="190"/>
      <c r="Q44" s="190"/>
      <c r="R44" s="190"/>
      <c r="S44" s="190"/>
      <c r="T44" s="190"/>
      <c r="U44" s="190"/>
      <c r="V44" s="190"/>
      <c r="W44" s="190"/>
      <c r="X44" s="1"/>
      <c r="Y44" s="1"/>
      <c r="Z44" s="1"/>
      <c r="AA44" s="1"/>
      <c r="AB44" s="1"/>
      <c r="AC44" s="1"/>
      <c r="AD44" s="1"/>
      <c r="AE44" s="1"/>
      <c r="AF44" s="1"/>
      <c r="AG44" s="1"/>
    </row>
    <row r="45" spans="1:33" ht="26.25" customHeight="1" x14ac:dyDescent="0.3">
      <c r="A45" s="265"/>
      <c r="B45" s="74" t="s">
        <v>111</v>
      </c>
      <c r="C45" s="78"/>
      <c r="D45" s="78"/>
      <c r="E45" s="78"/>
      <c r="F45" s="78"/>
      <c r="G45" s="78"/>
      <c r="H45" s="78"/>
      <c r="I45" s="79"/>
      <c r="J45" s="79"/>
      <c r="K45" s="79"/>
      <c r="L45" s="79"/>
      <c r="M45" s="79"/>
      <c r="N45" s="79"/>
      <c r="O45" s="79"/>
      <c r="P45" s="79"/>
      <c r="Q45" s="79"/>
      <c r="R45" s="79"/>
      <c r="S45" s="78"/>
      <c r="T45" s="78"/>
      <c r="U45" s="78"/>
      <c r="V45" s="78"/>
      <c r="W45" s="78"/>
      <c r="X45" s="92"/>
      <c r="Y45" s="92"/>
      <c r="Z45" s="92"/>
      <c r="AA45" s="92"/>
      <c r="AB45" s="92"/>
      <c r="AC45" s="290"/>
      <c r="AD45" s="290"/>
      <c r="AE45" s="290"/>
      <c r="AF45" s="290"/>
      <c r="AG45" s="290"/>
    </row>
    <row r="46" spans="1:33" ht="19.5" customHeight="1" x14ac:dyDescent="0.25">
      <c r="A46" s="265"/>
      <c r="B46" s="6"/>
      <c r="C46" s="88"/>
      <c r="D46" s="190"/>
      <c r="E46" s="190"/>
      <c r="F46" s="190"/>
      <c r="G46" s="190"/>
      <c r="H46" s="190"/>
      <c r="I46" s="190"/>
      <c r="J46" s="190"/>
      <c r="K46" s="190"/>
      <c r="L46" s="190"/>
      <c r="M46" s="190"/>
      <c r="N46" s="205"/>
      <c r="O46" s="205"/>
      <c r="P46" s="205"/>
      <c r="Q46" s="205"/>
      <c r="R46" s="205"/>
      <c r="S46" s="205"/>
      <c r="T46" s="205"/>
      <c r="U46" s="205"/>
      <c r="V46" s="205"/>
      <c r="W46" s="205"/>
      <c r="X46" s="205"/>
      <c r="Y46" s="205"/>
      <c r="Z46" s="205"/>
      <c r="AA46" s="205"/>
      <c r="AB46" s="205"/>
      <c r="AC46" s="1"/>
      <c r="AD46" s="1"/>
      <c r="AE46" s="1"/>
      <c r="AF46" s="1"/>
      <c r="AG46" s="1"/>
    </row>
    <row r="47" spans="1:33" ht="19.5" customHeight="1" x14ac:dyDescent="0.25">
      <c r="A47" s="265"/>
      <c r="B47" s="6"/>
      <c r="C47" s="88"/>
      <c r="D47" s="190"/>
      <c r="E47" s="190"/>
      <c r="F47" s="190"/>
      <c r="G47" s="190"/>
      <c r="H47" s="190"/>
      <c r="I47" s="190"/>
      <c r="J47" s="190"/>
      <c r="K47" s="190"/>
      <c r="L47" s="190"/>
      <c r="M47" s="190"/>
      <c r="N47" s="205"/>
      <c r="O47" s="205"/>
      <c r="P47" s="205"/>
      <c r="Q47" s="205"/>
      <c r="R47" s="205"/>
      <c r="S47" s="205"/>
      <c r="T47" s="205"/>
      <c r="U47" s="205"/>
      <c r="V47" s="205"/>
      <c r="W47" s="205"/>
      <c r="X47" s="205"/>
      <c r="Y47" s="205"/>
      <c r="Z47" s="205"/>
      <c r="AA47" s="205"/>
      <c r="AB47" s="205"/>
      <c r="AC47" s="1"/>
      <c r="AD47" s="1"/>
      <c r="AE47" s="1"/>
      <c r="AF47" s="1"/>
      <c r="AG47" s="1"/>
    </row>
    <row r="48" spans="1:33" ht="19.5" customHeight="1" x14ac:dyDescent="0.25">
      <c r="A48" s="265"/>
      <c r="B48" s="6"/>
      <c r="C48" s="73"/>
      <c r="D48" s="312" t="s">
        <v>884</v>
      </c>
      <c r="E48" s="255" t="s">
        <v>102</v>
      </c>
      <c r="F48" s="255" t="s">
        <v>103</v>
      </c>
      <c r="G48" s="255" t="s">
        <v>104</v>
      </c>
      <c r="H48" s="255" t="s">
        <v>105</v>
      </c>
      <c r="I48" s="255"/>
      <c r="J48" s="255" t="s">
        <v>107</v>
      </c>
      <c r="K48" s="255" t="s">
        <v>108</v>
      </c>
      <c r="L48" s="255" t="s">
        <v>109</v>
      </c>
      <c r="M48" s="255" t="s">
        <v>110</v>
      </c>
      <c r="N48" s="54" t="s">
        <v>776</v>
      </c>
      <c r="O48" s="54" t="s">
        <v>777</v>
      </c>
      <c r="P48" s="272" t="s">
        <v>778</v>
      </c>
      <c r="Q48" s="205"/>
      <c r="R48" s="205"/>
      <c r="S48" s="205"/>
      <c r="T48" s="205"/>
      <c r="U48" s="205"/>
      <c r="V48" s="205"/>
      <c r="W48" s="205"/>
      <c r="X48" s="205"/>
      <c r="Y48" s="205"/>
      <c r="Z48" s="205"/>
      <c r="AA48" s="205"/>
      <c r="AB48" s="205"/>
      <c r="AC48" s="1"/>
      <c r="AD48" s="1"/>
      <c r="AE48" s="1"/>
      <c r="AF48" s="1"/>
      <c r="AG48" s="1"/>
    </row>
    <row r="49" spans="1:39" ht="19.5" customHeight="1" x14ac:dyDescent="0.25">
      <c r="A49" s="265"/>
      <c r="B49" s="6"/>
      <c r="C49" s="88"/>
      <c r="D49" s="190"/>
      <c r="E49" s="190"/>
      <c r="F49" s="190"/>
      <c r="G49" s="190"/>
      <c r="H49" s="190"/>
      <c r="I49" s="190"/>
      <c r="J49" s="190"/>
      <c r="K49" s="190"/>
      <c r="L49" s="190"/>
      <c r="M49" s="190"/>
      <c r="N49" s="205"/>
      <c r="O49" s="205"/>
      <c r="P49" s="205"/>
      <c r="Q49" s="205"/>
      <c r="R49" s="205"/>
      <c r="S49" s="205"/>
      <c r="T49" s="205"/>
      <c r="U49" s="205"/>
      <c r="V49" s="205"/>
      <c r="W49" s="205"/>
      <c r="X49" s="205"/>
      <c r="Y49" s="205"/>
      <c r="Z49" s="205"/>
      <c r="AA49" s="205"/>
      <c r="AB49" s="205"/>
      <c r="AC49" s="1"/>
      <c r="AD49" s="1"/>
      <c r="AE49" s="1"/>
      <c r="AF49" s="1"/>
      <c r="AG49" s="1"/>
    </row>
    <row r="50" spans="1:39" ht="19.5" customHeight="1" x14ac:dyDescent="0.25">
      <c r="A50" s="265"/>
      <c r="B50" s="6"/>
      <c r="C50" s="88"/>
      <c r="D50" s="190"/>
      <c r="E50" s="190"/>
      <c r="F50" s="190"/>
      <c r="G50" s="190"/>
      <c r="H50" s="190"/>
      <c r="I50" s="190"/>
      <c r="J50" s="205"/>
      <c r="K50" s="205"/>
      <c r="L50" s="205"/>
      <c r="M50" s="205"/>
      <c r="N50" s="205"/>
      <c r="O50" s="205"/>
      <c r="P50" s="205"/>
      <c r="Q50" s="205"/>
      <c r="R50" s="205"/>
      <c r="S50" s="205"/>
      <c r="T50" s="205"/>
      <c r="U50" s="205"/>
      <c r="V50" s="205"/>
      <c r="W50" s="205"/>
      <c r="X50" s="205"/>
      <c r="Y50" s="205"/>
      <c r="Z50" s="205"/>
      <c r="AA50" s="205"/>
      <c r="AB50" s="205"/>
      <c r="AC50" s="1"/>
      <c r="AD50" s="1"/>
      <c r="AE50" s="1"/>
      <c r="AF50" s="1"/>
      <c r="AG50" s="1"/>
    </row>
    <row r="51" spans="1:39" ht="19.5" customHeight="1" x14ac:dyDescent="0.25">
      <c r="A51" s="265"/>
      <c r="B51" s="6"/>
      <c r="C51" s="88"/>
      <c r="D51" s="190"/>
      <c r="E51" s="292"/>
      <c r="F51" s="190"/>
      <c r="G51" s="190"/>
      <c r="H51" s="190"/>
      <c r="I51" s="190"/>
      <c r="J51" s="205"/>
      <c r="K51" s="205"/>
      <c r="L51" s="205"/>
      <c r="M51" s="205"/>
      <c r="N51" s="205"/>
      <c r="O51" s="205"/>
      <c r="P51" s="205"/>
      <c r="Q51" s="205"/>
      <c r="R51" s="205"/>
      <c r="S51" s="205"/>
      <c r="T51" s="205"/>
      <c r="U51" s="205"/>
      <c r="V51" s="205"/>
      <c r="W51" s="205"/>
      <c r="X51" s="205"/>
      <c r="Y51" s="205"/>
      <c r="Z51" s="205"/>
      <c r="AA51" s="205"/>
      <c r="AB51" s="205"/>
      <c r="AC51" s="1"/>
      <c r="AD51" s="1"/>
      <c r="AE51" s="1"/>
      <c r="AF51" s="1"/>
      <c r="AG51" s="1"/>
    </row>
    <row r="52" spans="1:39" x14ac:dyDescent="0.25">
      <c r="A52" s="265"/>
      <c r="B52" s="112" t="s">
        <v>966</v>
      </c>
      <c r="C52" s="265"/>
      <c r="D52" s="265"/>
      <c r="E52" s="23"/>
      <c r="F52" s="23"/>
      <c r="G52" s="23"/>
      <c r="H52" s="265"/>
      <c r="I52" s="265"/>
      <c r="J52" s="205"/>
      <c r="K52" s="205"/>
      <c r="L52" s="205"/>
      <c r="M52" s="205"/>
      <c r="N52" s="205"/>
      <c r="O52" s="205"/>
      <c r="P52" s="205"/>
      <c r="Q52" s="205"/>
      <c r="R52" s="205"/>
      <c r="S52" s="205"/>
      <c r="T52" s="205"/>
      <c r="U52" s="205"/>
      <c r="V52" s="205"/>
      <c r="W52" s="205"/>
      <c r="X52" s="205"/>
      <c r="Y52" s="205"/>
      <c r="Z52" s="205"/>
      <c r="AA52" s="205"/>
      <c r="AB52" s="205"/>
      <c r="AC52" s="43"/>
      <c r="AD52" s="43"/>
      <c r="AE52" s="43"/>
      <c r="AF52" s="43"/>
      <c r="AG52" s="43"/>
      <c r="AH52" s="44"/>
      <c r="AI52" s="44"/>
      <c r="AJ52" s="44"/>
      <c r="AK52" s="44"/>
      <c r="AL52" s="44"/>
      <c r="AM52" s="44"/>
    </row>
    <row r="53" spans="1:39" x14ac:dyDescent="0.25">
      <c r="A53" s="265"/>
      <c r="B53" s="89"/>
      <c r="C53" s="265"/>
      <c r="D53" s="265"/>
      <c r="E53" s="1"/>
      <c r="F53" s="1"/>
      <c r="G53" s="1"/>
      <c r="H53" s="190"/>
      <c r="I53" s="265"/>
      <c r="J53" s="205"/>
      <c r="K53" s="205"/>
      <c r="L53" s="205"/>
      <c r="M53" s="205"/>
      <c r="N53" s="205"/>
      <c r="O53" s="205"/>
      <c r="P53" s="205"/>
      <c r="Q53" s="205"/>
      <c r="R53" s="205"/>
      <c r="S53" s="205"/>
      <c r="T53" s="205"/>
      <c r="U53" s="205"/>
      <c r="V53" s="205"/>
      <c r="W53" s="205"/>
      <c r="X53" s="205"/>
      <c r="Y53" s="205"/>
      <c r="Z53" s="205"/>
      <c r="AA53" s="205"/>
      <c r="AB53" s="205"/>
      <c r="AC53" s="43"/>
      <c r="AD53" s="43"/>
      <c r="AE53" s="43"/>
      <c r="AF53" s="43"/>
      <c r="AG53" s="43"/>
      <c r="AH53" s="44"/>
      <c r="AI53" s="44"/>
      <c r="AJ53" s="44"/>
      <c r="AK53" s="44"/>
      <c r="AL53" s="44"/>
      <c r="AM53" s="44"/>
    </row>
    <row r="54" spans="1:39" ht="25.5" customHeight="1" x14ac:dyDescent="0.25">
      <c r="A54" s="454"/>
      <c r="B54" s="458" t="s">
        <v>197</v>
      </c>
      <c r="C54" s="459"/>
      <c r="D54" s="460"/>
      <c r="E54" s="1"/>
      <c r="F54" s="1"/>
      <c r="G54" s="1"/>
      <c r="H54" s="15"/>
      <c r="I54" s="15"/>
      <c r="J54" s="205"/>
      <c r="K54" s="205"/>
      <c r="L54" s="205"/>
      <c r="M54" s="205"/>
      <c r="N54" s="205"/>
      <c r="O54" s="205"/>
      <c r="P54" s="205"/>
      <c r="Q54" s="205"/>
      <c r="R54" s="205"/>
      <c r="S54" s="205"/>
      <c r="T54" s="205"/>
      <c r="U54" s="205"/>
      <c r="V54" s="205"/>
      <c r="W54" s="205"/>
      <c r="X54" s="205"/>
      <c r="Y54" s="205"/>
      <c r="Z54" s="205"/>
      <c r="AA54" s="205"/>
      <c r="AB54" s="205"/>
      <c r="AC54" s="43"/>
      <c r="AD54" s="43"/>
      <c r="AE54" s="43"/>
      <c r="AF54" s="43"/>
      <c r="AG54" s="43"/>
      <c r="AH54" s="44"/>
      <c r="AI54" s="44"/>
      <c r="AJ54" s="44"/>
      <c r="AK54" s="44"/>
      <c r="AL54" s="44"/>
      <c r="AM54" s="44"/>
    </row>
    <row r="55" spans="1:39" ht="26.25" customHeight="1" x14ac:dyDescent="0.25">
      <c r="A55" s="454"/>
      <c r="B55" s="461" t="s">
        <v>90</v>
      </c>
      <c r="C55" s="462"/>
      <c r="D55" s="315"/>
      <c r="E55" s="90"/>
      <c r="F55" s="90"/>
      <c r="G55" s="90"/>
      <c r="H55" s="458" t="s">
        <v>91</v>
      </c>
      <c r="I55" s="459"/>
      <c r="J55" s="459"/>
      <c r="K55" s="459"/>
      <c r="L55" s="459"/>
      <c r="M55" s="458" t="s">
        <v>92</v>
      </c>
      <c r="N55" s="459"/>
      <c r="O55" s="459"/>
      <c r="P55" s="459"/>
      <c r="Q55" s="459"/>
      <c r="R55" s="458" t="s">
        <v>93</v>
      </c>
      <c r="S55" s="459"/>
      <c r="T55" s="459"/>
      <c r="U55" s="459"/>
      <c r="V55" s="459"/>
      <c r="W55" s="458" t="s">
        <v>93</v>
      </c>
      <c r="X55" s="459"/>
      <c r="Y55" s="459"/>
      <c r="Z55" s="459"/>
      <c r="AA55" s="464"/>
      <c r="AB55" s="1"/>
      <c r="AC55" s="43"/>
      <c r="AD55" s="43"/>
      <c r="AE55" s="43"/>
      <c r="AF55" s="43"/>
      <c r="AG55" s="43"/>
      <c r="AH55" s="44"/>
      <c r="AI55" s="44"/>
      <c r="AJ55" s="44"/>
      <c r="AK55" s="44"/>
      <c r="AL55" s="44"/>
      <c r="AM55" s="44"/>
    </row>
    <row r="56" spans="1:39" ht="27.75" customHeight="1" x14ac:dyDescent="0.25">
      <c r="A56" s="454"/>
      <c r="B56" s="90"/>
      <c r="C56" s="90"/>
      <c r="D56" s="90"/>
      <c r="E56" s="90"/>
      <c r="F56" s="90"/>
      <c r="G56" s="90"/>
      <c r="H56" s="463"/>
      <c r="I56" s="463"/>
      <c r="J56" s="463"/>
      <c r="K56" s="463"/>
      <c r="L56" s="455"/>
      <c r="M56" s="455"/>
      <c r="N56" s="456"/>
      <c r="O56" s="456"/>
      <c r="P56" s="456"/>
      <c r="Q56" s="456"/>
      <c r="R56" s="455"/>
      <c r="S56" s="456"/>
      <c r="T56" s="456"/>
      <c r="U56" s="456"/>
      <c r="V56" s="456"/>
      <c r="W56" s="455"/>
      <c r="X56" s="456"/>
      <c r="Y56" s="456"/>
      <c r="Z56" s="456"/>
      <c r="AA56" s="465"/>
      <c r="AB56" s="1"/>
      <c r="AC56" s="43"/>
      <c r="AD56" s="43"/>
      <c r="AE56" s="43"/>
      <c r="AF56" s="43"/>
      <c r="AG56" s="43"/>
      <c r="AH56" s="44"/>
      <c r="AI56" s="44"/>
    </row>
    <row r="57" spans="1:39" ht="67.5" x14ac:dyDescent="0.25">
      <c r="A57" s="454"/>
      <c r="B57" s="249" t="s">
        <v>94</v>
      </c>
      <c r="C57" s="249" t="s">
        <v>800</v>
      </c>
      <c r="D57" s="249" t="s">
        <v>96</v>
      </c>
      <c r="E57" s="249" t="s">
        <v>825</v>
      </c>
      <c r="F57" s="249" t="s">
        <v>97</v>
      </c>
      <c r="G57" s="249" t="s">
        <v>295</v>
      </c>
      <c r="H57" s="249" t="s">
        <v>795</v>
      </c>
      <c r="I57" s="249" t="s">
        <v>98</v>
      </c>
      <c r="J57" s="249" t="s">
        <v>793</v>
      </c>
      <c r="K57" s="249" t="s">
        <v>847</v>
      </c>
      <c r="L57" s="257" t="s">
        <v>137</v>
      </c>
      <c r="M57" s="249" t="s">
        <v>795</v>
      </c>
      <c r="N57" s="249" t="s">
        <v>98</v>
      </c>
      <c r="O57" s="249" t="s">
        <v>793</v>
      </c>
      <c r="P57" s="249" t="s">
        <v>847</v>
      </c>
      <c r="Q57" s="257" t="s">
        <v>137</v>
      </c>
      <c r="R57" s="249" t="s">
        <v>795</v>
      </c>
      <c r="S57" s="249" t="s">
        <v>98</v>
      </c>
      <c r="T57" s="249" t="s">
        <v>793</v>
      </c>
      <c r="U57" s="249" t="s">
        <v>847</v>
      </c>
      <c r="V57" s="257" t="s">
        <v>137</v>
      </c>
      <c r="W57" s="249" t="s">
        <v>795</v>
      </c>
      <c r="X57" s="249" t="s">
        <v>98</v>
      </c>
      <c r="Y57" s="249" t="s">
        <v>793</v>
      </c>
      <c r="Z57" s="249" t="s">
        <v>847</v>
      </c>
      <c r="AA57" s="271" t="s">
        <v>137</v>
      </c>
      <c r="AB57" s="1"/>
      <c r="AC57" s="43"/>
      <c r="AD57" s="43"/>
      <c r="AE57" s="43"/>
      <c r="AF57" s="43"/>
      <c r="AG57" s="43"/>
      <c r="AH57" s="44"/>
      <c r="AI57" s="44"/>
    </row>
    <row r="58" spans="1:39" x14ac:dyDescent="0.25">
      <c r="A58" s="454"/>
      <c r="B58" s="247" t="s">
        <v>10</v>
      </c>
      <c r="C58" s="164"/>
      <c r="D58" s="142"/>
      <c r="E58" s="143">
        <f>(I58+N58+S58+X58)*'Ar - Fontes fixas - Geral'!$Q$16</f>
        <v>0</v>
      </c>
      <c r="F58" s="254" t="s">
        <v>10</v>
      </c>
      <c r="G58" s="164"/>
      <c r="H58" s="34"/>
      <c r="I58" s="34"/>
      <c r="J58" s="204"/>
      <c r="K58" s="203" t="s">
        <v>10</v>
      </c>
      <c r="L58" s="209"/>
      <c r="M58" s="34"/>
      <c r="N58" s="34"/>
      <c r="O58" s="204"/>
      <c r="P58" s="203" t="s">
        <v>10</v>
      </c>
      <c r="Q58" s="209"/>
      <c r="R58" s="34"/>
      <c r="S58" s="34"/>
      <c r="T58" s="204"/>
      <c r="U58" s="203" t="s">
        <v>10</v>
      </c>
      <c r="V58" s="209"/>
      <c r="W58" s="34"/>
      <c r="X58" s="34"/>
      <c r="Y58" s="204"/>
      <c r="Z58" s="203" t="s">
        <v>10</v>
      </c>
      <c r="AA58" s="208"/>
      <c r="AB58" s="1"/>
      <c r="AC58" s="43"/>
      <c r="AD58" s="43"/>
      <c r="AE58" s="43"/>
      <c r="AF58" s="43"/>
      <c r="AG58" s="43"/>
      <c r="AH58" s="44"/>
      <c r="AI58" s="44"/>
    </row>
    <row r="59" spans="1:39" x14ac:dyDescent="0.25">
      <c r="A59" s="454"/>
      <c r="B59" s="247" t="s">
        <v>10</v>
      </c>
      <c r="C59" s="164"/>
      <c r="D59" s="142"/>
      <c r="E59" s="143">
        <f>(I59+N59+S59+X59)*'Ar - Fontes fixas - Geral'!$Q$16</f>
        <v>0</v>
      </c>
      <c r="F59" s="254" t="s">
        <v>10</v>
      </c>
      <c r="G59" s="164"/>
      <c r="H59" s="34"/>
      <c r="I59" s="34"/>
      <c r="J59" s="204"/>
      <c r="K59" s="203" t="s">
        <v>10</v>
      </c>
      <c r="L59" s="209"/>
      <c r="M59" s="34"/>
      <c r="N59" s="34"/>
      <c r="O59" s="204"/>
      <c r="P59" s="203" t="s">
        <v>10</v>
      </c>
      <c r="Q59" s="209"/>
      <c r="R59" s="34"/>
      <c r="S59" s="34"/>
      <c r="T59" s="204"/>
      <c r="U59" s="203" t="s">
        <v>10</v>
      </c>
      <c r="V59" s="209"/>
      <c r="W59" s="34"/>
      <c r="X59" s="34"/>
      <c r="Y59" s="204"/>
      <c r="Z59" s="203" t="s">
        <v>10</v>
      </c>
      <c r="AA59" s="208"/>
      <c r="AB59" s="1"/>
      <c r="AC59" s="43"/>
      <c r="AD59" s="43"/>
      <c r="AE59" s="43"/>
      <c r="AF59" s="43"/>
      <c r="AG59" s="43"/>
      <c r="AH59" s="44"/>
      <c r="AI59" s="44"/>
    </row>
    <row r="60" spans="1:39" x14ac:dyDescent="0.25">
      <c r="A60" s="454"/>
      <c r="B60" s="247" t="s">
        <v>10</v>
      </c>
      <c r="C60" s="164"/>
      <c r="D60" s="142"/>
      <c r="E60" s="143">
        <f>(I60+N60+S60+X60)*'Ar - Fontes fixas - Geral'!$Q$16</f>
        <v>0</v>
      </c>
      <c r="F60" s="254" t="s">
        <v>10</v>
      </c>
      <c r="G60" s="164"/>
      <c r="H60" s="34"/>
      <c r="I60" s="34"/>
      <c r="J60" s="204"/>
      <c r="K60" s="203" t="s">
        <v>10</v>
      </c>
      <c r="L60" s="209"/>
      <c r="M60" s="34"/>
      <c r="N60" s="34"/>
      <c r="O60" s="204"/>
      <c r="P60" s="203" t="s">
        <v>10</v>
      </c>
      <c r="Q60" s="209"/>
      <c r="R60" s="34"/>
      <c r="S60" s="34"/>
      <c r="T60" s="204"/>
      <c r="U60" s="203" t="s">
        <v>10</v>
      </c>
      <c r="V60" s="209"/>
      <c r="W60" s="34"/>
      <c r="X60" s="34"/>
      <c r="Y60" s="204"/>
      <c r="Z60" s="203" t="s">
        <v>10</v>
      </c>
      <c r="AA60" s="208"/>
      <c r="AB60" s="1"/>
      <c r="AC60" s="43"/>
      <c r="AD60" s="43"/>
      <c r="AE60" s="43"/>
      <c r="AF60" s="43"/>
      <c r="AG60" s="43"/>
      <c r="AH60" s="44"/>
      <c r="AI60" s="44"/>
    </row>
    <row r="61" spans="1:39" x14ac:dyDescent="0.25">
      <c r="A61" s="454"/>
      <c r="B61" s="247" t="s">
        <v>10</v>
      </c>
      <c r="C61" s="164"/>
      <c r="D61" s="142"/>
      <c r="E61" s="143">
        <f>(I61+N61+S61+X61)*'Ar - Fontes fixas - Geral'!$Q$16</f>
        <v>0</v>
      </c>
      <c r="F61" s="254" t="s">
        <v>10</v>
      </c>
      <c r="G61" s="164"/>
      <c r="H61" s="34"/>
      <c r="I61" s="34"/>
      <c r="J61" s="204"/>
      <c r="K61" s="203" t="s">
        <v>10</v>
      </c>
      <c r="L61" s="209"/>
      <c r="M61" s="34"/>
      <c r="N61" s="34"/>
      <c r="O61" s="204"/>
      <c r="P61" s="203" t="s">
        <v>10</v>
      </c>
      <c r="Q61" s="209"/>
      <c r="R61" s="34"/>
      <c r="S61" s="34"/>
      <c r="T61" s="204"/>
      <c r="U61" s="203" t="s">
        <v>10</v>
      </c>
      <c r="V61" s="209"/>
      <c r="W61" s="34"/>
      <c r="X61" s="34"/>
      <c r="Y61" s="204"/>
      <c r="Z61" s="203" t="s">
        <v>10</v>
      </c>
      <c r="AA61" s="208"/>
      <c r="AB61" s="1"/>
      <c r="AC61" s="43"/>
      <c r="AD61" s="43"/>
      <c r="AE61" s="43"/>
      <c r="AF61" s="43"/>
      <c r="AG61" s="43"/>
      <c r="AH61" s="44"/>
      <c r="AI61" s="44"/>
    </row>
    <row r="62" spans="1:39" x14ac:dyDescent="0.25">
      <c r="A62" s="454"/>
      <c r="B62" s="247" t="s">
        <v>10</v>
      </c>
      <c r="C62" s="164"/>
      <c r="D62" s="142"/>
      <c r="E62" s="143">
        <f>(I62+N62+S62+X62)*'Ar - Fontes fixas - Geral'!$Q$16</f>
        <v>0</v>
      </c>
      <c r="F62" s="254" t="s">
        <v>10</v>
      </c>
      <c r="G62" s="164"/>
      <c r="H62" s="34"/>
      <c r="I62" s="34"/>
      <c r="J62" s="204"/>
      <c r="K62" s="203" t="s">
        <v>10</v>
      </c>
      <c r="L62" s="209"/>
      <c r="M62" s="34"/>
      <c r="N62" s="34"/>
      <c r="O62" s="204"/>
      <c r="P62" s="203" t="s">
        <v>10</v>
      </c>
      <c r="Q62" s="209"/>
      <c r="R62" s="34"/>
      <c r="S62" s="34"/>
      <c r="T62" s="204"/>
      <c r="U62" s="203" t="s">
        <v>10</v>
      </c>
      <c r="V62" s="209"/>
      <c r="W62" s="34"/>
      <c r="X62" s="34"/>
      <c r="Y62" s="204"/>
      <c r="Z62" s="203" t="s">
        <v>10</v>
      </c>
      <c r="AA62" s="208"/>
      <c r="AB62" s="1"/>
      <c r="AC62" s="43"/>
      <c r="AD62" s="43"/>
      <c r="AE62" s="43"/>
      <c r="AF62" s="43"/>
      <c r="AG62" s="43"/>
      <c r="AH62" s="44"/>
      <c r="AI62" s="44"/>
    </row>
    <row r="63" spans="1:39" x14ac:dyDescent="0.25">
      <c r="A63" s="454"/>
      <c r="B63" s="247" t="s">
        <v>10</v>
      </c>
      <c r="C63" s="164"/>
      <c r="D63" s="142"/>
      <c r="E63" s="143">
        <f>(I63+N63+S63+X63)*'Ar - Fontes fixas - Geral'!$Q$16</f>
        <v>0</v>
      </c>
      <c r="F63" s="254" t="s">
        <v>10</v>
      </c>
      <c r="G63" s="164"/>
      <c r="H63" s="34"/>
      <c r="I63" s="34"/>
      <c r="J63" s="204"/>
      <c r="K63" s="203" t="s">
        <v>10</v>
      </c>
      <c r="L63" s="209"/>
      <c r="M63" s="34"/>
      <c r="N63" s="34"/>
      <c r="O63" s="204"/>
      <c r="P63" s="203" t="s">
        <v>10</v>
      </c>
      <c r="Q63" s="209"/>
      <c r="R63" s="34"/>
      <c r="S63" s="34"/>
      <c r="T63" s="204"/>
      <c r="U63" s="203" t="s">
        <v>10</v>
      </c>
      <c r="V63" s="209"/>
      <c r="W63" s="34"/>
      <c r="X63" s="34"/>
      <c r="Y63" s="204"/>
      <c r="Z63" s="203" t="s">
        <v>10</v>
      </c>
      <c r="AA63" s="208"/>
      <c r="AB63" s="1"/>
      <c r="AC63" s="43"/>
      <c r="AD63" s="43"/>
      <c r="AE63" s="43"/>
      <c r="AF63" s="43"/>
      <c r="AG63" s="43"/>
      <c r="AH63" s="44"/>
      <c r="AI63" s="44"/>
    </row>
    <row r="64" spans="1:39" x14ac:dyDescent="0.25">
      <c r="A64" s="454"/>
      <c r="B64" s="247" t="s">
        <v>10</v>
      </c>
      <c r="C64" s="164"/>
      <c r="D64" s="142"/>
      <c r="E64" s="143">
        <f>(I64+N64+S64+X64)*'Ar - Fontes fixas - Geral'!$Q$16</f>
        <v>0</v>
      </c>
      <c r="F64" s="254" t="s">
        <v>10</v>
      </c>
      <c r="G64" s="164"/>
      <c r="H64" s="34"/>
      <c r="I64" s="34"/>
      <c r="J64" s="204"/>
      <c r="K64" s="203" t="s">
        <v>10</v>
      </c>
      <c r="L64" s="209"/>
      <c r="M64" s="34"/>
      <c r="N64" s="34"/>
      <c r="O64" s="204"/>
      <c r="P64" s="203" t="s">
        <v>10</v>
      </c>
      <c r="Q64" s="209"/>
      <c r="R64" s="34"/>
      <c r="S64" s="34"/>
      <c r="T64" s="204"/>
      <c r="U64" s="203" t="s">
        <v>10</v>
      </c>
      <c r="V64" s="209"/>
      <c r="W64" s="34"/>
      <c r="X64" s="34"/>
      <c r="Y64" s="204"/>
      <c r="Z64" s="203" t="s">
        <v>10</v>
      </c>
      <c r="AA64" s="208"/>
      <c r="AB64" s="1"/>
      <c r="AC64" s="43"/>
      <c r="AD64" s="43"/>
      <c r="AE64" s="43"/>
      <c r="AF64" s="43"/>
      <c r="AG64" s="43"/>
      <c r="AH64" s="44"/>
      <c r="AI64" s="44"/>
    </row>
    <row r="65" spans="1:35" x14ac:dyDescent="0.25">
      <c r="A65" s="454"/>
      <c r="B65" s="247" t="s">
        <v>10</v>
      </c>
      <c r="C65" s="164"/>
      <c r="D65" s="142"/>
      <c r="E65" s="143">
        <f>(I65+N65+S65+X65)*'Ar - Fontes fixas - Geral'!$Q$16</f>
        <v>0</v>
      </c>
      <c r="F65" s="254" t="s">
        <v>10</v>
      </c>
      <c r="G65" s="164"/>
      <c r="H65" s="34"/>
      <c r="I65" s="34"/>
      <c r="J65" s="204"/>
      <c r="K65" s="203" t="s">
        <v>10</v>
      </c>
      <c r="L65" s="209"/>
      <c r="M65" s="34"/>
      <c r="N65" s="34"/>
      <c r="O65" s="204"/>
      <c r="P65" s="203" t="s">
        <v>10</v>
      </c>
      <c r="Q65" s="209"/>
      <c r="R65" s="34"/>
      <c r="S65" s="34"/>
      <c r="T65" s="204"/>
      <c r="U65" s="203" t="s">
        <v>10</v>
      </c>
      <c r="V65" s="209"/>
      <c r="W65" s="34"/>
      <c r="X65" s="34"/>
      <c r="Y65" s="204"/>
      <c r="Z65" s="203" t="s">
        <v>10</v>
      </c>
      <c r="AA65" s="208"/>
      <c r="AB65" s="1"/>
      <c r="AC65" s="43"/>
      <c r="AD65" s="43"/>
      <c r="AE65" s="43"/>
      <c r="AF65" s="43"/>
      <c r="AG65" s="43"/>
      <c r="AH65" s="44"/>
      <c r="AI65" s="44"/>
    </row>
    <row r="66" spans="1:35" x14ac:dyDescent="0.25">
      <c r="A66" s="454"/>
      <c r="B66" s="247" t="s">
        <v>10</v>
      </c>
      <c r="C66" s="164"/>
      <c r="D66" s="142"/>
      <c r="E66" s="143">
        <f>(I66+N66+S66+X66)*'Ar - Fontes fixas - Geral'!$Q$16</f>
        <v>0</v>
      </c>
      <c r="F66" s="254" t="s">
        <v>10</v>
      </c>
      <c r="G66" s="164"/>
      <c r="H66" s="34"/>
      <c r="I66" s="34"/>
      <c r="J66" s="204"/>
      <c r="K66" s="203" t="s">
        <v>10</v>
      </c>
      <c r="L66" s="209"/>
      <c r="M66" s="34"/>
      <c r="N66" s="34"/>
      <c r="O66" s="204"/>
      <c r="P66" s="203" t="s">
        <v>10</v>
      </c>
      <c r="Q66" s="209"/>
      <c r="R66" s="34"/>
      <c r="S66" s="34"/>
      <c r="T66" s="204"/>
      <c r="U66" s="203" t="s">
        <v>10</v>
      </c>
      <c r="V66" s="209"/>
      <c r="W66" s="34"/>
      <c r="X66" s="34"/>
      <c r="Y66" s="204"/>
      <c r="Z66" s="203" t="s">
        <v>10</v>
      </c>
      <c r="AA66" s="208"/>
      <c r="AB66" s="1"/>
      <c r="AC66" s="43"/>
      <c r="AD66" s="43"/>
      <c r="AE66" s="43"/>
      <c r="AF66" s="43"/>
      <c r="AG66" s="43"/>
      <c r="AH66" s="44"/>
      <c r="AI66" s="44"/>
    </row>
    <row r="67" spans="1:35" x14ac:dyDescent="0.25">
      <c r="A67" s="454"/>
      <c r="B67" s="247" t="s">
        <v>10</v>
      </c>
      <c r="C67" s="164"/>
      <c r="D67" s="142"/>
      <c r="E67" s="143">
        <f>(I67+N67+S67+X67)*'Ar - Fontes fixas - Geral'!$Q$16</f>
        <v>0</v>
      </c>
      <c r="F67" s="254" t="s">
        <v>10</v>
      </c>
      <c r="G67" s="164"/>
      <c r="H67" s="34"/>
      <c r="I67" s="34"/>
      <c r="J67" s="204"/>
      <c r="K67" s="203" t="s">
        <v>10</v>
      </c>
      <c r="L67" s="209"/>
      <c r="M67" s="34"/>
      <c r="N67" s="34"/>
      <c r="O67" s="204"/>
      <c r="P67" s="203" t="s">
        <v>10</v>
      </c>
      <c r="Q67" s="209"/>
      <c r="R67" s="34"/>
      <c r="S67" s="34"/>
      <c r="T67" s="204"/>
      <c r="U67" s="203" t="s">
        <v>10</v>
      </c>
      <c r="V67" s="209"/>
      <c r="W67" s="34"/>
      <c r="X67" s="34"/>
      <c r="Y67" s="204"/>
      <c r="Z67" s="203" t="s">
        <v>10</v>
      </c>
      <c r="AA67" s="208"/>
      <c r="AB67" s="1"/>
      <c r="AC67" s="43"/>
      <c r="AD67" s="43"/>
      <c r="AE67" s="43"/>
      <c r="AF67" s="43"/>
      <c r="AG67" s="43"/>
      <c r="AH67" s="44"/>
      <c r="AI67" s="44"/>
    </row>
    <row r="68" spans="1:35" x14ac:dyDescent="0.25">
      <c r="A68" s="454"/>
      <c r="B68" s="247" t="s">
        <v>10</v>
      </c>
      <c r="C68" s="164"/>
      <c r="D68" s="142"/>
      <c r="E68" s="143">
        <f>(I68+N68+S68+X68)*'Ar - Fontes fixas - Geral'!$Q$16</f>
        <v>0</v>
      </c>
      <c r="F68" s="254" t="s">
        <v>10</v>
      </c>
      <c r="G68" s="164"/>
      <c r="H68" s="34"/>
      <c r="I68" s="34"/>
      <c r="J68" s="204"/>
      <c r="K68" s="203" t="s">
        <v>10</v>
      </c>
      <c r="L68" s="209"/>
      <c r="M68" s="34"/>
      <c r="N68" s="34"/>
      <c r="O68" s="204"/>
      <c r="P68" s="203" t="s">
        <v>10</v>
      </c>
      <c r="Q68" s="209"/>
      <c r="R68" s="34"/>
      <c r="S68" s="34"/>
      <c r="T68" s="204"/>
      <c r="U68" s="203" t="s">
        <v>10</v>
      </c>
      <c r="V68" s="209"/>
      <c r="W68" s="34"/>
      <c r="X68" s="34"/>
      <c r="Y68" s="204"/>
      <c r="Z68" s="203" t="s">
        <v>10</v>
      </c>
      <c r="AA68" s="208"/>
      <c r="AB68" s="1"/>
      <c r="AC68" s="43"/>
      <c r="AD68" s="43"/>
      <c r="AE68" s="43"/>
      <c r="AF68" s="43"/>
      <c r="AG68" s="43"/>
      <c r="AH68" s="44"/>
      <c r="AI68" s="44"/>
    </row>
    <row r="69" spans="1:35" x14ac:dyDescent="0.25">
      <c r="A69" s="454"/>
      <c r="B69" s="247" t="s">
        <v>10</v>
      </c>
      <c r="C69" s="164"/>
      <c r="D69" s="142"/>
      <c r="E69" s="143">
        <f>(I69+N69+S69+X69)*'Ar - Fontes fixas - Geral'!$Q$16</f>
        <v>0</v>
      </c>
      <c r="F69" s="254" t="s">
        <v>10</v>
      </c>
      <c r="G69" s="164"/>
      <c r="H69" s="34"/>
      <c r="I69" s="34"/>
      <c r="J69" s="204"/>
      <c r="K69" s="203" t="s">
        <v>10</v>
      </c>
      <c r="L69" s="209"/>
      <c r="M69" s="34"/>
      <c r="N69" s="34"/>
      <c r="O69" s="204"/>
      <c r="P69" s="203" t="s">
        <v>10</v>
      </c>
      <c r="Q69" s="209"/>
      <c r="R69" s="34"/>
      <c r="S69" s="34"/>
      <c r="T69" s="204"/>
      <c r="U69" s="203" t="s">
        <v>10</v>
      </c>
      <c r="V69" s="209"/>
      <c r="W69" s="34"/>
      <c r="X69" s="34"/>
      <c r="Y69" s="204"/>
      <c r="Z69" s="203" t="s">
        <v>10</v>
      </c>
      <c r="AA69" s="208"/>
      <c r="AB69" s="1"/>
      <c r="AC69" s="43"/>
      <c r="AD69" s="43"/>
      <c r="AE69" s="43"/>
      <c r="AF69" s="43"/>
      <c r="AG69" s="43"/>
      <c r="AH69" s="44"/>
      <c r="AI69" s="44"/>
    </row>
    <row r="70" spans="1:35" x14ac:dyDescent="0.25">
      <c r="A70" s="454"/>
      <c r="B70" s="247" t="s">
        <v>10</v>
      </c>
      <c r="C70" s="164"/>
      <c r="D70" s="142"/>
      <c r="E70" s="143">
        <f>(I70+N70+S70+X70)*'Ar - Fontes fixas - Geral'!$Q$16</f>
        <v>0</v>
      </c>
      <c r="F70" s="254" t="s">
        <v>10</v>
      </c>
      <c r="G70" s="164"/>
      <c r="H70" s="34"/>
      <c r="I70" s="34"/>
      <c r="J70" s="204"/>
      <c r="K70" s="203" t="s">
        <v>10</v>
      </c>
      <c r="L70" s="209"/>
      <c r="M70" s="34"/>
      <c r="N70" s="34"/>
      <c r="O70" s="204"/>
      <c r="P70" s="203" t="s">
        <v>10</v>
      </c>
      <c r="Q70" s="209"/>
      <c r="R70" s="34"/>
      <c r="S70" s="34"/>
      <c r="T70" s="204"/>
      <c r="U70" s="203" t="s">
        <v>10</v>
      </c>
      <c r="V70" s="209"/>
      <c r="W70" s="34"/>
      <c r="X70" s="34"/>
      <c r="Y70" s="204"/>
      <c r="Z70" s="203" t="s">
        <v>10</v>
      </c>
      <c r="AA70" s="208"/>
      <c r="AB70" s="1"/>
      <c r="AC70" s="43"/>
      <c r="AD70" s="43"/>
      <c r="AE70" s="43"/>
      <c r="AF70" s="43"/>
      <c r="AG70" s="43"/>
      <c r="AH70" s="44"/>
      <c r="AI70" s="44"/>
    </row>
    <row r="71" spans="1:35" x14ac:dyDescent="0.25">
      <c r="A71" s="454"/>
      <c r="B71" s="247" t="s">
        <v>10</v>
      </c>
      <c r="C71" s="164"/>
      <c r="D71" s="142"/>
      <c r="E71" s="143">
        <f>(I71+N71+S71+X71)*'Ar - Fontes fixas - Geral'!$Q$16</f>
        <v>0</v>
      </c>
      <c r="F71" s="254" t="s">
        <v>10</v>
      </c>
      <c r="G71" s="164"/>
      <c r="H71" s="34"/>
      <c r="I71" s="34"/>
      <c r="J71" s="204"/>
      <c r="K71" s="203" t="s">
        <v>10</v>
      </c>
      <c r="L71" s="209"/>
      <c r="M71" s="34"/>
      <c r="N71" s="34"/>
      <c r="O71" s="204"/>
      <c r="P71" s="203" t="s">
        <v>10</v>
      </c>
      <c r="Q71" s="209"/>
      <c r="R71" s="34"/>
      <c r="S71" s="34"/>
      <c r="T71" s="204"/>
      <c r="U71" s="203" t="s">
        <v>10</v>
      </c>
      <c r="V71" s="209"/>
      <c r="W71" s="34"/>
      <c r="X71" s="34"/>
      <c r="Y71" s="204"/>
      <c r="Z71" s="203" t="s">
        <v>10</v>
      </c>
      <c r="AA71" s="208"/>
      <c r="AB71" s="1"/>
      <c r="AC71" s="43"/>
      <c r="AD71" s="43"/>
      <c r="AE71" s="43"/>
      <c r="AF71" s="43"/>
      <c r="AG71" s="43"/>
      <c r="AH71" s="44"/>
      <c r="AI71" s="44"/>
    </row>
    <row r="72" spans="1:35" x14ac:dyDescent="0.25">
      <c r="A72" s="454"/>
      <c r="B72" s="247" t="s">
        <v>10</v>
      </c>
      <c r="C72" s="164"/>
      <c r="D72" s="142"/>
      <c r="E72" s="143">
        <f>(I72+N72+S72+X72)*'Ar - Fontes fixas - Geral'!$Q$16</f>
        <v>0</v>
      </c>
      <c r="F72" s="254" t="s">
        <v>10</v>
      </c>
      <c r="G72" s="164"/>
      <c r="H72" s="34"/>
      <c r="I72" s="34"/>
      <c r="J72" s="204"/>
      <c r="K72" s="203" t="s">
        <v>10</v>
      </c>
      <c r="L72" s="209"/>
      <c r="M72" s="34"/>
      <c r="N72" s="34"/>
      <c r="O72" s="204"/>
      <c r="P72" s="203" t="s">
        <v>10</v>
      </c>
      <c r="Q72" s="209"/>
      <c r="R72" s="34"/>
      <c r="S72" s="34"/>
      <c r="T72" s="204"/>
      <c r="U72" s="203" t="s">
        <v>10</v>
      </c>
      <c r="V72" s="209"/>
      <c r="W72" s="34"/>
      <c r="X72" s="34"/>
      <c r="Y72" s="204"/>
      <c r="Z72" s="203" t="s">
        <v>10</v>
      </c>
      <c r="AA72" s="208"/>
      <c r="AB72" s="1"/>
      <c r="AC72" s="43"/>
      <c r="AD72" s="43"/>
      <c r="AE72" s="43"/>
      <c r="AF72" s="43"/>
      <c r="AG72" s="43"/>
      <c r="AH72" s="44"/>
      <c r="AI72" s="44"/>
    </row>
    <row r="73" spans="1:35" x14ac:dyDescent="0.25">
      <c r="A73" s="454"/>
      <c r="B73" s="247" t="s">
        <v>10</v>
      </c>
      <c r="C73" s="164"/>
      <c r="D73" s="142"/>
      <c r="E73" s="143">
        <f>(I73+N73+S73+X73)*'Ar - Fontes fixas - Geral'!$Q$16</f>
        <v>0</v>
      </c>
      <c r="F73" s="254" t="s">
        <v>10</v>
      </c>
      <c r="G73" s="164"/>
      <c r="H73" s="34"/>
      <c r="I73" s="34"/>
      <c r="J73" s="204"/>
      <c r="K73" s="203" t="s">
        <v>10</v>
      </c>
      <c r="L73" s="209"/>
      <c r="M73" s="34"/>
      <c r="N73" s="34"/>
      <c r="O73" s="204"/>
      <c r="P73" s="203" t="s">
        <v>10</v>
      </c>
      <c r="Q73" s="209"/>
      <c r="R73" s="34"/>
      <c r="S73" s="34"/>
      <c r="T73" s="204"/>
      <c r="U73" s="203" t="s">
        <v>10</v>
      </c>
      <c r="V73" s="209"/>
      <c r="W73" s="34"/>
      <c r="X73" s="34"/>
      <c r="Y73" s="204"/>
      <c r="Z73" s="203" t="s">
        <v>10</v>
      </c>
      <c r="AA73" s="208"/>
      <c r="AB73" s="1"/>
      <c r="AC73" s="43"/>
      <c r="AD73" s="43"/>
      <c r="AE73" s="43"/>
      <c r="AF73" s="43"/>
      <c r="AG73" s="43"/>
      <c r="AH73" s="44"/>
      <c r="AI73" s="44"/>
    </row>
    <row r="74" spans="1:35" x14ac:dyDescent="0.25">
      <c r="A74" s="454"/>
      <c r="B74" s="247" t="s">
        <v>10</v>
      </c>
      <c r="C74" s="164"/>
      <c r="D74" s="142"/>
      <c r="E74" s="143">
        <f>(I74+N74+S74+X74)*'Ar - Fontes fixas - Geral'!$Q$16</f>
        <v>0</v>
      </c>
      <c r="F74" s="254" t="s">
        <v>10</v>
      </c>
      <c r="G74" s="164"/>
      <c r="H74" s="34"/>
      <c r="I74" s="34"/>
      <c r="J74" s="204"/>
      <c r="K74" s="203" t="s">
        <v>10</v>
      </c>
      <c r="L74" s="209"/>
      <c r="M74" s="34"/>
      <c r="N74" s="34"/>
      <c r="O74" s="204"/>
      <c r="P74" s="203" t="s">
        <v>10</v>
      </c>
      <c r="Q74" s="209"/>
      <c r="R74" s="34"/>
      <c r="S74" s="34"/>
      <c r="T74" s="204"/>
      <c r="U74" s="203" t="s">
        <v>10</v>
      </c>
      <c r="V74" s="209"/>
      <c r="W74" s="34"/>
      <c r="X74" s="34"/>
      <c r="Y74" s="204"/>
      <c r="Z74" s="203" t="s">
        <v>10</v>
      </c>
      <c r="AA74" s="208"/>
      <c r="AB74" s="1"/>
      <c r="AC74" s="43"/>
      <c r="AD74" s="43"/>
      <c r="AE74" s="43"/>
      <c r="AF74" s="43"/>
      <c r="AG74" s="43"/>
      <c r="AH74" s="44"/>
      <c r="AI74" s="44"/>
    </row>
    <row r="75" spans="1:35" x14ac:dyDescent="0.25">
      <c r="A75" s="454"/>
      <c r="B75" s="247" t="s">
        <v>10</v>
      </c>
      <c r="C75" s="164"/>
      <c r="D75" s="142"/>
      <c r="E75" s="143">
        <f>(I75+N75+S75+X75)*'Ar - Fontes fixas - Geral'!$Q$16</f>
        <v>0</v>
      </c>
      <c r="F75" s="254" t="s">
        <v>10</v>
      </c>
      <c r="G75" s="164"/>
      <c r="H75" s="34"/>
      <c r="I75" s="34"/>
      <c r="J75" s="204"/>
      <c r="K75" s="203" t="s">
        <v>10</v>
      </c>
      <c r="L75" s="209"/>
      <c r="M75" s="34"/>
      <c r="N75" s="34"/>
      <c r="O75" s="204"/>
      <c r="P75" s="203" t="s">
        <v>10</v>
      </c>
      <c r="Q75" s="209"/>
      <c r="R75" s="34"/>
      <c r="S75" s="34"/>
      <c r="T75" s="204"/>
      <c r="U75" s="203" t="s">
        <v>10</v>
      </c>
      <c r="V75" s="209"/>
      <c r="W75" s="34"/>
      <c r="X75" s="34"/>
      <c r="Y75" s="204"/>
      <c r="Z75" s="203" t="s">
        <v>10</v>
      </c>
      <c r="AA75" s="208"/>
      <c r="AB75" s="1"/>
      <c r="AC75" s="43"/>
      <c r="AD75" s="43"/>
      <c r="AE75" s="43"/>
      <c r="AF75" s="43"/>
      <c r="AG75" s="43"/>
      <c r="AH75" s="44"/>
      <c r="AI75" s="44"/>
    </row>
    <row r="76" spans="1:35" x14ac:dyDescent="0.25">
      <c r="A76" s="454"/>
      <c r="B76" s="247" t="s">
        <v>10</v>
      </c>
      <c r="C76" s="164"/>
      <c r="D76" s="142"/>
      <c r="E76" s="143">
        <f>(I76+N76+S76+X76)*'Ar - Fontes fixas - Geral'!$Q$16</f>
        <v>0</v>
      </c>
      <c r="F76" s="254" t="s">
        <v>10</v>
      </c>
      <c r="G76" s="164"/>
      <c r="H76" s="34"/>
      <c r="I76" s="34"/>
      <c r="J76" s="204"/>
      <c r="K76" s="203" t="s">
        <v>10</v>
      </c>
      <c r="L76" s="209"/>
      <c r="M76" s="34"/>
      <c r="N76" s="34"/>
      <c r="O76" s="204"/>
      <c r="P76" s="203" t="s">
        <v>10</v>
      </c>
      <c r="Q76" s="209"/>
      <c r="R76" s="34"/>
      <c r="S76" s="34"/>
      <c r="T76" s="204"/>
      <c r="U76" s="203" t="s">
        <v>10</v>
      </c>
      <c r="V76" s="209"/>
      <c r="W76" s="34"/>
      <c r="X76" s="34"/>
      <c r="Y76" s="204"/>
      <c r="Z76" s="203" t="s">
        <v>10</v>
      </c>
      <c r="AA76" s="208"/>
      <c r="AB76" s="1"/>
      <c r="AC76" s="43"/>
      <c r="AD76" s="43"/>
      <c r="AE76" s="43"/>
      <c r="AF76" s="43"/>
      <c r="AG76" s="43"/>
      <c r="AH76" s="44"/>
      <c r="AI76" s="44"/>
    </row>
    <row r="77" spans="1:35" x14ac:dyDescent="0.25">
      <c r="A77" s="454"/>
      <c r="B77" s="247" t="s">
        <v>10</v>
      </c>
      <c r="C77" s="164"/>
      <c r="D77" s="142"/>
      <c r="E77" s="143">
        <f>(I77+N77+S77+X77)*'Ar - Fontes fixas - Geral'!$Q$16</f>
        <v>0</v>
      </c>
      <c r="F77" s="254" t="s">
        <v>10</v>
      </c>
      <c r="G77" s="164"/>
      <c r="H77" s="34"/>
      <c r="I77" s="34"/>
      <c r="J77" s="204"/>
      <c r="K77" s="203" t="s">
        <v>10</v>
      </c>
      <c r="L77" s="209"/>
      <c r="M77" s="34"/>
      <c r="N77" s="34"/>
      <c r="O77" s="204"/>
      <c r="P77" s="203" t="s">
        <v>10</v>
      </c>
      <c r="Q77" s="209"/>
      <c r="R77" s="34"/>
      <c r="S77" s="34"/>
      <c r="T77" s="204"/>
      <c r="U77" s="203" t="s">
        <v>10</v>
      </c>
      <c r="V77" s="209"/>
      <c r="W77" s="34"/>
      <c r="X77" s="34"/>
      <c r="Y77" s="204"/>
      <c r="Z77" s="203" t="s">
        <v>10</v>
      </c>
      <c r="AA77" s="208"/>
      <c r="AB77" s="1"/>
      <c r="AC77" s="43"/>
      <c r="AD77" s="43"/>
      <c r="AE77" s="43"/>
      <c r="AF77" s="43"/>
      <c r="AG77" s="43"/>
      <c r="AH77" s="44"/>
      <c r="AI77" s="44"/>
    </row>
    <row r="78" spans="1:35" x14ac:dyDescent="0.25">
      <c r="A78" s="454"/>
      <c r="B78" s="247" t="s">
        <v>10</v>
      </c>
      <c r="C78" s="164"/>
      <c r="D78" s="142"/>
      <c r="E78" s="143">
        <f>(I78+N78+S78+X78)*'Ar - Fontes fixas - Geral'!$Q$16</f>
        <v>0</v>
      </c>
      <c r="F78" s="254" t="s">
        <v>10</v>
      </c>
      <c r="G78" s="164"/>
      <c r="H78" s="34"/>
      <c r="I78" s="34"/>
      <c r="J78" s="204"/>
      <c r="K78" s="203" t="s">
        <v>10</v>
      </c>
      <c r="L78" s="209"/>
      <c r="M78" s="34"/>
      <c r="N78" s="34"/>
      <c r="O78" s="204"/>
      <c r="P78" s="203" t="s">
        <v>10</v>
      </c>
      <c r="Q78" s="209"/>
      <c r="R78" s="34"/>
      <c r="S78" s="34"/>
      <c r="T78" s="204"/>
      <c r="U78" s="203" t="s">
        <v>10</v>
      </c>
      <c r="V78" s="209"/>
      <c r="W78" s="34"/>
      <c r="X78" s="34"/>
      <c r="Y78" s="204"/>
      <c r="Z78" s="203" t="s">
        <v>10</v>
      </c>
      <c r="AA78" s="208"/>
      <c r="AB78" s="1"/>
      <c r="AC78" s="43"/>
      <c r="AD78" s="43"/>
      <c r="AE78" s="43"/>
      <c r="AF78" s="43"/>
      <c r="AG78" s="43"/>
      <c r="AH78" s="44"/>
      <c r="AI78" s="44"/>
    </row>
    <row r="79" spans="1:35" x14ac:dyDescent="0.25">
      <c r="A79" s="454"/>
      <c r="B79" s="247" t="s">
        <v>10</v>
      </c>
      <c r="C79" s="164"/>
      <c r="D79" s="142"/>
      <c r="E79" s="143">
        <f>(I79+N79+S79+X79)*'Ar - Fontes fixas - Geral'!$Q$16</f>
        <v>0</v>
      </c>
      <c r="F79" s="254" t="s">
        <v>10</v>
      </c>
      <c r="G79" s="164"/>
      <c r="H79" s="34"/>
      <c r="I79" s="34"/>
      <c r="J79" s="204"/>
      <c r="K79" s="203" t="s">
        <v>10</v>
      </c>
      <c r="L79" s="209"/>
      <c r="M79" s="34"/>
      <c r="N79" s="34"/>
      <c r="O79" s="204"/>
      <c r="P79" s="203" t="s">
        <v>10</v>
      </c>
      <c r="Q79" s="209"/>
      <c r="R79" s="34"/>
      <c r="S79" s="34"/>
      <c r="T79" s="204"/>
      <c r="U79" s="203" t="s">
        <v>10</v>
      </c>
      <c r="V79" s="209"/>
      <c r="W79" s="34"/>
      <c r="X79" s="34"/>
      <c r="Y79" s="204"/>
      <c r="Z79" s="203" t="s">
        <v>10</v>
      </c>
      <c r="AA79" s="208"/>
      <c r="AB79" s="1"/>
      <c r="AC79" s="43"/>
      <c r="AD79" s="43"/>
      <c r="AE79" s="43"/>
      <c r="AF79" s="43"/>
      <c r="AG79" s="43"/>
      <c r="AH79" s="44"/>
      <c r="AI79" s="44"/>
    </row>
    <row r="80" spans="1:35" x14ac:dyDescent="0.25">
      <c r="A80" s="454"/>
      <c r="B80" s="247" t="s">
        <v>10</v>
      </c>
      <c r="C80" s="164"/>
      <c r="D80" s="142"/>
      <c r="E80" s="143">
        <f>(I80+N80+S80+X80)*'Ar - Fontes fixas - Geral'!$Q$16</f>
        <v>0</v>
      </c>
      <c r="F80" s="254" t="s">
        <v>10</v>
      </c>
      <c r="G80" s="164"/>
      <c r="H80" s="34"/>
      <c r="I80" s="34"/>
      <c r="J80" s="204"/>
      <c r="K80" s="203" t="s">
        <v>10</v>
      </c>
      <c r="L80" s="209"/>
      <c r="M80" s="34"/>
      <c r="N80" s="34"/>
      <c r="O80" s="204"/>
      <c r="P80" s="203" t="s">
        <v>10</v>
      </c>
      <c r="Q80" s="209"/>
      <c r="R80" s="34"/>
      <c r="S80" s="34"/>
      <c r="T80" s="204"/>
      <c r="U80" s="203" t="s">
        <v>10</v>
      </c>
      <c r="V80" s="209"/>
      <c r="W80" s="34"/>
      <c r="X80" s="34"/>
      <c r="Y80" s="204"/>
      <c r="Z80" s="203" t="s">
        <v>10</v>
      </c>
      <c r="AA80" s="208"/>
      <c r="AB80" s="292"/>
      <c r="AC80" s="43"/>
      <c r="AD80" s="43"/>
      <c r="AE80" s="43"/>
      <c r="AF80" s="43"/>
      <c r="AG80" s="43"/>
      <c r="AH80" s="44"/>
      <c r="AI80" s="44"/>
    </row>
    <row r="81" spans="1:39" x14ac:dyDescent="0.25">
      <c r="A81" s="453"/>
      <c r="B81" s="453"/>
      <c r="C81" s="453"/>
      <c r="D81" s="453"/>
      <c r="E81" s="453"/>
      <c r="F81" s="453"/>
      <c r="G81" s="453"/>
      <c r="H81" s="453"/>
      <c r="I81" s="453"/>
      <c r="J81" s="453"/>
      <c r="K81" s="453"/>
      <c r="L81" s="453"/>
      <c r="M81" s="453"/>
      <c r="N81" s="453"/>
      <c r="O81" s="453"/>
      <c r="P81" s="453"/>
      <c r="Q81" s="453"/>
      <c r="R81" s="453"/>
      <c r="S81" s="453"/>
      <c r="T81" s="453"/>
      <c r="U81" s="453"/>
      <c r="V81" s="453"/>
      <c r="W81" s="453"/>
      <c r="X81" s="453"/>
      <c r="Y81" s="453"/>
      <c r="Z81" s="453"/>
      <c r="AA81" s="453"/>
      <c r="AB81" s="453"/>
      <c r="AC81" s="43"/>
      <c r="AD81" s="43"/>
      <c r="AE81" s="43"/>
      <c r="AF81" s="43"/>
      <c r="AG81" s="43"/>
      <c r="AH81" s="44"/>
      <c r="AI81" s="44"/>
    </row>
    <row r="82" spans="1:39" x14ac:dyDescent="0.25">
      <c r="A82" s="453"/>
      <c r="B82" s="453"/>
      <c r="C82" s="453"/>
      <c r="D82" s="453"/>
      <c r="E82" s="453"/>
      <c r="F82" s="453"/>
      <c r="G82" s="453"/>
      <c r="H82" s="453"/>
      <c r="I82" s="453"/>
      <c r="J82" s="453"/>
      <c r="K82" s="453"/>
      <c r="L82" s="453"/>
      <c r="M82" s="453"/>
      <c r="N82" s="453"/>
      <c r="O82" s="453"/>
      <c r="P82" s="453"/>
      <c r="Q82" s="453"/>
      <c r="R82" s="453"/>
      <c r="S82" s="453"/>
      <c r="T82" s="453"/>
      <c r="U82" s="453"/>
      <c r="V82" s="453"/>
      <c r="W82" s="453"/>
      <c r="X82" s="453"/>
      <c r="Y82" s="453"/>
      <c r="Z82" s="453"/>
      <c r="AA82" s="453"/>
      <c r="AB82" s="453"/>
      <c r="AC82" s="43"/>
      <c r="AD82" s="43"/>
      <c r="AE82" s="43"/>
      <c r="AF82" s="43"/>
      <c r="AG82" s="43"/>
      <c r="AH82" s="44"/>
      <c r="AI82" s="44"/>
      <c r="AJ82" s="44"/>
      <c r="AK82" s="44"/>
      <c r="AL82" s="44"/>
      <c r="AM82" s="44"/>
    </row>
    <row r="83" spans="1:39" x14ac:dyDescent="0.25">
      <c r="A83" s="453"/>
      <c r="B83" s="453"/>
      <c r="C83" s="453"/>
      <c r="D83" s="453"/>
      <c r="E83" s="453"/>
      <c r="F83" s="453"/>
      <c r="G83" s="453"/>
      <c r="H83" s="453"/>
      <c r="I83" s="453"/>
      <c r="J83" s="453"/>
      <c r="K83" s="453"/>
      <c r="L83" s="453"/>
      <c r="M83" s="453"/>
      <c r="N83" s="453"/>
      <c r="O83" s="453"/>
      <c r="P83" s="453"/>
      <c r="Q83" s="453"/>
      <c r="R83" s="453"/>
      <c r="S83" s="453"/>
      <c r="T83" s="453"/>
      <c r="U83" s="453"/>
      <c r="V83" s="453"/>
      <c r="W83" s="453"/>
      <c r="X83" s="453"/>
      <c r="Y83" s="453"/>
      <c r="Z83" s="453"/>
      <c r="AA83" s="453"/>
      <c r="AB83" s="453"/>
      <c r="AC83" s="43"/>
      <c r="AD83" s="43"/>
      <c r="AE83" s="43"/>
      <c r="AF83" s="43"/>
      <c r="AG83" s="43"/>
      <c r="AH83" s="44"/>
      <c r="AI83" s="44"/>
      <c r="AJ83" s="44"/>
      <c r="AK83" s="44"/>
      <c r="AL83" s="44"/>
      <c r="AM83" s="44"/>
    </row>
    <row r="84" spans="1:39" x14ac:dyDescent="0.25">
      <c r="A84" s="453"/>
      <c r="B84" s="453"/>
      <c r="C84" s="453"/>
      <c r="D84" s="453"/>
      <c r="E84" s="453"/>
      <c r="F84" s="453"/>
      <c r="G84" s="453"/>
      <c r="H84" s="453"/>
      <c r="I84" s="453"/>
      <c r="J84" s="453"/>
      <c r="K84" s="453"/>
      <c r="L84" s="453"/>
      <c r="M84" s="453"/>
      <c r="N84" s="453"/>
      <c r="O84" s="453"/>
      <c r="P84" s="453"/>
      <c r="Q84" s="453"/>
      <c r="R84" s="453"/>
      <c r="S84" s="453"/>
      <c r="T84" s="453"/>
      <c r="U84" s="453"/>
      <c r="V84" s="453"/>
      <c r="W84" s="453"/>
      <c r="X84" s="453"/>
      <c r="Y84" s="453"/>
      <c r="Z84" s="453"/>
      <c r="AA84" s="453"/>
      <c r="AB84" s="453"/>
      <c r="AC84" s="43"/>
      <c r="AD84" s="43"/>
      <c r="AE84" s="43"/>
      <c r="AF84" s="43"/>
      <c r="AG84" s="43"/>
      <c r="AH84" s="44"/>
      <c r="AI84" s="44"/>
      <c r="AJ84" s="44"/>
      <c r="AK84" s="44"/>
      <c r="AL84" s="44"/>
      <c r="AM84" s="44"/>
    </row>
    <row r="85" spans="1:39" x14ac:dyDescent="0.25">
      <c r="A85" s="1"/>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43"/>
      <c r="AD85" s="43"/>
      <c r="AE85" s="43"/>
      <c r="AF85" s="43"/>
      <c r="AG85" s="43"/>
      <c r="AH85" s="44"/>
      <c r="AI85" s="44"/>
      <c r="AJ85" s="44"/>
      <c r="AK85" s="44"/>
      <c r="AL85" s="44"/>
      <c r="AM85" s="44"/>
    </row>
    <row r="86" spans="1:39" x14ac:dyDescent="0.25">
      <c r="A86" s="1"/>
      <c r="B86" s="58" t="s">
        <v>146</v>
      </c>
      <c r="C86" s="9"/>
      <c r="D86" s="9"/>
      <c r="E86" s="9"/>
      <c r="F86" s="9"/>
      <c r="G86" s="9"/>
      <c r="H86" s="9"/>
      <c r="I86" s="9"/>
      <c r="J86" s="9"/>
      <c r="K86" s="9"/>
      <c r="L86" s="9"/>
      <c r="M86" s="120"/>
      <c r="N86" s="120"/>
      <c r="O86" s="120"/>
      <c r="P86" s="120"/>
      <c r="Q86" s="120"/>
      <c r="R86" s="120"/>
      <c r="S86" s="120"/>
      <c r="T86" s="120"/>
      <c r="U86" s="120"/>
      <c r="V86" s="120"/>
      <c r="W86" s="120"/>
      <c r="X86" s="16"/>
      <c r="Y86" s="16"/>
      <c r="Z86" s="16"/>
      <c r="AA86" s="16"/>
      <c r="AB86" s="16"/>
      <c r="AC86" s="43"/>
      <c r="AD86" s="43"/>
      <c r="AE86" s="43"/>
      <c r="AF86" s="43"/>
      <c r="AG86" s="43"/>
      <c r="AH86" s="44"/>
      <c r="AI86" s="44"/>
      <c r="AJ86" s="44"/>
      <c r="AK86" s="44"/>
      <c r="AL86" s="44"/>
      <c r="AM86" s="44"/>
    </row>
    <row r="87" spans="1:39" x14ac:dyDescent="0.25">
      <c r="A87" s="1"/>
      <c r="B87" s="442" t="s">
        <v>147</v>
      </c>
      <c r="C87" s="442"/>
      <c r="D87" s="442"/>
      <c r="E87" s="442"/>
      <c r="F87" s="442"/>
      <c r="G87" s="442"/>
      <c r="H87" s="442"/>
      <c r="I87" s="442"/>
      <c r="J87" s="442"/>
      <c r="K87" s="442"/>
      <c r="L87" s="442"/>
      <c r="M87" s="120"/>
      <c r="N87" s="120"/>
      <c r="O87" s="120"/>
      <c r="P87" s="120"/>
      <c r="Q87" s="120"/>
      <c r="R87" s="120"/>
      <c r="S87" s="120"/>
      <c r="T87" s="120"/>
      <c r="U87" s="120"/>
      <c r="V87" s="120"/>
      <c r="W87" s="120"/>
      <c r="X87" s="16"/>
      <c r="Y87" s="16"/>
      <c r="Z87" s="16"/>
      <c r="AA87" s="16"/>
      <c r="AB87" s="16"/>
      <c r="AC87" s="43"/>
      <c r="AD87" s="43"/>
      <c r="AE87" s="43"/>
      <c r="AF87" s="43"/>
      <c r="AG87" s="43"/>
      <c r="AH87" s="44"/>
      <c r="AI87" s="44"/>
      <c r="AJ87" s="44"/>
      <c r="AK87" s="44"/>
      <c r="AL87" s="44"/>
      <c r="AM87" s="44"/>
    </row>
    <row r="88" spans="1:39" x14ac:dyDescent="0.25">
      <c r="A88" s="1"/>
      <c r="B88" s="442"/>
      <c r="C88" s="442"/>
      <c r="D88" s="442"/>
      <c r="E88" s="442"/>
      <c r="F88" s="442"/>
      <c r="G88" s="442"/>
      <c r="H88" s="442"/>
      <c r="I88" s="442"/>
      <c r="J88" s="442"/>
      <c r="K88" s="442"/>
      <c r="L88" s="442"/>
      <c r="M88" s="120"/>
      <c r="N88" s="306" t="s">
        <v>1018</v>
      </c>
      <c r="O88" s="120"/>
      <c r="P88" s="120"/>
      <c r="Q88" s="120"/>
      <c r="R88" s="120"/>
      <c r="S88" s="120"/>
      <c r="T88" s="120"/>
      <c r="U88" s="120"/>
      <c r="V88" s="120"/>
      <c r="W88" s="120"/>
      <c r="X88" s="292"/>
      <c r="Y88" s="16"/>
      <c r="Z88" s="16"/>
      <c r="AA88" s="16"/>
      <c r="AB88" s="16"/>
      <c r="AC88" s="43"/>
      <c r="AD88" s="43"/>
      <c r="AE88" s="43"/>
      <c r="AF88" s="43"/>
      <c r="AG88" s="43"/>
      <c r="AH88" s="44"/>
      <c r="AI88" s="44"/>
      <c r="AJ88" s="44"/>
      <c r="AK88" s="44"/>
      <c r="AL88" s="44"/>
      <c r="AM88" s="44"/>
    </row>
    <row r="89" spans="1:39" x14ac:dyDescent="0.25">
      <c r="A89" s="1"/>
      <c r="B89" s="442"/>
      <c r="C89" s="442"/>
      <c r="D89" s="442"/>
      <c r="E89" s="442"/>
      <c r="F89" s="442"/>
      <c r="G89" s="442"/>
      <c r="H89" s="442"/>
      <c r="I89" s="442"/>
      <c r="J89" s="442"/>
      <c r="K89" s="442"/>
      <c r="L89" s="442"/>
      <c r="M89" s="120"/>
      <c r="O89" s="120"/>
      <c r="P89" s="120"/>
      <c r="Q89" s="120"/>
      <c r="R89" s="120"/>
      <c r="S89" s="120"/>
      <c r="T89" s="120"/>
      <c r="U89" s="120"/>
      <c r="V89" s="120"/>
      <c r="W89" s="120"/>
      <c r="X89" s="16"/>
      <c r="Y89" s="16"/>
      <c r="Z89" s="16"/>
      <c r="AA89" s="16"/>
      <c r="AB89" s="16"/>
      <c r="AC89" s="43"/>
      <c r="AD89" s="43"/>
      <c r="AE89" s="43"/>
      <c r="AF89" s="43"/>
      <c r="AG89" s="43"/>
      <c r="AH89" s="44"/>
      <c r="AI89" s="44"/>
      <c r="AJ89" s="44"/>
      <c r="AK89" s="44"/>
      <c r="AL89" s="44"/>
      <c r="AM89" s="44"/>
    </row>
    <row r="90" spans="1:39" x14ac:dyDescent="0.25">
      <c r="A90" s="1"/>
      <c r="B90" s="442"/>
      <c r="C90" s="442"/>
      <c r="D90" s="442"/>
      <c r="E90" s="442"/>
      <c r="F90" s="442"/>
      <c r="G90" s="442"/>
      <c r="H90" s="442"/>
      <c r="I90" s="442"/>
      <c r="J90" s="442"/>
      <c r="K90" s="442"/>
      <c r="L90" s="442"/>
      <c r="M90" s="120"/>
      <c r="N90" s="356" t="s">
        <v>1040</v>
      </c>
      <c r="O90" s="120"/>
      <c r="P90" s="120"/>
      <c r="Q90" s="120"/>
      <c r="R90" s="120"/>
      <c r="S90" s="120"/>
      <c r="T90" s="120"/>
      <c r="U90" s="120"/>
      <c r="V90" s="120"/>
      <c r="W90" s="120"/>
      <c r="X90" s="16"/>
      <c r="Y90" s="16"/>
      <c r="Z90" s="16"/>
      <c r="AA90" s="16"/>
      <c r="AB90" s="16"/>
      <c r="AC90" s="43"/>
      <c r="AD90" s="43"/>
      <c r="AE90" s="43"/>
      <c r="AF90" s="43"/>
      <c r="AG90" s="43"/>
      <c r="AH90" s="44"/>
      <c r="AI90" s="44"/>
      <c r="AJ90" s="44"/>
      <c r="AK90" s="44"/>
      <c r="AL90" s="44"/>
      <c r="AM90" s="44"/>
    </row>
    <row r="91" spans="1:39" x14ac:dyDescent="0.25">
      <c r="A91" s="1"/>
      <c r="B91" s="442"/>
      <c r="C91" s="442"/>
      <c r="D91" s="442"/>
      <c r="E91" s="442"/>
      <c r="F91" s="442"/>
      <c r="G91" s="442"/>
      <c r="H91" s="442"/>
      <c r="I91" s="442"/>
      <c r="J91" s="442"/>
      <c r="K91" s="442"/>
      <c r="L91" s="442"/>
      <c r="M91" s="120"/>
      <c r="N91" s="120"/>
      <c r="O91" s="120"/>
      <c r="P91" s="120"/>
      <c r="Q91" s="120"/>
      <c r="R91" s="120"/>
      <c r="S91" s="120"/>
      <c r="T91" s="120"/>
      <c r="U91" s="120"/>
      <c r="V91" s="120"/>
      <c r="W91" s="120"/>
      <c r="X91" s="16"/>
      <c r="Y91" s="16"/>
      <c r="Z91" s="16"/>
      <c r="AA91" s="16"/>
      <c r="AB91" s="16"/>
      <c r="AC91" s="43"/>
      <c r="AD91" s="43"/>
      <c r="AE91" s="43"/>
      <c r="AF91" s="43"/>
      <c r="AG91" s="43"/>
      <c r="AH91" s="44"/>
      <c r="AI91" s="44"/>
      <c r="AJ91" s="44"/>
      <c r="AK91" s="44"/>
      <c r="AL91" s="44"/>
      <c r="AM91" s="44"/>
    </row>
    <row r="92" spans="1:39" x14ac:dyDescent="0.25">
      <c r="A92" s="1"/>
      <c r="B92" s="16"/>
      <c r="C92" s="16"/>
      <c r="D92" s="16"/>
      <c r="E92" s="16"/>
      <c r="F92" s="16"/>
      <c r="G92" s="16"/>
      <c r="H92" s="16"/>
      <c r="I92" s="16"/>
      <c r="J92" s="16"/>
      <c r="K92" s="16"/>
      <c r="L92" s="16"/>
      <c r="M92" s="120"/>
      <c r="N92" s="120"/>
      <c r="O92" s="120"/>
      <c r="P92" s="120"/>
      <c r="Q92" s="120"/>
      <c r="R92" s="120"/>
      <c r="S92" s="120"/>
      <c r="T92" s="120"/>
      <c r="U92" s="120"/>
      <c r="V92" s="120"/>
      <c r="W92" s="120"/>
      <c r="X92" s="16"/>
      <c r="Y92" s="16"/>
      <c r="Z92" s="16"/>
      <c r="AA92" s="16"/>
      <c r="AB92" s="16"/>
      <c r="AC92" s="43"/>
      <c r="AD92" s="43"/>
      <c r="AE92" s="43"/>
      <c r="AF92" s="43"/>
      <c r="AG92" s="43"/>
      <c r="AH92" s="44"/>
      <c r="AI92" s="44"/>
      <c r="AJ92" s="44"/>
      <c r="AK92" s="44"/>
      <c r="AL92" s="44"/>
      <c r="AM92" s="44"/>
    </row>
    <row r="93" spans="1:39" x14ac:dyDescent="0.25">
      <c r="A93" s="1"/>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43"/>
      <c r="AD93" s="43"/>
      <c r="AE93" s="43"/>
      <c r="AF93" s="43"/>
      <c r="AG93" s="43"/>
      <c r="AH93" s="44"/>
      <c r="AI93" s="44"/>
      <c r="AJ93" s="44"/>
      <c r="AK93" s="44"/>
      <c r="AL93" s="44"/>
      <c r="AM93" s="44"/>
    </row>
    <row r="94" spans="1:39" x14ac:dyDescent="0.25">
      <c r="A94" s="1"/>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43"/>
      <c r="AD94" s="43"/>
      <c r="AE94" s="43"/>
      <c r="AF94" s="43"/>
      <c r="AG94" s="43"/>
      <c r="AH94" s="44"/>
      <c r="AI94" s="44"/>
      <c r="AJ94" s="44"/>
      <c r="AK94" s="44"/>
      <c r="AL94" s="44"/>
      <c r="AM94" s="44"/>
    </row>
    <row r="95" spans="1:39" x14ac:dyDescent="0.25">
      <c r="A95" s="1"/>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4"/>
      <c r="AI95" s="44"/>
      <c r="AJ95" s="44"/>
      <c r="AK95" s="44"/>
      <c r="AL95" s="44"/>
      <c r="AM95" s="44"/>
    </row>
    <row r="96" spans="1:39" x14ac:dyDescent="0.25">
      <c r="A96" s="192"/>
      <c r="AC96" s="192"/>
      <c r="AD96" s="192"/>
      <c r="AE96" s="192"/>
      <c r="AF96" s="192"/>
      <c r="AG96" s="192"/>
    </row>
  </sheetData>
  <sheetProtection insertRows="0"/>
  <mergeCells count="36">
    <mergeCell ref="B5:G5"/>
    <mergeCell ref="B6:G6"/>
    <mergeCell ref="I27:J27"/>
    <mergeCell ref="B17:D17"/>
    <mergeCell ref="B18:C18"/>
    <mergeCell ref="I20:J20"/>
    <mergeCell ref="I21:J21"/>
    <mergeCell ref="I22:J22"/>
    <mergeCell ref="I23:J23"/>
    <mergeCell ref="I24:J24"/>
    <mergeCell ref="I25:J25"/>
    <mergeCell ref="I26:J26"/>
    <mergeCell ref="I28:J28"/>
    <mergeCell ref="I29:J29"/>
    <mergeCell ref="I30:J30"/>
    <mergeCell ref="I31:J31"/>
    <mergeCell ref="I32:J32"/>
    <mergeCell ref="I33:J33"/>
    <mergeCell ref="I34:J34"/>
    <mergeCell ref="I35:J35"/>
    <mergeCell ref="I36:J36"/>
    <mergeCell ref="I37:J37"/>
    <mergeCell ref="I38:J38"/>
    <mergeCell ref="A54:A80"/>
    <mergeCell ref="B54:D54"/>
    <mergeCell ref="B55:C55"/>
    <mergeCell ref="H55:L55"/>
    <mergeCell ref="B87:L91"/>
    <mergeCell ref="M55:Q55"/>
    <mergeCell ref="A81:AB84"/>
    <mergeCell ref="R55:V55"/>
    <mergeCell ref="W55:AA55"/>
    <mergeCell ref="H56:L56"/>
    <mergeCell ref="M56:Q56"/>
    <mergeCell ref="R56:V56"/>
    <mergeCell ref="W56:AA56"/>
  </mergeCells>
  <conditionalFormatting sqref="C39:P40 K14:P19">
    <cfRule type="expression" dxfId="436" priority="16">
      <formula>IF(B14="Não", TRUE,FALSE)</formula>
    </cfRule>
  </conditionalFormatting>
  <conditionalFormatting sqref="C58:C80">
    <cfRule type="expression" dxfId="435" priority="15">
      <formula>IF(B58="Outro",FALSE,TRUE)</formula>
    </cfRule>
  </conditionalFormatting>
  <conditionalFormatting sqref="G58:G80">
    <cfRule type="expression" dxfId="434" priority="14">
      <formula>IF(F58="Outro",FALSE,TRUE)</formula>
    </cfRule>
  </conditionalFormatting>
  <conditionalFormatting sqref="Q39:R40 Q14:R19">
    <cfRule type="expression" dxfId="433" priority="17">
      <formula>IF(O14="Não", TRUE,FALSE)</formula>
    </cfRule>
  </conditionalFormatting>
  <conditionalFormatting sqref="C21:C38">
    <cfRule type="expression" dxfId="432" priority="13">
      <formula>IF(B21="Outro",FALSE,TRUE)</formula>
    </cfRule>
  </conditionalFormatting>
  <conditionalFormatting sqref="F21:G38">
    <cfRule type="expression" dxfId="431" priority="18">
      <formula>IF(#REF!="Outro",FALSE,TRUE)</formula>
    </cfRule>
  </conditionalFormatting>
  <conditionalFormatting sqref="K58:K80">
    <cfRule type="expression" dxfId="430" priority="12">
      <formula>IF(#REF!="Outro",FALSE,TRUE)</formula>
    </cfRule>
  </conditionalFormatting>
  <conditionalFormatting sqref="A31:A40">
    <cfRule type="expression" dxfId="429" priority="19">
      <formula>IF(#REF!="Não", TRUE,FALSE)</formula>
    </cfRule>
  </conditionalFormatting>
  <conditionalFormatting sqref="S14:W40">
    <cfRule type="expression" dxfId="428" priority="20">
      <formula>IF(O14="Não", TRUE,FALSE)</formula>
    </cfRule>
  </conditionalFormatting>
  <conditionalFormatting sqref="L58:L80">
    <cfRule type="expression" dxfId="427" priority="11">
      <formula>IF(K58="Outro",FALSE,TRUE)</formula>
    </cfRule>
  </conditionalFormatting>
  <conditionalFormatting sqref="I21:I38">
    <cfRule type="expression" dxfId="426" priority="10">
      <formula>IF(#REF!="Outro",FALSE,TRUE)</formula>
    </cfRule>
  </conditionalFormatting>
  <conditionalFormatting sqref="K21:K38">
    <cfRule type="expression" dxfId="425" priority="9">
      <formula>IF(I21="Outro",FALSE,TRUE)</formula>
    </cfRule>
  </conditionalFormatting>
  <conditionalFormatting sqref="P58:P80">
    <cfRule type="expression" dxfId="424" priority="6">
      <formula>IF(#REF!="Outro",FALSE,TRUE)</formula>
    </cfRule>
  </conditionalFormatting>
  <conditionalFormatting sqref="Q58:Q80">
    <cfRule type="expression" dxfId="423" priority="5">
      <formula>IF(P58="Outro",FALSE,TRUE)</formula>
    </cfRule>
  </conditionalFormatting>
  <conditionalFormatting sqref="U58:U80">
    <cfRule type="expression" dxfId="422" priority="4">
      <formula>IF(#REF!="Outro",FALSE,TRUE)</formula>
    </cfRule>
  </conditionalFormatting>
  <conditionalFormatting sqref="V58:V80">
    <cfRule type="expression" dxfId="421" priority="3">
      <formula>IF(U58="Outro",FALSE,TRUE)</formula>
    </cfRule>
  </conditionalFormatting>
  <conditionalFormatting sqref="Z58:Z80">
    <cfRule type="expression" dxfId="420" priority="2">
      <formula>IF(#REF!="Outro",FALSE,TRUE)</formula>
    </cfRule>
  </conditionalFormatting>
  <conditionalFormatting sqref="AA58:AA80">
    <cfRule type="expression" dxfId="419" priority="1">
      <formula>IF(Z58="Outro",FALSE,TRUE)</formula>
    </cfRule>
  </conditionalFormatting>
  <dataValidations count="5">
    <dataValidation type="decimal" operator="greaterThan" allowBlank="1" showInputMessage="1" showErrorMessage="1" sqref="C58:C80 C21:C38 L58:L80 V58:V80 K21:K38 Q58:Q80 AA58:AA80" xr:uid="{C3A9861D-0FE4-4980-AEA7-4F80250DB8F0}">
      <formula1>0</formula1>
    </dataValidation>
    <dataValidation operator="greaterThan" allowBlank="1" showInputMessage="1" showErrorMessage="1" sqref="G58:G80 F21:G38" xr:uid="{350C6678-B5CD-4435-AACC-76F6C540BE77}"/>
    <dataValidation type="list" allowBlank="1" showInputMessage="1" showErrorMessage="1" sqref="F58:F80" xr:uid="{E19BBFB3-5517-4B74-B6B2-0AB17FA58BB3}">
      <formula1>"&lt;Selecionar&gt;,mg/Nm3,ng/Nm3,µg/m3,Outro"</formula1>
    </dataValidation>
    <dataValidation type="list" operator="greaterThan" allowBlank="1" showInputMessage="1" showErrorMessage="1" sqref="U58:U80 K58:K80 I21:I38 P58:P80 Z58:Z80" xr:uid="{8414296E-A9EE-4025-BB01-CBF142C363C4}">
      <formula1>"&lt;Selecionar&gt;,Kg/ton produto acabado,Kg/ton carcaça produzida,Kg/MWh produzido,Kg/MWeh produzido,Outro"</formula1>
    </dataValidation>
    <dataValidation allowBlank="1" showInputMessage="1" showErrorMessage="1" prompt="O título da folha de cálculo encontra-se nesta célula" sqref="B2:B8" xr:uid="{F1B81EF0-951B-40F2-A8D5-02402ED47A43}"/>
  </dataValidations>
  <hyperlinks>
    <hyperlink ref="B5:G5" location="'Ar - Fontes fixas - FF1'!A29" display="Monitorização em contínuo" xr:uid="{C7CB2CD9-C528-421B-BBAC-516E4E1B450B}"/>
    <hyperlink ref="B6:G6" location="'Ar - Fontes fixas - FF1'!B71" display="Monitorização pontual" xr:uid="{9252E6A2-BA5C-4121-AC25-F92C92039DC1}"/>
    <hyperlink ref="F12" location="'FF3'!A1" display="FF3" xr:uid="{0BA5E8F4-D17A-4583-9FDE-64130A8AD874}"/>
    <hyperlink ref="G12" location="'FF4'!A1" display="FF4" xr:uid="{7EF3E993-3DF5-4207-A330-83E8F7E7DC89}"/>
    <hyperlink ref="J12" location="'FF7'!A1" display="FF7" xr:uid="{4650E51F-A76E-4038-AD2B-456CFF38D420}"/>
    <hyperlink ref="K12" location="'FF8'!A1" display="FF8" xr:uid="{E6B59336-C307-4608-965B-967E27D96963}"/>
    <hyperlink ref="L12" location="'FF9'!A1" display="FF9" xr:uid="{27067864-2828-458C-84CE-BDEBD032876C}"/>
    <hyperlink ref="M12" location="'FF10'!A1" display="FF10" xr:uid="{840F8CF4-30D1-440D-9AE0-36CFC290B38F}"/>
    <hyperlink ref="D12" location="'Ar - Fontes fixas - FF1'!A1" display="FF1" xr:uid="{20926194-37D1-4001-BC07-E66D64590DF2}"/>
    <hyperlink ref="N12" location="'FF11'!A1" display="FF11" xr:uid="{2C7D0BD5-13A5-4952-A916-57B56A32BE9A}"/>
    <hyperlink ref="O12" location="'FF12'!A1" display="FF12" xr:uid="{62E92C04-9C37-4A83-ABFC-7299CD1B60CB}"/>
    <hyperlink ref="P12" location="'FF13'!A1" display="FF13" xr:uid="{8A3E0F47-9104-43D2-9230-74D48DCBF125}"/>
    <hyperlink ref="F48" location="'FF3'!A1" display="FF3" xr:uid="{747BD832-7828-408C-A653-B85DDE1E4F4A}"/>
    <hyperlink ref="G48" location="'FF4'!A1" display="FF4" xr:uid="{5FA6C114-DF4C-4866-938A-B546E5C83257}"/>
    <hyperlink ref="H48" location="'FF5'!A1" display="FF5" xr:uid="{2267BF60-1C1B-48B5-B294-B91F3B909291}"/>
    <hyperlink ref="J48" location="'FF7'!A1" display="FF7" xr:uid="{0E907ECE-EE66-4964-ACBB-C4C6A07DD509}"/>
    <hyperlink ref="K48" location="'FF8'!A1" display="FF8" xr:uid="{29AA2868-58E6-4268-A244-7CD4DB34D3F3}"/>
    <hyperlink ref="L48" location="'FF9'!A1" display="FF9" xr:uid="{45BEEDEE-5A4E-47CB-B56F-E35D0653B7BE}"/>
    <hyperlink ref="M48" location="'FF10'!A1" display="FF10" xr:uid="{0A379B06-40CA-4C1A-995E-5AA08B06D0BA}"/>
    <hyperlink ref="D48" location="'Ar - Fontes fixas - FF1'!A1" display="FF1" xr:uid="{2DD1E515-20FD-482F-AFB8-BC7169219718}"/>
    <hyperlink ref="N48" location="'FF11'!A1" display="FF11" xr:uid="{BE4E7E0F-82E5-4377-9858-F5322187C3BF}"/>
    <hyperlink ref="O48" location="'FF12'!A1" display="FF12" xr:uid="{74138497-82D7-4B2A-8833-AAC43E0DC663}"/>
    <hyperlink ref="P48" location="'FF13'!A1" display="FF13" xr:uid="{D8D64BFC-FC36-4817-9E90-0CF05A239261}"/>
    <hyperlink ref="E48" location="'FF2'!A1" display="FF2" xr:uid="{24E1CBC0-38E7-4E89-A7E6-8FF74C84348E}"/>
    <hyperlink ref="E12" location="'FF2'!A1" display="FF2" xr:uid="{59537613-1CFF-4659-B5FD-9894520BAE3F}"/>
    <hyperlink ref="H12" location="'FF5'!A1" display="FF5" xr:uid="{339C6732-9D60-438A-A7EF-7496D9BE1760}"/>
    <hyperlink ref="N88" location="'FF6'!A1" display="Voltar acima" xr:uid="{9D2F77EC-9E04-4479-A272-C8CE6FDFAD3C}"/>
    <hyperlink ref="M38" location="'FF6'!A1" display="Voltar acima" xr:uid="{5F6DD068-3485-4BA6-9792-FB5A82235613}"/>
    <hyperlink ref="N90" location="'Folha de rosto'!A1" display="Voltar ao início" xr:uid="{D5A89FD2-0F1D-45C1-BF5E-A53926B3EDA0}"/>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34E1097-0B4C-415A-A1F9-E33955B45E10}">
          <x14:formula1>
            <xm:f>Suporte!$H$8:$H$38</xm:f>
          </x14:formula1>
          <xm:sqref>B21:B38 B58:B80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61C78-EE62-48F4-846F-AF0C59D391D6}">
  <sheetPr>
    <tabColor theme="7" tint="0.79998168889431442"/>
  </sheetPr>
  <dimension ref="A1:AM96"/>
  <sheetViews>
    <sheetView showZeros="0" zoomScale="96" zoomScaleNormal="96" workbookViewId="0">
      <selection activeCell="B14" sqref="B14"/>
    </sheetView>
  </sheetViews>
  <sheetFormatPr defaultRowHeight="15" x14ac:dyDescent="0.25"/>
  <cols>
    <col min="1" max="1" width="9.140625" style="46"/>
    <col min="2" max="2" width="17.42578125" customWidth="1"/>
    <col min="3" max="3" width="21.140625" customWidth="1"/>
    <col min="4" max="4" width="14.7109375" customWidth="1"/>
    <col min="5" max="5" width="17.140625" customWidth="1"/>
    <col min="6" max="6" width="17.7109375" customWidth="1"/>
    <col min="7" max="7" width="16.42578125" customWidth="1"/>
    <col min="8" max="8" width="17" customWidth="1"/>
    <col min="9" max="9" width="14.42578125" customWidth="1"/>
    <col min="10" max="10" width="14.7109375" customWidth="1"/>
    <col min="11" max="11" width="16.42578125" customWidth="1"/>
    <col min="12" max="12" width="12.5703125" customWidth="1"/>
    <col min="13" max="13" width="13.85546875" customWidth="1"/>
    <col min="14" max="14" width="13.28515625" customWidth="1"/>
    <col min="15" max="15" width="15.140625" customWidth="1"/>
    <col min="16" max="18" width="14.85546875" customWidth="1"/>
    <col min="19" max="19" width="14" customWidth="1"/>
    <col min="20" max="20" width="14.42578125" customWidth="1"/>
    <col min="21" max="21" width="13.7109375" customWidth="1"/>
    <col min="22" max="22" width="17" customWidth="1"/>
    <col min="23" max="23" width="14.5703125" customWidth="1"/>
    <col min="24" max="24" width="16.7109375" customWidth="1"/>
    <col min="25" max="26" width="15" customWidth="1"/>
    <col min="27" max="27" width="16" customWidth="1"/>
    <col min="28" max="28" width="14.5703125" customWidth="1"/>
  </cols>
  <sheetData>
    <row r="1" spans="1:33" x14ac:dyDescent="0.25">
      <c r="A1" s="192"/>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row>
    <row r="2" spans="1:33" ht="27.75" customHeight="1" x14ac:dyDescent="0.25">
      <c r="A2" s="1"/>
      <c r="B2" s="45" t="s">
        <v>967</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6"/>
      <c r="AD2" s="286"/>
      <c r="AE2" s="286"/>
      <c r="AF2" s="286"/>
      <c r="AG2" s="286"/>
    </row>
    <row r="3" spans="1:33" s="46" customFormat="1" ht="23.25" x14ac:dyDescent="0.25">
      <c r="A3" s="1"/>
      <c r="B3" s="86"/>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1"/>
      <c r="AD3" s="1"/>
      <c r="AE3" s="1"/>
      <c r="AF3" s="1"/>
      <c r="AG3" s="1"/>
    </row>
    <row r="4" spans="1:33" s="46" customFormat="1" ht="23.25" x14ac:dyDescent="0.25">
      <c r="A4" s="1"/>
      <c r="B4" s="86"/>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1"/>
      <c r="AD4" s="1"/>
      <c r="AE4" s="1"/>
      <c r="AF4" s="1"/>
      <c r="AG4" s="1"/>
    </row>
    <row r="5" spans="1:33" s="46" customFormat="1" ht="15" customHeight="1" x14ac:dyDescent="0.25">
      <c r="A5" s="1"/>
      <c r="B5" s="391" t="s">
        <v>558</v>
      </c>
      <c r="C5" s="391"/>
      <c r="D5" s="391"/>
      <c r="E5" s="391"/>
      <c r="F5" s="391"/>
      <c r="G5" s="391"/>
      <c r="H5" s="127"/>
      <c r="I5" s="287"/>
      <c r="J5" s="287"/>
      <c r="K5" s="287"/>
      <c r="L5" s="287"/>
      <c r="M5" s="287"/>
      <c r="N5" s="287"/>
      <c r="O5" s="287"/>
      <c r="P5" s="287"/>
      <c r="Q5" s="287"/>
      <c r="R5" s="287"/>
      <c r="S5" s="287"/>
      <c r="T5" s="287"/>
      <c r="U5" s="287"/>
      <c r="V5" s="287"/>
      <c r="W5" s="287"/>
      <c r="X5" s="287"/>
      <c r="Y5" s="287"/>
      <c r="Z5" s="287"/>
      <c r="AA5" s="287"/>
      <c r="AB5" s="287"/>
      <c r="AC5" s="1"/>
      <c r="AD5" s="1"/>
      <c r="AE5" s="1"/>
      <c r="AF5" s="1"/>
      <c r="AG5" s="1"/>
    </row>
    <row r="6" spans="1:33" s="46" customFormat="1" ht="15" customHeight="1" x14ac:dyDescent="0.25">
      <c r="A6" s="1"/>
      <c r="B6" s="391" t="s">
        <v>111</v>
      </c>
      <c r="C6" s="391"/>
      <c r="D6" s="391"/>
      <c r="E6" s="391"/>
      <c r="F6" s="391"/>
      <c r="G6" s="391"/>
      <c r="H6" s="127"/>
      <c r="I6" s="287"/>
      <c r="J6" s="287"/>
      <c r="K6" s="287"/>
      <c r="L6" s="287"/>
      <c r="M6" s="287"/>
      <c r="N6" s="287"/>
      <c r="O6" s="287"/>
      <c r="P6" s="287"/>
      <c r="Q6" s="287"/>
      <c r="R6" s="287"/>
      <c r="S6" s="287"/>
      <c r="T6" s="287"/>
      <c r="U6" s="287"/>
      <c r="V6" s="287"/>
      <c r="W6" s="287"/>
      <c r="X6" s="287"/>
      <c r="Y6" s="287"/>
      <c r="Z6" s="287"/>
      <c r="AA6" s="287"/>
      <c r="AB6" s="287"/>
      <c r="AC6" s="1"/>
      <c r="AD6" s="1"/>
      <c r="AE6" s="1"/>
      <c r="AF6" s="1"/>
      <c r="AG6" s="1"/>
    </row>
    <row r="7" spans="1:33" s="46" customFormat="1" ht="15" customHeight="1" x14ac:dyDescent="0.25">
      <c r="A7" s="1"/>
      <c r="B7" s="310"/>
      <c r="C7" s="310"/>
      <c r="D7" s="310"/>
      <c r="E7" s="310"/>
      <c r="F7" s="310"/>
      <c r="G7" s="310"/>
      <c r="H7" s="127"/>
      <c r="I7" s="287"/>
      <c r="J7" s="287"/>
      <c r="K7" s="287"/>
      <c r="L7" s="287"/>
      <c r="M7" s="287"/>
      <c r="N7" s="287"/>
      <c r="O7" s="287"/>
      <c r="P7" s="287"/>
      <c r="Q7" s="287"/>
      <c r="R7" s="287"/>
      <c r="S7" s="287"/>
      <c r="T7" s="287"/>
      <c r="U7" s="287"/>
      <c r="V7" s="287"/>
      <c r="W7" s="287"/>
      <c r="X7" s="287"/>
      <c r="Y7" s="287"/>
      <c r="Z7" s="287"/>
      <c r="AA7" s="287"/>
      <c r="AB7" s="287"/>
      <c r="AC7" s="1"/>
      <c r="AD7" s="1"/>
      <c r="AE7" s="1"/>
      <c r="AF7" s="1"/>
      <c r="AG7" s="1"/>
    </row>
    <row r="8" spans="1:33" ht="23.25" x14ac:dyDescent="0.25">
      <c r="A8" s="1"/>
      <c r="B8" s="86"/>
      <c r="C8" s="287"/>
      <c r="D8" s="287"/>
      <c r="E8" s="287"/>
      <c r="F8" s="287"/>
      <c r="G8" s="287"/>
      <c r="H8" s="1"/>
      <c r="I8" s="1"/>
      <c r="J8" s="1"/>
      <c r="K8" s="1"/>
      <c r="L8" s="1"/>
      <c r="M8" s="1"/>
      <c r="N8" s="1"/>
      <c r="O8" s="1"/>
      <c r="P8" s="1"/>
      <c r="Q8" s="1"/>
      <c r="R8" s="1"/>
      <c r="S8" s="1"/>
      <c r="T8" s="1"/>
      <c r="U8" s="1"/>
      <c r="V8" s="1"/>
      <c r="W8" s="1"/>
      <c r="X8" s="1"/>
      <c r="Y8" s="1"/>
      <c r="Z8" s="1"/>
      <c r="AA8" s="1"/>
      <c r="AB8" s="1"/>
      <c r="AC8" s="1"/>
      <c r="AD8" s="1"/>
      <c r="AE8" s="1"/>
      <c r="AF8" s="1"/>
      <c r="AG8" s="1"/>
    </row>
    <row r="9" spans="1:33" ht="26.25" customHeight="1" x14ac:dyDescent="0.3">
      <c r="A9" s="265"/>
      <c r="B9" s="74" t="s">
        <v>99</v>
      </c>
      <c r="C9" s="77"/>
      <c r="D9" s="77"/>
      <c r="E9" s="77"/>
      <c r="F9" s="77"/>
      <c r="G9" s="77"/>
      <c r="H9" s="77"/>
      <c r="I9" s="77"/>
      <c r="J9" s="77"/>
      <c r="K9" s="77"/>
      <c r="L9" s="77"/>
      <c r="M9" s="77"/>
      <c r="N9" s="77"/>
      <c r="O9" s="77"/>
      <c r="P9" s="77"/>
      <c r="Q9" s="77"/>
      <c r="R9" s="77"/>
      <c r="S9" s="77"/>
      <c r="T9" s="77"/>
      <c r="U9" s="77"/>
      <c r="V9" s="77"/>
      <c r="W9" s="77"/>
      <c r="X9" s="311"/>
      <c r="Y9" s="311"/>
      <c r="Z9" s="311"/>
      <c r="AA9" s="311"/>
      <c r="AB9" s="311"/>
      <c r="AC9" s="290"/>
      <c r="AD9" s="290"/>
      <c r="AE9" s="290"/>
      <c r="AF9" s="290"/>
      <c r="AG9" s="290"/>
    </row>
    <row r="10" spans="1:33" ht="18" x14ac:dyDescent="0.25">
      <c r="A10" s="265"/>
      <c r="B10" s="73"/>
      <c r="C10" s="190"/>
      <c r="D10" s="190"/>
      <c r="E10" s="190"/>
      <c r="F10" s="190"/>
      <c r="G10" s="190"/>
      <c r="H10" s="190"/>
      <c r="I10" s="190"/>
      <c r="J10" s="190"/>
      <c r="K10" s="190"/>
      <c r="L10" s="190"/>
      <c r="M10" s="190"/>
      <c r="N10" s="190"/>
      <c r="O10" s="190"/>
      <c r="P10" s="190"/>
      <c r="Q10" s="190"/>
      <c r="R10" s="190"/>
      <c r="S10" s="190"/>
      <c r="T10" s="190"/>
      <c r="U10" s="190"/>
      <c r="V10" s="190"/>
      <c r="W10" s="190"/>
      <c r="X10" s="1"/>
      <c r="Y10" s="1"/>
      <c r="Z10" s="1"/>
      <c r="AA10" s="1"/>
      <c r="AB10" s="1"/>
      <c r="AC10" s="1"/>
      <c r="AD10" s="1"/>
      <c r="AE10" s="1"/>
      <c r="AF10" s="1"/>
      <c r="AG10" s="1"/>
    </row>
    <row r="11" spans="1:33" ht="18" x14ac:dyDescent="0.25">
      <c r="A11" s="265"/>
      <c r="B11" s="73"/>
      <c r="C11" s="190"/>
      <c r="D11" s="190"/>
      <c r="E11" s="190"/>
      <c r="F11" s="190"/>
      <c r="G11" s="190"/>
      <c r="H11" s="190"/>
      <c r="I11" s="190"/>
      <c r="J11" s="190"/>
      <c r="K11" s="190"/>
      <c r="L11" s="190"/>
      <c r="M11" s="190"/>
      <c r="N11" s="190"/>
      <c r="O11" s="190"/>
      <c r="P11" s="190"/>
      <c r="Q11" s="190"/>
      <c r="R11" s="190"/>
      <c r="S11" s="190"/>
      <c r="T11" s="190"/>
      <c r="U11" s="190"/>
      <c r="V11" s="190"/>
      <c r="W11" s="190"/>
      <c r="X11" s="1"/>
      <c r="Y11" s="1"/>
      <c r="Z11" s="1"/>
      <c r="AA11" s="1"/>
      <c r="AB11" s="1"/>
      <c r="AC11" s="1"/>
      <c r="AD11" s="1"/>
      <c r="AE11" s="1"/>
      <c r="AF11" s="1"/>
      <c r="AG11" s="1"/>
    </row>
    <row r="12" spans="1:33" ht="18" x14ac:dyDescent="0.25">
      <c r="A12" s="265"/>
      <c r="B12" s="73"/>
      <c r="C12" s="73"/>
      <c r="D12" s="312" t="s">
        <v>884</v>
      </c>
      <c r="E12" s="255" t="s">
        <v>102</v>
      </c>
      <c r="F12" s="255" t="s">
        <v>103</v>
      </c>
      <c r="G12" s="255" t="s">
        <v>104</v>
      </c>
      <c r="H12" s="255" t="s">
        <v>105</v>
      </c>
      <c r="I12" s="255" t="s">
        <v>106</v>
      </c>
      <c r="J12" s="255"/>
      <c r="K12" s="255" t="s">
        <v>108</v>
      </c>
      <c r="L12" s="255" t="s">
        <v>109</v>
      </c>
      <c r="M12" s="255" t="s">
        <v>110</v>
      </c>
      <c r="N12" s="54" t="s">
        <v>776</v>
      </c>
      <c r="O12" s="54" t="s">
        <v>777</v>
      </c>
      <c r="P12" s="272" t="s">
        <v>778</v>
      </c>
      <c r="Q12" s="3"/>
      <c r="R12" s="3"/>
      <c r="S12" s="3"/>
      <c r="T12" s="3"/>
      <c r="U12" s="3"/>
      <c r="V12" s="3"/>
      <c r="W12" s="3"/>
      <c r="X12" s="287"/>
      <c r="Y12" s="287"/>
      <c r="Z12" s="287"/>
      <c r="AA12" s="287"/>
      <c r="AB12" s="287"/>
      <c r="AC12" s="1"/>
      <c r="AD12" s="1"/>
      <c r="AE12" s="1"/>
      <c r="AF12" s="1"/>
      <c r="AG12" s="1"/>
    </row>
    <row r="13" spans="1:33" ht="18" x14ac:dyDescent="0.25">
      <c r="A13" s="265"/>
      <c r="B13" s="73"/>
      <c r="C13" s="190"/>
      <c r="D13" s="190"/>
      <c r="E13" s="190"/>
      <c r="F13" s="190"/>
      <c r="G13" s="190"/>
      <c r="H13" s="190"/>
      <c r="I13" s="190"/>
      <c r="J13" s="190"/>
      <c r="K13" s="190"/>
      <c r="L13" s="190"/>
      <c r="M13" s="190"/>
      <c r="N13" s="190"/>
      <c r="O13" s="3"/>
      <c r="P13" s="3"/>
      <c r="Q13" s="3"/>
      <c r="R13" s="3"/>
      <c r="S13" s="3"/>
      <c r="T13" s="3"/>
      <c r="U13" s="3"/>
      <c r="V13" s="3"/>
      <c r="W13" s="3"/>
      <c r="X13" s="287"/>
      <c r="Y13" s="287"/>
      <c r="Z13" s="287"/>
      <c r="AA13" s="287"/>
      <c r="AB13" s="287"/>
      <c r="AC13" s="1"/>
      <c r="AD13" s="1"/>
      <c r="AE13" s="1"/>
      <c r="AF13" s="1"/>
      <c r="AG13" s="1"/>
    </row>
    <row r="14" spans="1:33" x14ac:dyDescent="0.25">
      <c r="A14" s="85"/>
      <c r="B14" s="108"/>
      <c r="C14" s="108"/>
      <c r="D14" s="108"/>
      <c r="E14" s="108"/>
      <c r="F14" s="108"/>
      <c r="G14" s="108"/>
      <c r="H14" s="108"/>
      <c r="I14" s="108"/>
      <c r="J14" s="108"/>
      <c r="K14" s="313"/>
      <c r="L14" s="313"/>
      <c r="M14" s="313"/>
      <c r="N14" s="313"/>
      <c r="O14" s="313"/>
      <c r="P14" s="313"/>
      <c r="Q14" s="313"/>
      <c r="R14" s="313"/>
      <c r="S14" s="313"/>
      <c r="T14" s="313"/>
      <c r="U14" s="313"/>
      <c r="V14" s="313"/>
      <c r="W14" s="313"/>
      <c r="X14" s="287"/>
      <c r="Y14" s="287"/>
      <c r="Z14" s="287"/>
      <c r="AA14" s="287"/>
      <c r="AB14" s="287"/>
      <c r="AC14" s="1"/>
      <c r="AD14" s="1"/>
      <c r="AE14" s="1"/>
      <c r="AF14" s="1"/>
      <c r="AG14" s="1"/>
    </row>
    <row r="15" spans="1:33" x14ac:dyDescent="0.25">
      <c r="A15" s="85"/>
      <c r="B15" s="108"/>
      <c r="C15" s="108"/>
      <c r="D15" s="108"/>
      <c r="E15" s="108"/>
      <c r="F15" s="108"/>
      <c r="G15" s="108"/>
      <c r="H15" s="108"/>
      <c r="I15" s="108"/>
      <c r="J15" s="108"/>
      <c r="K15" s="313"/>
      <c r="L15" s="313"/>
      <c r="M15" s="313"/>
      <c r="N15" s="313"/>
      <c r="O15" s="313"/>
      <c r="P15" s="313"/>
      <c r="Q15" s="313"/>
      <c r="R15" s="313"/>
      <c r="S15" s="313"/>
      <c r="T15" s="313"/>
      <c r="U15" s="313"/>
      <c r="V15" s="313"/>
      <c r="W15" s="313"/>
      <c r="X15" s="287"/>
      <c r="Y15" s="287"/>
      <c r="Z15" s="287"/>
      <c r="AA15" s="287"/>
      <c r="AB15" s="287"/>
      <c r="AC15" s="1"/>
      <c r="AD15" s="1"/>
      <c r="AE15" s="1"/>
      <c r="AF15" s="1"/>
      <c r="AG15" s="1"/>
    </row>
    <row r="16" spans="1:33" x14ac:dyDescent="0.25">
      <c r="A16" s="85"/>
      <c r="B16" s="111" t="s">
        <v>968</v>
      </c>
      <c r="C16" s="108"/>
      <c r="D16" s="108"/>
      <c r="E16" s="108"/>
      <c r="F16" s="108"/>
      <c r="G16" s="108"/>
      <c r="H16" s="108"/>
      <c r="I16" s="108"/>
      <c r="J16" s="108"/>
      <c r="K16" s="313"/>
      <c r="L16" s="313"/>
      <c r="M16" s="313"/>
      <c r="N16" s="313"/>
      <c r="O16" s="313"/>
      <c r="P16" s="313"/>
      <c r="Q16" s="313"/>
      <c r="R16" s="313"/>
      <c r="S16" s="313"/>
      <c r="T16" s="313"/>
      <c r="U16" s="313"/>
      <c r="V16" s="313"/>
      <c r="W16" s="313"/>
      <c r="X16" s="287"/>
      <c r="Y16" s="287"/>
      <c r="Z16" s="287"/>
      <c r="AA16" s="287"/>
      <c r="AB16" s="287"/>
      <c r="AC16" s="1"/>
      <c r="AD16" s="1"/>
      <c r="AE16" s="1"/>
      <c r="AF16" s="1"/>
      <c r="AG16" s="1"/>
    </row>
    <row r="17" spans="1:33" x14ac:dyDescent="0.25">
      <c r="A17" s="85"/>
      <c r="B17" s="108"/>
      <c r="C17" s="108"/>
      <c r="D17" s="108"/>
      <c r="E17" s="108"/>
      <c r="F17" s="108"/>
      <c r="G17" s="108"/>
      <c r="H17" s="108"/>
      <c r="I17" s="108"/>
      <c r="J17" s="108"/>
      <c r="K17" s="313"/>
      <c r="L17" s="313"/>
      <c r="M17" s="313"/>
      <c r="N17" s="313"/>
      <c r="O17" s="313"/>
      <c r="P17" s="313"/>
      <c r="Q17" s="313"/>
      <c r="R17" s="313"/>
      <c r="S17" s="313"/>
      <c r="T17" s="313"/>
      <c r="U17" s="313"/>
      <c r="V17" s="313"/>
      <c r="W17" s="313"/>
      <c r="X17" s="287"/>
      <c r="Y17" s="287"/>
      <c r="Z17" s="287"/>
      <c r="AA17" s="287"/>
      <c r="AB17" s="287"/>
      <c r="AC17" s="1"/>
      <c r="AD17" s="1"/>
      <c r="AE17" s="1"/>
      <c r="AF17" s="1"/>
      <c r="AG17" s="1"/>
    </row>
    <row r="18" spans="1:33" ht="21" customHeight="1" x14ac:dyDescent="0.25">
      <c r="A18" s="85"/>
      <c r="B18" s="458" t="s">
        <v>197</v>
      </c>
      <c r="C18" s="459"/>
      <c r="D18" s="460"/>
      <c r="E18" s="108"/>
      <c r="F18" s="108"/>
      <c r="G18" s="108"/>
      <c r="H18" s="108"/>
      <c r="I18" s="108"/>
      <c r="J18" s="108"/>
      <c r="K18" s="313"/>
      <c r="L18" s="313"/>
      <c r="M18" s="313"/>
      <c r="N18" s="313"/>
      <c r="O18" s="313"/>
      <c r="P18" s="313"/>
      <c r="Q18" s="313"/>
      <c r="R18" s="313"/>
      <c r="S18" s="313"/>
      <c r="T18" s="313"/>
      <c r="U18" s="313"/>
      <c r="V18" s="313"/>
      <c r="W18" s="313"/>
      <c r="X18" s="287"/>
      <c r="Y18" s="287"/>
      <c r="Z18" s="287"/>
      <c r="AA18" s="287"/>
      <c r="AB18" s="287"/>
      <c r="AC18" s="1"/>
      <c r="AD18" s="1"/>
      <c r="AE18" s="1"/>
      <c r="AF18" s="1"/>
      <c r="AG18" s="1"/>
    </row>
    <row r="19" spans="1:33" ht="23.25" customHeight="1" x14ac:dyDescent="0.25">
      <c r="A19" s="85"/>
      <c r="B19" s="461" t="s">
        <v>90</v>
      </c>
      <c r="C19" s="462"/>
      <c r="D19" s="314"/>
      <c r="E19" s="108"/>
      <c r="F19" s="108"/>
      <c r="G19" s="108"/>
      <c r="H19" s="108"/>
      <c r="I19" s="108"/>
      <c r="J19" s="108"/>
      <c r="K19" s="313"/>
      <c r="L19" s="313"/>
      <c r="M19" s="313"/>
      <c r="N19" s="313"/>
      <c r="O19" s="313"/>
      <c r="P19" s="313"/>
      <c r="Q19" s="313"/>
      <c r="R19" s="313"/>
      <c r="S19" s="313"/>
      <c r="T19" s="313"/>
      <c r="U19" s="313"/>
      <c r="V19" s="313"/>
      <c r="W19" s="313"/>
      <c r="X19" s="287"/>
      <c r="Y19" s="287"/>
      <c r="Z19" s="287"/>
      <c r="AA19" s="287"/>
      <c r="AB19" s="287"/>
      <c r="AC19" s="1"/>
      <c r="AD19" s="1"/>
      <c r="AE19" s="1"/>
      <c r="AF19" s="1"/>
      <c r="AG19" s="1"/>
    </row>
    <row r="20" spans="1:33" x14ac:dyDescent="0.25">
      <c r="A20" s="85"/>
      <c r="B20" s="108"/>
      <c r="C20" s="108"/>
      <c r="D20" s="108"/>
      <c r="E20" s="108"/>
      <c r="F20" s="108"/>
      <c r="G20" s="108"/>
      <c r="H20" s="108"/>
      <c r="I20" s="108"/>
      <c r="J20" s="108"/>
      <c r="K20" s="313"/>
      <c r="L20" s="313"/>
      <c r="M20" s="313"/>
      <c r="N20" s="313"/>
      <c r="O20" s="313"/>
      <c r="P20" s="313"/>
      <c r="Q20" s="313"/>
      <c r="R20" s="313"/>
      <c r="S20" s="313"/>
      <c r="T20" s="313"/>
      <c r="U20" s="313"/>
      <c r="V20" s="313"/>
      <c r="W20" s="313"/>
      <c r="X20" s="287"/>
      <c r="Y20" s="287"/>
      <c r="Z20" s="287"/>
      <c r="AA20" s="287"/>
      <c r="AB20" s="287"/>
      <c r="AC20" s="1"/>
      <c r="AD20" s="1"/>
      <c r="AE20" s="1"/>
      <c r="AF20" s="1"/>
      <c r="AG20" s="1"/>
    </row>
    <row r="21" spans="1:33" ht="63.75" customHeight="1" x14ac:dyDescent="0.25">
      <c r="A21" s="85"/>
      <c r="B21" s="249" t="s">
        <v>94</v>
      </c>
      <c r="C21" s="249" t="s">
        <v>800</v>
      </c>
      <c r="D21" s="249" t="s">
        <v>96</v>
      </c>
      <c r="E21" s="249" t="s">
        <v>824</v>
      </c>
      <c r="F21" s="249" t="s">
        <v>795</v>
      </c>
      <c r="G21" s="249" t="s">
        <v>792</v>
      </c>
      <c r="H21" s="249" t="s">
        <v>793</v>
      </c>
      <c r="I21" s="398" t="s">
        <v>847</v>
      </c>
      <c r="J21" s="398"/>
      <c r="K21" s="249" t="s">
        <v>137</v>
      </c>
      <c r="L21" s="1"/>
      <c r="M21" s="1"/>
      <c r="N21" s="1"/>
      <c r="O21" s="287"/>
      <c r="P21" s="287"/>
      <c r="Q21" s="287"/>
      <c r="R21" s="287"/>
      <c r="S21" s="270"/>
      <c r="T21" s="270"/>
      <c r="U21" s="270"/>
      <c r="V21" s="270"/>
      <c r="W21" s="270"/>
      <c r="X21" s="287"/>
      <c r="Y21" s="287"/>
      <c r="Z21" s="287"/>
      <c r="AA21" s="287"/>
      <c r="AB21" s="287"/>
      <c r="AC21" s="1"/>
      <c r="AD21" s="1"/>
      <c r="AE21" s="1"/>
      <c r="AF21" s="1"/>
      <c r="AG21" s="1"/>
    </row>
    <row r="22" spans="1:33" ht="16.5" customHeight="1" x14ac:dyDescent="0.25">
      <c r="A22" s="85"/>
      <c r="B22" s="247" t="s">
        <v>10</v>
      </c>
      <c r="C22" s="164"/>
      <c r="D22" s="142"/>
      <c r="E22" s="211">
        <f>G22*'Ar - Fontes fixas - Geral'!$Q$17</f>
        <v>0</v>
      </c>
      <c r="F22" s="62"/>
      <c r="G22" s="62"/>
      <c r="H22" s="220"/>
      <c r="I22" s="452" t="s">
        <v>10</v>
      </c>
      <c r="J22" s="452"/>
      <c r="K22" s="164"/>
      <c r="L22" s="1"/>
      <c r="M22" s="1"/>
      <c r="N22" s="1"/>
      <c r="O22" s="1"/>
      <c r="P22" s="1"/>
      <c r="Q22" s="1"/>
      <c r="R22" s="1"/>
      <c r="S22" s="270"/>
      <c r="T22" s="270"/>
      <c r="U22" s="270"/>
      <c r="V22" s="270"/>
      <c r="W22" s="270"/>
      <c r="X22" s="1"/>
      <c r="Y22" s="1"/>
      <c r="Z22" s="1"/>
      <c r="AA22" s="1"/>
      <c r="AB22" s="1"/>
      <c r="AC22" s="1"/>
      <c r="AD22" s="1"/>
      <c r="AE22" s="1"/>
      <c r="AF22" s="1"/>
      <c r="AG22" s="1"/>
    </row>
    <row r="23" spans="1:33" ht="16.5" customHeight="1" x14ac:dyDescent="0.25">
      <c r="A23" s="85"/>
      <c r="B23" s="247" t="s">
        <v>10</v>
      </c>
      <c r="C23" s="164"/>
      <c r="D23" s="142"/>
      <c r="E23" s="211">
        <f>G23*'Ar - Fontes fixas - Geral'!$Q$17</f>
        <v>0</v>
      </c>
      <c r="F23" s="62"/>
      <c r="G23" s="62"/>
      <c r="H23" s="220"/>
      <c r="I23" s="452" t="s">
        <v>10</v>
      </c>
      <c r="J23" s="452"/>
      <c r="K23" s="164"/>
      <c r="L23" s="1"/>
      <c r="M23" s="1"/>
      <c r="N23" s="1"/>
      <c r="O23" s="1"/>
      <c r="P23" s="1"/>
      <c r="Q23" s="1"/>
      <c r="R23" s="1"/>
      <c r="S23" s="270"/>
      <c r="T23" s="270"/>
      <c r="U23" s="270"/>
      <c r="V23" s="270"/>
      <c r="W23" s="270"/>
      <c r="X23" s="1"/>
      <c r="Y23" s="1"/>
      <c r="Z23" s="1"/>
      <c r="AA23" s="1"/>
      <c r="AB23" s="1"/>
      <c r="AC23" s="1"/>
      <c r="AD23" s="1"/>
      <c r="AE23" s="1"/>
      <c r="AF23" s="1"/>
      <c r="AG23" s="1"/>
    </row>
    <row r="24" spans="1:33" ht="16.5" customHeight="1" x14ac:dyDescent="0.25">
      <c r="A24" s="85"/>
      <c r="B24" s="247" t="s">
        <v>10</v>
      </c>
      <c r="C24" s="164"/>
      <c r="D24" s="142"/>
      <c r="E24" s="211">
        <f>G24*'Ar - Fontes fixas - Geral'!$Q$17</f>
        <v>0</v>
      </c>
      <c r="F24" s="62"/>
      <c r="G24" s="62"/>
      <c r="H24" s="220"/>
      <c r="I24" s="452" t="s">
        <v>10</v>
      </c>
      <c r="J24" s="452"/>
      <c r="K24" s="164"/>
      <c r="L24" s="1"/>
      <c r="M24" s="1"/>
      <c r="N24" s="1"/>
      <c r="O24" s="1"/>
      <c r="P24" s="1"/>
      <c r="Q24" s="1"/>
      <c r="R24" s="1"/>
      <c r="S24" s="270"/>
      <c r="T24" s="270"/>
      <c r="U24" s="270"/>
      <c r="V24" s="270"/>
      <c r="W24" s="270"/>
      <c r="X24" s="1"/>
      <c r="Y24" s="1"/>
      <c r="Z24" s="1"/>
      <c r="AA24" s="1"/>
      <c r="AB24" s="1"/>
      <c r="AC24" s="1"/>
      <c r="AD24" s="1"/>
      <c r="AE24" s="1"/>
      <c r="AF24" s="1"/>
      <c r="AG24" s="1"/>
    </row>
    <row r="25" spans="1:33" ht="16.5" customHeight="1" x14ac:dyDescent="0.25">
      <c r="A25" s="85"/>
      <c r="B25" s="247" t="s">
        <v>10</v>
      </c>
      <c r="C25" s="164"/>
      <c r="D25" s="142"/>
      <c r="E25" s="211">
        <f>G25*'Ar - Fontes fixas - Geral'!$Q$17</f>
        <v>0</v>
      </c>
      <c r="F25" s="62"/>
      <c r="G25" s="62"/>
      <c r="H25" s="220"/>
      <c r="I25" s="452" t="s">
        <v>10</v>
      </c>
      <c r="J25" s="452"/>
      <c r="K25" s="164"/>
      <c r="L25" s="1"/>
      <c r="M25" s="1"/>
      <c r="N25" s="1"/>
      <c r="O25" s="1"/>
      <c r="P25" s="1"/>
      <c r="Q25" s="1"/>
      <c r="R25" s="1"/>
      <c r="S25" s="270"/>
      <c r="T25" s="270"/>
      <c r="U25" s="270"/>
      <c r="V25" s="270"/>
      <c r="W25" s="270"/>
      <c r="X25" s="1"/>
      <c r="Y25" s="1"/>
      <c r="Z25" s="1"/>
      <c r="AA25" s="1"/>
      <c r="AB25" s="1"/>
      <c r="AC25" s="1"/>
      <c r="AD25" s="1"/>
      <c r="AE25" s="1"/>
      <c r="AF25" s="1"/>
      <c r="AG25" s="1"/>
    </row>
    <row r="26" spans="1:33" ht="16.5" customHeight="1" x14ac:dyDescent="0.25">
      <c r="A26" s="85"/>
      <c r="B26" s="247" t="s">
        <v>10</v>
      </c>
      <c r="C26" s="164"/>
      <c r="D26" s="142"/>
      <c r="E26" s="211">
        <f>G26*'Ar - Fontes fixas - Geral'!$Q$17</f>
        <v>0</v>
      </c>
      <c r="F26" s="62"/>
      <c r="G26" s="62"/>
      <c r="H26" s="220"/>
      <c r="I26" s="452" t="s">
        <v>10</v>
      </c>
      <c r="J26" s="452"/>
      <c r="K26" s="164"/>
      <c r="L26" s="1"/>
      <c r="M26" s="1"/>
      <c r="N26" s="1"/>
      <c r="O26" s="1"/>
      <c r="P26" s="1"/>
      <c r="Q26" s="1"/>
      <c r="R26" s="1"/>
      <c r="S26" s="270"/>
      <c r="T26" s="270"/>
      <c r="U26" s="270"/>
      <c r="V26" s="270"/>
      <c r="W26" s="270"/>
      <c r="X26" s="1"/>
      <c r="Y26" s="1"/>
      <c r="Z26" s="1"/>
      <c r="AA26" s="1"/>
      <c r="AB26" s="1"/>
      <c r="AC26" s="1"/>
      <c r="AD26" s="1"/>
      <c r="AE26" s="1"/>
      <c r="AF26" s="1"/>
      <c r="AG26" s="1"/>
    </row>
    <row r="27" spans="1:33" ht="16.5" customHeight="1" x14ac:dyDescent="0.25">
      <c r="A27" s="85"/>
      <c r="B27" s="247" t="s">
        <v>10</v>
      </c>
      <c r="C27" s="164"/>
      <c r="D27" s="142"/>
      <c r="E27" s="211">
        <f>G27*'Ar - Fontes fixas - Geral'!$Q$17</f>
        <v>0</v>
      </c>
      <c r="F27" s="62"/>
      <c r="G27" s="62"/>
      <c r="H27" s="220"/>
      <c r="I27" s="452" t="s">
        <v>10</v>
      </c>
      <c r="J27" s="452"/>
      <c r="K27" s="164"/>
      <c r="L27" s="1"/>
      <c r="M27" s="1"/>
      <c r="N27" s="1"/>
      <c r="O27" s="1"/>
      <c r="P27" s="1"/>
      <c r="Q27" s="1"/>
      <c r="R27" s="1"/>
      <c r="S27" s="270"/>
      <c r="T27" s="270"/>
      <c r="U27" s="270"/>
      <c r="V27" s="270"/>
      <c r="W27" s="270"/>
      <c r="X27" s="1"/>
      <c r="Y27" s="1"/>
      <c r="Z27" s="1"/>
      <c r="AA27" s="1"/>
      <c r="AB27" s="1"/>
      <c r="AC27" s="1"/>
      <c r="AD27" s="1"/>
      <c r="AE27" s="1"/>
      <c r="AF27" s="1"/>
      <c r="AG27" s="1"/>
    </row>
    <row r="28" spans="1:33" ht="16.5" customHeight="1" x14ac:dyDescent="0.25">
      <c r="A28" s="85"/>
      <c r="B28" s="247" t="s">
        <v>10</v>
      </c>
      <c r="C28" s="164"/>
      <c r="D28" s="142"/>
      <c r="E28" s="211">
        <f>G28*'Ar - Fontes fixas - Geral'!$Q$17</f>
        <v>0</v>
      </c>
      <c r="F28" s="62"/>
      <c r="G28" s="62"/>
      <c r="H28" s="220"/>
      <c r="I28" s="452" t="s">
        <v>10</v>
      </c>
      <c r="J28" s="452"/>
      <c r="K28" s="164"/>
      <c r="L28" s="1"/>
      <c r="M28" s="1"/>
      <c r="N28" s="1"/>
      <c r="O28" s="1"/>
      <c r="P28" s="1"/>
      <c r="Q28" s="1"/>
      <c r="R28" s="1"/>
      <c r="S28" s="270"/>
      <c r="T28" s="270"/>
      <c r="U28" s="270"/>
      <c r="V28" s="270"/>
      <c r="W28" s="270"/>
      <c r="X28" s="1"/>
      <c r="Y28" s="1"/>
      <c r="Z28" s="1"/>
      <c r="AA28" s="1"/>
      <c r="AB28" s="1"/>
      <c r="AC28" s="1"/>
      <c r="AD28" s="1"/>
      <c r="AE28" s="1"/>
      <c r="AF28" s="1"/>
      <c r="AG28" s="1"/>
    </row>
    <row r="29" spans="1:33" ht="16.5" customHeight="1" x14ac:dyDescent="0.25">
      <c r="A29" s="85"/>
      <c r="B29" s="247" t="s">
        <v>10</v>
      </c>
      <c r="C29" s="164"/>
      <c r="D29" s="142"/>
      <c r="E29" s="211">
        <f>G29*'Ar - Fontes fixas - Geral'!$Q$17</f>
        <v>0</v>
      </c>
      <c r="F29" s="62"/>
      <c r="G29" s="62"/>
      <c r="H29" s="220"/>
      <c r="I29" s="452" t="s">
        <v>10</v>
      </c>
      <c r="J29" s="452"/>
      <c r="K29" s="164"/>
      <c r="L29" s="1"/>
      <c r="M29" s="1"/>
      <c r="N29" s="1"/>
      <c r="O29" s="1"/>
      <c r="P29" s="1"/>
      <c r="Q29" s="1"/>
      <c r="R29" s="1"/>
      <c r="S29" s="270"/>
      <c r="T29" s="270"/>
      <c r="U29" s="270"/>
      <c r="V29" s="270"/>
      <c r="W29" s="270"/>
      <c r="X29" s="1"/>
      <c r="Y29" s="1"/>
      <c r="Z29" s="1"/>
      <c r="AA29" s="1"/>
      <c r="AB29" s="1"/>
      <c r="AC29" s="1"/>
      <c r="AD29" s="1"/>
      <c r="AE29" s="1"/>
      <c r="AF29" s="1"/>
      <c r="AG29" s="1"/>
    </row>
    <row r="30" spans="1:33" ht="16.5" customHeight="1" x14ac:dyDescent="0.25">
      <c r="A30" s="85"/>
      <c r="B30" s="247" t="s">
        <v>10</v>
      </c>
      <c r="C30" s="164"/>
      <c r="D30" s="142"/>
      <c r="E30" s="211">
        <f>G30*'Ar - Fontes fixas - Geral'!$Q$17</f>
        <v>0</v>
      </c>
      <c r="F30" s="62"/>
      <c r="G30" s="62"/>
      <c r="H30" s="220"/>
      <c r="I30" s="452" t="s">
        <v>10</v>
      </c>
      <c r="J30" s="452"/>
      <c r="K30" s="164"/>
      <c r="L30" s="1"/>
      <c r="M30" s="1"/>
      <c r="N30" s="1"/>
      <c r="O30" s="1"/>
      <c r="P30" s="1"/>
      <c r="Q30" s="1"/>
      <c r="R30" s="1"/>
      <c r="S30" s="270"/>
      <c r="T30" s="270"/>
      <c r="U30" s="270"/>
      <c r="V30" s="270"/>
      <c r="W30" s="270"/>
      <c r="X30" s="1"/>
      <c r="Y30" s="1"/>
      <c r="Z30" s="1"/>
      <c r="AA30" s="1"/>
      <c r="AB30" s="1"/>
      <c r="AC30" s="1"/>
      <c r="AD30" s="1"/>
      <c r="AE30" s="1"/>
      <c r="AF30" s="1"/>
      <c r="AG30" s="1"/>
    </row>
    <row r="31" spans="1:33" ht="16.5" customHeight="1" x14ac:dyDescent="0.25">
      <c r="A31" s="85"/>
      <c r="B31" s="247" t="s">
        <v>10</v>
      </c>
      <c r="C31" s="164"/>
      <c r="D31" s="142"/>
      <c r="E31" s="211">
        <f>G31*'Ar - Fontes fixas - Geral'!$Q$17</f>
        <v>0</v>
      </c>
      <c r="F31" s="62"/>
      <c r="G31" s="62"/>
      <c r="H31" s="220"/>
      <c r="I31" s="452" t="s">
        <v>10</v>
      </c>
      <c r="J31" s="452"/>
      <c r="K31" s="164"/>
      <c r="L31" s="1"/>
      <c r="M31" s="1"/>
      <c r="N31" s="1"/>
      <c r="O31" s="1"/>
      <c r="P31" s="1"/>
      <c r="Q31" s="1"/>
      <c r="R31" s="1"/>
      <c r="S31" s="270"/>
      <c r="T31" s="270"/>
      <c r="U31" s="270"/>
      <c r="V31" s="270"/>
      <c r="W31" s="270"/>
      <c r="X31" s="1"/>
      <c r="Y31" s="1"/>
      <c r="Z31" s="1"/>
      <c r="AA31" s="1"/>
      <c r="AB31" s="1"/>
      <c r="AC31" s="1"/>
      <c r="AD31" s="1"/>
      <c r="AE31" s="1"/>
      <c r="AF31" s="1"/>
      <c r="AG31" s="1"/>
    </row>
    <row r="32" spans="1:33" ht="16.5" customHeight="1" x14ac:dyDescent="0.25">
      <c r="A32" s="270"/>
      <c r="B32" s="247" t="s">
        <v>10</v>
      </c>
      <c r="C32" s="164"/>
      <c r="D32" s="142"/>
      <c r="E32" s="211">
        <f>G32*'Ar - Fontes fixas - Geral'!$Q$17</f>
        <v>0</v>
      </c>
      <c r="F32" s="62"/>
      <c r="G32" s="62"/>
      <c r="H32" s="220"/>
      <c r="I32" s="452" t="s">
        <v>10</v>
      </c>
      <c r="J32" s="452"/>
      <c r="K32" s="164"/>
      <c r="L32" s="1"/>
      <c r="M32" s="1"/>
      <c r="N32" s="1"/>
      <c r="O32" s="1"/>
      <c r="P32" s="1"/>
      <c r="Q32" s="1"/>
      <c r="R32" s="1"/>
      <c r="S32" s="270"/>
      <c r="T32" s="270"/>
      <c r="U32" s="270"/>
      <c r="V32" s="270"/>
      <c r="W32" s="270"/>
      <c r="X32" s="1"/>
      <c r="Y32" s="1"/>
      <c r="Z32" s="1"/>
      <c r="AA32" s="1"/>
      <c r="AB32" s="1"/>
      <c r="AC32" s="1"/>
      <c r="AD32" s="1"/>
      <c r="AE32" s="1"/>
      <c r="AF32" s="1"/>
      <c r="AG32" s="1"/>
    </row>
    <row r="33" spans="1:33" ht="16.5" customHeight="1" x14ac:dyDescent="0.25">
      <c r="A33" s="270"/>
      <c r="B33" s="247" t="s">
        <v>10</v>
      </c>
      <c r="C33" s="164"/>
      <c r="D33" s="142"/>
      <c r="E33" s="211">
        <f>G33*'Ar - Fontes fixas - Geral'!$Q$17</f>
        <v>0</v>
      </c>
      <c r="F33" s="62"/>
      <c r="G33" s="62"/>
      <c r="H33" s="220"/>
      <c r="I33" s="452" t="s">
        <v>10</v>
      </c>
      <c r="J33" s="452"/>
      <c r="K33" s="164"/>
      <c r="L33" s="1"/>
      <c r="M33" s="1"/>
      <c r="N33" s="1"/>
      <c r="O33" s="1"/>
      <c r="P33" s="1"/>
      <c r="Q33" s="1"/>
      <c r="R33" s="1"/>
      <c r="S33" s="270"/>
      <c r="T33" s="270"/>
      <c r="U33" s="270"/>
      <c r="V33" s="270"/>
      <c r="W33" s="270"/>
      <c r="X33" s="1"/>
      <c r="Y33" s="1"/>
      <c r="Z33" s="1"/>
      <c r="AA33" s="1"/>
      <c r="AB33" s="1"/>
      <c r="AC33" s="1"/>
      <c r="AD33" s="1"/>
      <c r="AE33" s="1"/>
      <c r="AF33" s="1"/>
      <c r="AG33" s="1"/>
    </row>
    <row r="34" spans="1:33" ht="16.5" customHeight="1" x14ac:dyDescent="0.25">
      <c r="A34" s="270"/>
      <c r="B34" s="247" t="s">
        <v>10</v>
      </c>
      <c r="C34" s="164"/>
      <c r="D34" s="142"/>
      <c r="E34" s="211">
        <f>G34*'Ar - Fontes fixas - Geral'!$Q$17</f>
        <v>0</v>
      </c>
      <c r="F34" s="62"/>
      <c r="G34" s="62"/>
      <c r="H34" s="220"/>
      <c r="I34" s="452" t="s">
        <v>10</v>
      </c>
      <c r="J34" s="452"/>
      <c r="K34" s="164"/>
      <c r="L34" s="1"/>
      <c r="M34" s="1"/>
      <c r="N34" s="1"/>
      <c r="O34" s="1"/>
      <c r="P34" s="1"/>
      <c r="Q34" s="1"/>
      <c r="R34" s="1"/>
      <c r="S34" s="270"/>
      <c r="T34" s="270"/>
      <c r="U34" s="270"/>
      <c r="V34" s="270"/>
      <c r="W34" s="270"/>
      <c r="X34" s="1"/>
      <c r="Y34" s="1"/>
      <c r="Z34" s="1"/>
      <c r="AA34" s="1"/>
      <c r="AB34" s="1"/>
      <c r="AC34" s="1"/>
      <c r="AD34" s="1"/>
      <c r="AE34" s="1"/>
      <c r="AF34" s="1"/>
      <c r="AG34" s="1"/>
    </row>
    <row r="35" spans="1:33" ht="16.5" customHeight="1" x14ac:dyDescent="0.25">
      <c r="A35" s="270"/>
      <c r="B35" s="247" t="s">
        <v>10</v>
      </c>
      <c r="C35" s="164"/>
      <c r="D35" s="142"/>
      <c r="E35" s="211">
        <f>G35*'Ar - Fontes fixas - Geral'!$Q$17</f>
        <v>0</v>
      </c>
      <c r="F35" s="62"/>
      <c r="G35" s="62"/>
      <c r="H35" s="220"/>
      <c r="I35" s="452" t="s">
        <v>10</v>
      </c>
      <c r="J35" s="452"/>
      <c r="K35" s="164"/>
      <c r="L35" s="1"/>
      <c r="M35" s="1"/>
      <c r="N35" s="1"/>
      <c r="O35" s="1"/>
      <c r="P35" s="1"/>
      <c r="Q35" s="1"/>
      <c r="R35" s="1"/>
      <c r="S35" s="270"/>
      <c r="T35" s="270"/>
      <c r="U35" s="270"/>
      <c r="V35" s="270"/>
      <c r="W35" s="270"/>
      <c r="X35" s="1"/>
      <c r="Y35" s="1"/>
      <c r="Z35" s="1"/>
      <c r="AA35" s="1"/>
      <c r="AB35" s="1"/>
      <c r="AC35" s="1"/>
      <c r="AD35" s="1"/>
      <c r="AE35" s="1"/>
      <c r="AF35" s="1"/>
      <c r="AG35" s="1"/>
    </row>
    <row r="36" spans="1:33" ht="16.5" customHeight="1" x14ac:dyDescent="0.25">
      <c r="A36" s="270"/>
      <c r="B36" s="247" t="s">
        <v>10</v>
      </c>
      <c r="C36" s="164"/>
      <c r="D36" s="142"/>
      <c r="E36" s="211">
        <f>G36*'Ar - Fontes fixas - Geral'!$Q$17</f>
        <v>0</v>
      </c>
      <c r="F36" s="62"/>
      <c r="G36" s="62"/>
      <c r="H36" s="220"/>
      <c r="I36" s="452" t="s">
        <v>10</v>
      </c>
      <c r="J36" s="452"/>
      <c r="K36" s="164"/>
      <c r="L36" s="1"/>
      <c r="M36" s="1"/>
      <c r="N36" s="1"/>
      <c r="O36" s="1"/>
      <c r="P36" s="1"/>
      <c r="Q36" s="1"/>
      <c r="R36" s="1"/>
      <c r="S36" s="270"/>
      <c r="T36" s="270"/>
      <c r="U36" s="270"/>
      <c r="V36" s="270"/>
      <c r="W36" s="270"/>
      <c r="X36" s="1"/>
      <c r="Y36" s="1"/>
      <c r="Z36" s="1"/>
      <c r="AA36" s="1"/>
      <c r="AB36" s="1"/>
      <c r="AC36" s="1"/>
      <c r="AD36" s="1"/>
      <c r="AE36" s="1"/>
      <c r="AF36" s="1"/>
      <c r="AG36" s="1"/>
    </row>
    <row r="37" spans="1:33" ht="16.5" customHeight="1" x14ac:dyDescent="0.25">
      <c r="A37" s="270"/>
      <c r="B37" s="247" t="s">
        <v>10</v>
      </c>
      <c r="C37" s="164"/>
      <c r="D37" s="142"/>
      <c r="E37" s="211">
        <f>G37*'Ar - Fontes fixas - Geral'!$Q$17</f>
        <v>0</v>
      </c>
      <c r="F37" s="62"/>
      <c r="G37" s="62"/>
      <c r="H37" s="220"/>
      <c r="I37" s="452" t="s">
        <v>10</v>
      </c>
      <c r="J37" s="452"/>
      <c r="K37" s="164"/>
      <c r="L37" s="1"/>
      <c r="M37" s="1"/>
      <c r="N37" s="1"/>
      <c r="O37" s="1"/>
      <c r="P37" s="1"/>
      <c r="Q37" s="1"/>
      <c r="R37" s="1"/>
      <c r="S37" s="270"/>
      <c r="T37" s="270"/>
      <c r="U37" s="270"/>
      <c r="V37" s="270"/>
      <c r="W37" s="270"/>
      <c r="X37" s="1"/>
      <c r="Y37" s="1"/>
      <c r="Z37" s="1"/>
      <c r="AA37" s="1"/>
      <c r="AB37" s="1"/>
      <c r="AC37" s="1"/>
      <c r="AD37" s="1"/>
      <c r="AE37" s="1"/>
      <c r="AF37" s="1"/>
      <c r="AG37" s="1"/>
    </row>
    <row r="38" spans="1:33" ht="16.5" customHeight="1" x14ac:dyDescent="0.25">
      <c r="A38" s="270"/>
      <c r="B38" s="247" t="s">
        <v>10</v>
      </c>
      <c r="C38" s="164"/>
      <c r="D38" s="142"/>
      <c r="E38" s="211">
        <f>G38*'Ar - Fontes fixas - Geral'!$Q$17</f>
        <v>0</v>
      </c>
      <c r="F38" s="62"/>
      <c r="G38" s="62"/>
      <c r="H38" s="220"/>
      <c r="I38" s="452" t="s">
        <v>10</v>
      </c>
      <c r="J38" s="452"/>
      <c r="K38" s="164"/>
      <c r="L38" s="1"/>
      <c r="M38" s="1"/>
      <c r="N38" s="1"/>
      <c r="O38" s="1"/>
      <c r="P38" s="1"/>
      <c r="Q38" s="1"/>
      <c r="R38" s="1"/>
      <c r="S38" s="270"/>
      <c r="T38" s="270"/>
      <c r="U38" s="270"/>
      <c r="V38" s="270"/>
      <c r="W38" s="270"/>
      <c r="X38" s="1"/>
      <c r="Y38" s="1"/>
      <c r="Z38" s="1"/>
      <c r="AA38" s="1"/>
      <c r="AB38" s="1"/>
      <c r="AC38" s="1"/>
      <c r="AD38" s="1"/>
      <c r="AE38" s="1"/>
      <c r="AF38" s="1"/>
      <c r="AG38" s="1"/>
    </row>
    <row r="39" spans="1:33" ht="16.5" customHeight="1" x14ac:dyDescent="0.25">
      <c r="A39" s="270"/>
      <c r="B39" s="247" t="s">
        <v>10</v>
      </c>
      <c r="C39" s="164"/>
      <c r="D39" s="142"/>
      <c r="E39" s="211">
        <f>G39*'Ar - Fontes fixas - Geral'!$Q$17</f>
        <v>0</v>
      </c>
      <c r="F39" s="62"/>
      <c r="G39" s="62"/>
      <c r="H39" s="220"/>
      <c r="I39" s="452" t="s">
        <v>10</v>
      </c>
      <c r="J39" s="452"/>
      <c r="K39" s="164"/>
      <c r="L39" s="1"/>
      <c r="M39" s="306" t="s">
        <v>1018</v>
      </c>
      <c r="N39" s="1"/>
      <c r="O39" s="1"/>
      <c r="P39" s="1"/>
      <c r="Q39" s="1"/>
      <c r="R39" s="1"/>
      <c r="S39" s="270"/>
      <c r="T39" s="270"/>
      <c r="U39" s="270"/>
      <c r="V39" s="270"/>
      <c r="W39" s="270"/>
      <c r="X39" s="1"/>
      <c r="Y39" s="1"/>
      <c r="Z39" s="1"/>
      <c r="AA39" s="1"/>
      <c r="AB39" s="1"/>
      <c r="AC39" s="1"/>
      <c r="AD39" s="1"/>
      <c r="AE39" s="1"/>
      <c r="AF39" s="1"/>
      <c r="AG39" s="1"/>
    </row>
    <row r="40" spans="1:33" x14ac:dyDescent="0.25">
      <c r="A40" s="270"/>
      <c r="B40" s="108"/>
      <c r="C40" s="270"/>
      <c r="D40" s="270"/>
      <c r="E40" s="270"/>
      <c r="F40" s="270"/>
      <c r="G40" s="270"/>
      <c r="H40" s="270"/>
      <c r="I40" s="270"/>
      <c r="J40" s="270"/>
      <c r="K40" s="270"/>
      <c r="L40" s="270"/>
      <c r="M40" s="292"/>
      <c r="N40" s="270"/>
      <c r="O40" s="270"/>
      <c r="P40" s="270"/>
      <c r="Q40" s="270"/>
      <c r="R40" s="270"/>
      <c r="S40" s="270"/>
      <c r="T40" s="270"/>
      <c r="U40" s="270"/>
      <c r="V40" s="270"/>
      <c r="W40" s="270"/>
      <c r="X40" s="1"/>
      <c r="Y40" s="1"/>
      <c r="Z40" s="1"/>
      <c r="AA40" s="1"/>
      <c r="AB40" s="1"/>
      <c r="AC40" s="1"/>
      <c r="AD40" s="1"/>
      <c r="AE40" s="1"/>
      <c r="AF40" s="1"/>
      <c r="AG40" s="1"/>
    </row>
    <row r="41" spans="1:33" x14ac:dyDescent="0.25">
      <c r="A41" s="270"/>
      <c r="B41" s="108"/>
      <c r="C41" s="270"/>
      <c r="D41" s="270"/>
      <c r="E41" s="270"/>
      <c r="F41" s="270"/>
      <c r="G41" s="270"/>
      <c r="H41" s="270"/>
      <c r="I41" s="270"/>
      <c r="J41" s="270"/>
      <c r="K41" s="270"/>
      <c r="L41" s="270"/>
      <c r="M41" s="270"/>
      <c r="N41" s="270"/>
      <c r="O41" s="270"/>
      <c r="P41" s="270"/>
      <c r="Q41" s="270"/>
      <c r="R41" s="270"/>
      <c r="S41" s="270"/>
      <c r="T41" s="270"/>
      <c r="U41" s="270"/>
      <c r="V41" s="270"/>
      <c r="W41" s="270"/>
      <c r="X41" s="1"/>
      <c r="Y41" s="1"/>
      <c r="Z41" s="1"/>
      <c r="AA41" s="1"/>
      <c r="AB41" s="1"/>
      <c r="AC41" s="1"/>
      <c r="AD41" s="1"/>
      <c r="AE41" s="1"/>
      <c r="AF41" s="1"/>
      <c r="AG41" s="1"/>
    </row>
    <row r="42" spans="1:33" x14ac:dyDescent="0.25">
      <c r="A42" s="47"/>
      <c r="B42" s="47"/>
      <c r="C42" s="47"/>
      <c r="D42" s="48"/>
      <c r="E42" s="48"/>
      <c r="F42" s="48"/>
      <c r="G42" s="48"/>
      <c r="H42" s="48"/>
      <c r="I42" s="48"/>
      <c r="J42" s="48"/>
      <c r="K42" s="48"/>
      <c r="L42" s="48"/>
      <c r="M42" s="22"/>
      <c r="N42" s="22"/>
      <c r="O42" s="22"/>
      <c r="P42" s="22"/>
      <c r="Q42" s="22"/>
      <c r="R42" s="22"/>
      <c r="S42" s="22"/>
      <c r="T42" s="22"/>
      <c r="U42" s="22"/>
      <c r="V42" s="22"/>
      <c r="W42" s="22"/>
      <c r="X42" s="1"/>
      <c r="Y42" s="1"/>
      <c r="Z42" s="1"/>
      <c r="AA42" s="1"/>
      <c r="AB42" s="1"/>
      <c r="AC42" s="1"/>
      <c r="AD42" s="1"/>
      <c r="AE42" s="1"/>
      <c r="AF42" s="1"/>
      <c r="AG42" s="1"/>
    </row>
    <row r="43" spans="1:33" x14ac:dyDescent="0.25">
      <c r="A43" s="47"/>
      <c r="B43" s="47"/>
      <c r="C43" s="47"/>
      <c r="D43" s="48"/>
      <c r="E43" s="48"/>
      <c r="F43" s="48"/>
      <c r="G43" s="48"/>
      <c r="H43" s="48"/>
      <c r="I43" s="48"/>
      <c r="J43" s="48"/>
      <c r="K43" s="48"/>
      <c r="L43" s="48"/>
      <c r="M43" s="22"/>
      <c r="N43" s="22"/>
      <c r="O43" s="22"/>
      <c r="P43" s="22"/>
      <c r="Q43" s="22"/>
      <c r="R43" s="22"/>
      <c r="S43" s="22"/>
      <c r="T43" s="22"/>
      <c r="U43" s="22"/>
      <c r="V43" s="22"/>
      <c r="W43" s="22"/>
      <c r="X43" s="1"/>
      <c r="Y43" s="1"/>
      <c r="Z43" s="1"/>
      <c r="AA43" s="1"/>
      <c r="AB43" s="1"/>
      <c r="AC43" s="1"/>
      <c r="AD43" s="1"/>
      <c r="AE43" s="1"/>
      <c r="AF43" s="1"/>
      <c r="AG43" s="1"/>
    </row>
    <row r="44" spans="1:33" x14ac:dyDescent="0.25">
      <c r="A44" s="47"/>
      <c r="B44" s="47"/>
      <c r="C44" s="47"/>
      <c r="D44" s="48"/>
      <c r="E44" s="48"/>
      <c r="F44" s="48"/>
      <c r="G44" s="48"/>
      <c r="H44" s="48"/>
      <c r="I44" s="48"/>
      <c r="J44" s="48"/>
      <c r="K44" s="48"/>
      <c r="L44" s="48"/>
      <c r="M44" s="22"/>
      <c r="N44" s="22"/>
      <c r="O44" s="22"/>
      <c r="P44" s="22"/>
      <c r="Q44" s="22"/>
      <c r="R44" s="22"/>
      <c r="S44" s="22"/>
      <c r="T44" s="22"/>
      <c r="U44" s="22"/>
      <c r="V44" s="22"/>
      <c r="W44" s="22"/>
      <c r="X44" s="1"/>
      <c r="Y44" s="1"/>
      <c r="Z44" s="1"/>
      <c r="AA44" s="1"/>
      <c r="AB44" s="1"/>
      <c r="AC44" s="1"/>
      <c r="AD44" s="1"/>
      <c r="AE44" s="1"/>
      <c r="AF44" s="1"/>
      <c r="AG44" s="1"/>
    </row>
    <row r="45" spans="1:33" x14ac:dyDescent="0.25">
      <c r="A45" s="265"/>
      <c r="B45" s="190"/>
      <c r="C45" s="190"/>
      <c r="D45" s="190"/>
      <c r="E45" s="190"/>
      <c r="F45" s="190"/>
      <c r="G45" s="190"/>
      <c r="H45" s="190"/>
      <c r="I45" s="190"/>
      <c r="J45" s="190"/>
      <c r="K45" s="190"/>
      <c r="L45" s="190"/>
      <c r="M45" s="190"/>
      <c r="N45" s="190"/>
      <c r="O45" s="190"/>
      <c r="P45" s="190"/>
      <c r="Q45" s="190"/>
      <c r="R45" s="190"/>
      <c r="S45" s="190"/>
      <c r="T45" s="190"/>
      <c r="U45" s="190"/>
      <c r="V45" s="190"/>
      <c r="W45" s="190"/>
      <c r="X45" s="1"/>
      <c r="Y45" s="1"/>
      <c r="Z45" s="1"/>
      <c r="AA45" s="1"/>
      <c r="AB45" s="1"/>
      <c r="AC45" s="1"/>
      <c r="AD45" s="1"/>
      <c r="AE45" s="1"/>
      <c r="AF45" s="1"/>
      <c r="AG45" s="1"/>
    </row>
    <row r="46" spans="1:33" ht="26.25" customHeight="1" x14ac:dyDescent="0.3">
      <c r="A46" s="265"/>
      <c r="B46" s="74" t="s">
        <v>111</v>
      </c>
      <c r="C46" s="78"/>
      <c r="D46" s="78"/>
      <c r="E46" s="78"/>
      <c r="F46" s="78"/>
      <c r="G46" s="78"/>
      <c r="H46" s="78"/>
      <c r="I46" s="79"/>
      <c r="J46" s="79"/>
      <c r="K46" s="79"/>
      <c r="L46" s="79"/>
      <c r="M46" s="79"/>
      <c r="N46" s="79"/>
      <c r="O46" s="79"/>
      <c r="P46" s="79"/>
      <c r="Q46" s="79"/>
      <c r="R46" s="79"/>
      <c r="S46" s="78"/>
      <c r="T46" s="78"/>
      <c r="U46" s="78"/>
      <c r="V46" s="78"/>
      <c r="W46" s="78"/>
      <c r="X46" s="92"/>
      <c r="Y46" s="92"/>
      <c r="Z46" s="92"/>
      <c r="AA46" s="92"/>
      <c r="AB46" s="92"/>
      <c r="AC46" s="290"/>
      <c r="AD46" s="290"/>
      <c r="AE46" s="290"/>
      <c r="AF46" s="290"/>
      <c r="AG46" s="290"/>
    </row>
    <row r="47" spans="1:33" ht="19.5" customHeight="1" x14ac:dyDescent="0.25">
      <c r="A47" s="265"/>
      <c r="B47" s="6"/>
      <c r="C47" s="88"/>
      <c r="D47" s="190"/>
      <c r="E47" s="190"/>
      <c r="F47" s="190"/>
      <c r="G47" s="190"/>
      <c r="H47" s="190"/>
      <c r="I47" s="190"/>
      <c r="J47" s="190"/>
      <c r="K47" s="190"/>
      <c r="L47" s="190"/>
      <c r="M47" s="190"/>
      <c r="N47" s="205"/>
      <c r="O47" s="205"/>
      <c r="P47" s="205"/>
      <c r="Q47" s="205"/>
      <c r="R47" s="205"/>
      <c r="S47" s="205"/>
      <c r="T47" s="205"/>
      <c r="U47" s="205"/>
      <c r="V47" s="205"/>
      <c r="W47" s="205"/>
      <c r="X47" s="205"/>
      <c r="Y47" s="205"/>
      <c r="Z47" s="205"/>
      <c r="AA47" s="205"/>
      <c r="AB47" s="205"/>
      <c r="AC47" s="1"/>
      <c r="AD47" s="1"/>
      <c r="AE47" s="1"/>
      <c r="AF47" s="1"/>
      <c r="AG47" s="1"/>
    </row>
    <row r="48" spans="1:33" ht="19.5" customHeight="1" x14ac:dyDescent="0.25">
      <c r="A48" s="265"/>
      <c r="B48" s="6"/>
      <c r="C48" s="88"/>
      <c r="D48" s="190"/>
      <c r="E48" s="190"/>
      <c r="F48" s="190"/>
      <c r="G48" s="190"/>
      <c r="H48" s="190"/>
      <c r="I48" s="190"/>
      <c r="J48" s="190"/>
      <c r="K48" s="190"/>
      <c r="L48" s="190"/>
      <c r="M48" s="190"/>
      <c r="N48" s="205"/>
      <c r="O48" s="205"/>
      <c r="P48" s="205"/>
      <c r="Q48" s="205"/>
      <c r="R48" s="205"/>
      <c r="S48" s="205"/>
      <c r="T48" s="205"/>
      <c r="U48" s="205"/>
      <c r="V48" s="205"/>
      <c r="W48" s="205"/>
      <c r="X48" s="205"/>
      <c r="Y48" s="205"/>
      <c r="Z48" s="205"/>
      <c r="AA48" s="205"/>
      <c r="AB48" s="205"/>
      <c r="AC48" s="1"/>
      <c r="AD48" s="1"/>
      <c r="AE48" s="1"/>
      <c r="AF48" s="1"/>
      <c r="AG48" s="1"/>
    </row>
    <row r="49" spans="1:39" ht="19.5" customHeight="1" x14ac:dyDescent="0.25">
      <c r="A49" s="265"/>
      <c r="B49" s="6"/>
      <c r="C49" s="73"/>
      <c r="D49" s="312" t="s">
        <v>884</v>
      </c>
      <c r="E49" s="255" t="s">
        <v>102</v>
      </c>
      <c r="F49" s="255" t="s">
        <v>103</v>
      </c>
      <c r="G49" s="255" t="s">
        <v>104</v>
      </c>
      <c r="H49" s="255" t="s">
        <v>105</v>
      </c>
      <c r="I49" s="255" t="s">
        <v>106</v>
      </c>
      <c r="J49" s="255"/>
      <c r="K49" s="255" t="s">
        <v>108</v>
      </c>
      <c r="L49" s="255" t="s">
        <v>109</v>
      </c>
      <c r="M49" s="255" t="s">
        <v>110</v>
      </c>
      <c r="N49" s="54" t="s">
        <v>776</v>
      </c>
      <c r="O49" s="54" t="s">
        <v>777</v>
      </c>
      <c r="P49" s="272" t="s">
        <v>778</v>
      </c>
      <c r="Q49" s="205"/>
      <c r="R49" s="205"/>
      <c r="S49" s="205"/>
      <c r="T49" s="205"/>
      <c r="U49" s="205"/>
      <c r="V49" s="205"/>
      <c r="W49" s="205"/>
      <c r="X49" s="205"/>
      <c r="Y49" s="205"/>
      <c r="Z49" s="205"/>
      <c r="AA49" s="205"/>
      <c r="AB49" s="205"/>
      <c r="AC49" s="1"/>
      <c r="AD49" s="1"/>
      <c r="AE49" s="1"/>
      <c r="AF49" s="1"/>
      <c r="AG49" s="1"/>
    </row>
    <row r="50" spans="1:39" ht="19.5" customHeight="1" x14ac:dyDescent="0.25">
      <c r="A50" s="265"/>
      <c r="B50" s="6"/>
      <c r="C50" s="88"/>
      <c r="D50" s="190"/>
      <c r="E50" s="190"/>
      <c r="F50" s="190"/>
      <c r="G50" s="190"/>
      <c r="H50" s="190"/>
      <c r="I50" s="190"/>
      <c r="J50" s="190"/>
      <c r="K50" s="190"/>
      <c r="L50" s="190"/>
      <c r="M50" s="190"/>
      <c r="N50" s="205"/>
      <c r="O50" s="205"/>
      <c r="P50" s="205"/>
      <c r="Q50" s="205"/>
      <c r="R50" s="205"/>
      <c r="S50" s="205"/>
      <c r="T50" s="205"/>
      <c r="U50" s="205"/>
      <c r="V50" s="205"/>
      <c r="W50" s="205"/>
      <c r="X50" s="205"/>
      <c r="Y50" s="205"/>
      <c r="Z50" s="205"/>
      <c r="AA50" s="205"/>
      <c r="AB50" s="205"/>
      <c r="AC50" s="1"/>
      <c r="AD50" s="1"/>
      <c r="AE50" s="1"/>
      <c r="AF50" s="1"/>
      <c r="AG50" s="1"/>
    </row>
    <row r="51" spans="1:39" ht="19.5" customHeight="1" x14ac:dyDescent="0.25">
      <c r="A51" s="265"/>
      <c r="B51" s="6"/>
      <c r="C51" s="88"/>
      <c r="D51" s="190"/>
      <c r="E51" s="292"/>
      <c r="F51" s="190"/>
      <c r="G51" s="190"/>
      <c r="H51" s="190"/>
      <c r="I51" s="190"/>
      <c r="J51" s="205"/>
      <c r="K51" s="205"/>
      <c r="L51" s="205"/>
      <c r="M51" s="205"/>
      <c r="N51" s="205"/>
      <c r="O51" s="205"/>
      <c r="P51" s="205"/>
      <c r="Q51" s="205"/>
      <c r="R51" s="205"/>
      <c r="S51" s="205"/>
      <c r="T51" s="205"/>
      <c r="U51" s="205"/>
      <c r="V51" s="205"/>
      <c r="W51" s="205"/>
      <c r="X51" s="205"/>
      <c r="Y51" s="205"/>
      <c r="Z51" s="205"/>
      <c r="AA51" s="205"/>
      <c r="AB51" s="205"/>
      <c r="AC51" s="1"/>
      <c r="AD51" s="1"/>
      <c r="AE51" s="1"/>
      <c r="AF51" s="1"/>
      <c r="AG51" s="1"/>
    </row>
    <row r="52" spans="1:39" x14ac:dyDescent="0.25">
      <c r="A52" s="265"/>
      <c r="B52" s="112" t="s">
        <v>969</v>
      </c>
      <c r="C52" s="265"/>
      <c r="D52" s="265"/>
      <c r="E52" s="23"/>
      <c r="F52" s="23"/>
      <c r="G52" s="23"/>
      <c r="H52" s="265"/>
      <c r="I52" s="265"/>
      <c r="J52" s="205"/>
      <c r="K52" s="205"/>
      <c r="L52" s="205"/>
      <c r="M52" s="205"/>
      <c r="N52" s="205"/>
      <c r="O52" s="205"/>
      <c r="P52" s="205"/>
      <c r="Q52" s="205"/>
      <c r="R52" s="205"/>
      <c r="S52" s="205"/>
      <c r="T52" s="205"/>
      <c r="U52" s="205"/>
      <c r="V52" s="205"/>
      <c r="W52" s="205"/>
      <c r="X52" s="205"/>
      <c r="Y52" s="205"/>
      <c r="Z52" s="205"/>
      <c r="AA52" s="205"/>
      <c r="AB52" s="205"/>
      <c r="AC52" s="43"/>
      <c r="AD52" s="43"/>
      <c r="AE52" s="43"/>
      <c r="AF52" s="43"/>
      <c r="AG52" s="43"/>
      <c r="AH52" s="44"/>
      <c r="AI52" s="44"/>
      <c r="AJ52" s="44"/>
      <c r="AK52" s="44"/>
      <c r="AL52" s="44"/>
      <c r="AM52" s="44"/>
    </row>
    <row r="53" spans="1:39" x14ac:dyDescent="0.25">
      <c r="A53" s="265"/>
      <c r="B53" s="89"/>
      <c r="C53" s="265"/>
      <c r="D53" s="265"/>
      <c r="E53" s="1"/>
      <c r="F53" s="1"/>
      <c r="G53" s="1"/>
      <c r="H53" s="190"/>
      <c r="I53" s="265"/>
      <c r="J53" s="205"/>
      <c r="K53" s="205"/>
      <c r="L53" s="205"/>
      <c r="M53" s="205"/>
      <c r="N53" s="205"/>
      <c r="O53" s="205"/>
      <c r="P53" s="205"/>
      <c r="Q53" s="205"/>
      <c r="R53" s="205"/>
      <c r="S53" s="205"/>
      <c r="T53" s="205"/>
      <c r="U53" s="205"/>
      <c r="V53" s="205"/>
      <c r="W53" s="205"/>
      <c r="X53" s="205"/>
      <c r="Y53" s="205"/>
      <c r="Z53" s="205"/>
      <c r="AA53" s="205"/>
      <c r="AB53" s="205"/>
      <c r="AC53" s="43"/>
      <c r="AD53" s="43"/>
      <c r="AE53" s="43"/>
      <c r="AF53" s="43"/>
      <c r="AG53" s="43"/>
      <c r="AH53" s="44"/>
      <c r="AI53" s="44"/>
      <c r="AJ53" s="44"/>
      <c r="AK53" s="44"/>
      <c r="AL53" s="44"/>
      <c r="AM53" s="44"/>
    </row>
    <row r="54" spans="1:39" ht="25.5" customHeight="1" x14ac:dyDescent="0.25">
      <c r="A54" s="454"/>
      <c r="B54" s="458" t="s">
        <v>197</v>
      </c>
      <c r="C54" s="459"/>
      <c r="D54" s="460"/>
      <c r="E54" s="1"/>
      <c r="F54" s="1"/>
      <c r="G54" s="1"/>
      <c r="H54" s="15"/>
      <c r="I54" s="15"/>
      <c r="J54" s="205"/>
      <c r="K54" s="205"/>
      <c r="L54" s="205"/>
      <c r="M54" s="205"/>
      <c r="N54" s="205"/>
      <c r="O54" s="205"/>
      <c r="P54" s="205"/>
      <c r="Q54" s="205"/>
      <c r="R54" s="205"/>
      <c r="S54" s="205"/>
      <c r="T54" s="205"/>
      <c r="U54" s="205"/>
      <c r="V54" s="205"/>
      <c r="W54" s="205"/>
      <c r="X54" s="205"/>
      <c r="Y54" s="205"/>
      <c r="Z54" s="205"/>
      <c r="AA54" s="205"/>
      <c r="AB54" s="205"/>
      <c r="AC54" s="43"/>
      <c r="AD54" s="43"/>
      <c r="AE54" s="43"/>
      <c r="AF54" s="43"/>
      <c r="AG54" s="43"/>
      <c r="AH54" s="44"/>
      <c r="AI54" s="44"/>
      <c r="AJ54" s="44"/>
      <c r="AK54" s="44"/>
      <c r="AL54" s="44"/>
      <c r="AM54" s="44"/>
    </row>
    <row r="55" spans="1:39" ht="26.25" customHeight="1" x14ac:dyDescent="0.25">
      <c r="A55" s="454"/>
      <c r="B55" s="461" t="s">
        <v>90</v>
      </c>
      <c r="C55" s="462"/>
      <c r="D55" s="315"/>
      <c r="E55" s="90"/>
      <c r="F55" s="90"/>
      <c r="G55" s="90"/>
      <c r="H55" s="458" t="s">
        <v>91</v>
      </c>
      <c r="I55" s="459"/>
      <c r="J55" s="459"/>
      <c r="K55" s="459"/>
      <c r="L55" s="459"/>
      <c r="M55" s="458" t="s">
        <v>92</v>
      </c>
      <c r="N55" s="459"/>
      <c r="O55" s="459"/>
      <c r="P55" s="459"/>
      <c r="Q55" s="459"/>
      <c r="R55" s="458" t="s">
        <v>93</v>
      </c>
      <c r="S55" s="459"/>
      <c r="T55" s="459"/>
      <c r="U55" s="459"/>
      <c r="V55" s="459"/>
      <c r="W55" s="458" t="s">
        <v>93</v>
      </c>
      <c r="X55" s="459"/>
      <c r="Y55" s="459"/>
      <c r="Z55" s="459"/>
      <c r="AA55" s="464"/>
      <c r="AB55" s="1"/>
      <c r="AC55" s="43"/>
      <c r="AD55" s="43"/>
      <c r="AE55" s="43"/>
      <c r="AF55" s="43"/>
      <c r="AG55" s="43"/>
      <c r="AH55" s="44"/>
      <c r="AI55" s="44"/>
      <c r="AJ55" s="44"/>
      <c r="AK55" s="44"/>
      <c r="AL55" s="44"/>
      <c r="AM55" s="44"/>
    </row>
    <row r="56" spans="1:39" ht="27.75" customHeight="1" x14ac:dyDescent="0.25">
      <c r="A56" s="454"/>
      <c r="B56" s="90"/>
      <c r="C56" s="90"/>
      <c r="D56" s="90"/>
      <c r="E56" s="90"/>
      <c r="F56" s="90"/>
      <c r="G56" s="90"/>
      <c r="H56" s="463"/>
      <c r="I56" s="463"/>
      <c r="J56" s="463"/>
      <c r="K56" s="463"/>
      <c r="L56" s="455"/>
      <c r="M56" s="455"/>
      <c r="N56" s="456"/>
      <c r="O56" s="456"/>
      <c r="P56" s="456"/>
      <c r="Q56" s="456"/>
      <c r="R56" s="455"/>
      <c r="S56" s="456"/>
      <c r="T56" s="456"/>
      <c r="U56" s="456"/>
      <c r="V56" s="456"/>
      <c r="W56" s="455"/>
      <c r="X56" s="456"/>
      <c r="Y56" s="456"/>
      <c r="Z56" s="456"/>
      <c r="AA56" s="465"/>
      <c r="AB56" s="1"/>
      <c r="AC56" s="43"/>
      <c r="AD56" s="43"/>
      <c r="AE56" s="43"/>
      <c r="AF56" s="43"/>
      <c r="AG56" s="43"/>
      <c r="AH56" s="44"/>
      <c r="AI56" s="44"/>
    </row>
    <row r="57" spans="1:39" ht="67.5" x14ac:dyDescent="0.25">
      <c r="A57" s="454"/>
      <c r="B57" s="249" t="s">
        <v>94</v>
      </c>
      <c r="C57" s="249" t="s">
        <v>800</v>
      </c>
      <c r="D57" s="249" t="s">
        <v>96</v>
      </c>
      <c r="E57" s="249" t="s">
        <v>825</v>
      </c>
      <c r="F57" s="249" t="s">
        <v>97</v>
      </c>
      <c r="G57" s="249" t="s">
        <v>295</v>
      </c>
      <c r="H57" s="249" t="s">
        <v>795</v>
      </c>
      <c r="I57" s="249" t="s">
        <v>98</v>
      </c>
      <c r="J57" s="249" t="s">
        <v>793</v>
      </c>
      <c r="K57" s="249" t="s">
        <v>847</v>
      </c>
      <c r="L57" s="257" t="s">
        <v>137</v>
      </c>
      <c r="M57" s="249" t="s">
        <v>795</v>
      </c>
      <c r="N57" s="249" t="s">
        <v>98</v>
      </c>
      <c r="O57" s="249" t="s">
        <v>793</v>
      </c>
      <c r="P57" s="249" t="s">
        <v>847</v>
      </c>
      <c r="Q57" s="257" t="s">
        <v>137</v>
      </c>
      <c r="R57" s="249" t="s">
        <v>795</v>
      </c>
      <c r="S57" s="249" t="s">
        <v>98</v>
      </c>
      <c r="T57" s="249" t="s">
        <v>793</v>
      </c>
      <c r="U57" s="249" t="s">
        <v>847</v>
      </c>
      <c r="V57" s="257" t="s">
        <v>137</v>
      </c>
      <c r="W57" s="249" t="s">
        <v>795</v>
      </c>
      <c r="X57" s="249" t="s">
        <v>98</v>
      </c>
      <c r="Y57" s="249" t="s">
        <v>793</v>
      </c>
      <c r="Z57" s="249" t="s">
        <v>847</v>
      </c>
      <c r="AA57" s="271" t="s">
        <v>137</v>
      </c>
      <c r="AB57" s="1"/>
      <c r="AC57" s="43"/>
      <c r="AD57" s="43"/>
      <c r="AE57" s="43"/>
      <c r="AF57" s="43"/>
      <c r="AG57" s="43"/>
      <c r="AH57" s="44"/>
      <c r="AI57" s="44"/>
    </row>
    <row r="58" spans="1:39" x14ac:dyDescent="0.25">
      <c r="A58" s="454"/>
      <c r="B58" s="247" t="s">
        <v>10</v>
      </c>
      <c r="C58" s="164"/>
      <c r="D58" s="142"/>
      <c r="E58" s="143">
        <f>(I58+N58+S58+X58)*'Ar - Fontes fixas - Geral'!$Q$17</f>
        <v>0</v>
      </c>
      <c r="F58" s="254" t="s">
        <v>10</v>
      </c>
      <c r="G58" s="164"/>
      <c r="H58" s="34"/>
      <c r="I58" s="34"/>
      <c r="J58" s="204"/>
      <c r="K58" s="203" t="s">
        <v>10</v>
      </c>
      <c r="L58" s="209"/>
      <c r="M58" s="34"/>
      <c r="N58" s="34"/>
      <c r="O58" s="204"/>
      <c r="P58" s="203" t="s">
        <v>10</v>
      </c>
      <c r="Q58" s="209"/>
      <c r="R58" s="34"/>
      <c r="S58" s="34"/>
      <c r="T58" s="204"/>
      <c r="U58" s="203" t="s">
        <v>10</v>
      </c>
      <c r="V58" s="209"/>
      <c r="W58" s="34"/>
      <c r="X58" s="34"/>
      <c r="Y58" s="204"/>
      <c r="Z58" s="203" t="s">
        <v>10</v>
      </c>
      <c r="AA58" s="208"/>
      <c r="AB58" s="1"/>
      <c r="AC58" s="43"/>
      <c r="AD58" s="43"/>
      <c r="AE58" s="43"/>
      <c r="AF58" s="43"/>
      <c r="AG58" s="43"/>
      <c r="AH58" s="44"/>
      <c r="AI58" s="44"/>
    </row>
    <row r="59" spans="1:39" x14ac:dyDescent="0.25">
      <c r="A59" s="454"/>
      <c r="B59" s="247" t="s">
        <v>10</v>
      </c>
      <c r="C59" s="164"/>
      <c r="D59" s="142"/>
      <c r="E59" s="143">
        <f>(I59+N59+S59+X59)*'Ar - Fontes fixas - Geral'!$Q$17</f>
        <v>0</v>
      </c>
      <c r="F59" s="254" t="s">
        <v>10</v>
      </c>
      <c r="G59" s="164"/>
      <c r="H59" s="34"/>
      <c r="I59" s="34"/>
      <c r="J59" s="204"/>
      <c r="K59" s="203" t="s">
        <v>10</v>
      </c>
      <c r="L59" s="209"/>
      <c r="M59" s="34"/>
      <c r="N59" s="34"/>
      <c r="O59" s="204"/>
      <c r="P59" s="203" t="s">
        <v>10</v>
      </c>
      <c r="Q59" s="209"/>
      <c r="R59" s="34"/>
      <c r="S59" s="34"/>
      <c r="T59" s="204"/>
      <c r="U59" s="203" t="s">
        <v>10</v>
      </c>
      <c r="V59" s="209"/>
      <c r="W59" s="34"/>
      <c r="X59" s="34"/>
      <c r="Y59" s="204"/>
      <c r="Z59" s="203" t="s">
        <v>10</v>
      </c>
      <c r="AA59" s="208"/>
      <c r="AB59" s="1"/>
      <c r="AC59" s="43"/>
      <c r="AD59" s="43"/>
      <c r="AE59" s="43"/>
      <c r="AF59" s="43"/>
      <c r="AG59" s="43"/>
      <c r="AH59" s="44"/>
      <c r="AI59" s="44"/>
    </row>
    <row r="60" spans="1:39" x14ac:dyDescent="0.25">
      <c r="A60" s="454"/>
      <c r="B60" s="247" t="s">
        <v>10</v>
      </c>
      <c r="C60" s="164"/>
      <c r="D60" s="142"/>
      <c r="E60" s="143">
        <f>(I60+N60+S60+X60)*'Ar - Fontes fixas - Geral'!$Q$17</f>
        <v>0</v>
      </c>
      <c r="F60" s="254" t="s">
        <v>10</v>
      </c>
      <c r="G60" s="164"/>
      <c r="H60" s="34"/>
      <c r="I60" s="34"/>
      <c r="J60" s="204"/>
      <c r="K60" s="203" t="s">
        <v>10</v>
      </c>
      <c r="L60" s="209"/>
      <c r="M60" s="34"/>
      <c r="N60" s="34"/>
      <c r="O60" s="204"/>
      <c r="P60" s="203" t="s">
        <v>10</v>
      </c>
      <c r="Q60" s="209"/>
      <c r="R60" s="34"/>
      <c r="S60" s="34"/>
      <c r="T60" s="204"/>
      <c r="U60" s="203" t="s">
        <v>10</v>
      </c>
      <c r="V60" s="209"/>
      <c r="W60" s="34"/>
      <c r="X60" s="34"/>
      <c r="Y60" s="204"/>
      <c r="Z60" s="203" t="s">
        <v>10</v>
      </c>
      <c r="AA60" s="208"/>
      <c r="AB60" s="1"/>
      <c r="AC60" s="43"/>
      <c r="AD60" s="43"/>
      <c r="AE60" s="43"/>
      <c r="AF60" s="43"/>
      <c r="AG60" s="43"/>
      <c r="AH60" s="44"/>
      <c r="AI60" s="44"/>
    </row>
    <row r="61" spans="1:39" x14ac:dyDescent="0.25">
      <c r="A61" s="454"/>
      <c r="B61" s="247" t="s">
        <v>10</v>
      </c>
      <c r="C61" s="164"/>
      <c r="D61" s="142"/>
      <c r="E61" s="143">
        <f>(I61+N61+S61+X61)*'Ar - Fontes fixas - Geral'!$Q$17</f>
        <v>0</v>
      </c>
      <c r="F61" s="254" t="s">
        <v>10</v>
      </c>
      <c r="G61" s="164"/>
      <c r="H61" s="34"/>
      <c r="I61" s="34"/>
      <c r="J61" s="204"/>
      <c r="K61" s="203" t="s">
        <v>10</v>
      </c>
      <c r="L61" s="209"/>
      <c r="M61" s="34"/>
      <c r="N61" s="34"/>
      <c r="O61" s="204"/>
      <c r="P61" s="203" t="s">
        <v>10</v>
      </c>
      <c r="Q61" s="209"/>
      <c r="R61" s="34"/>
      <c r="S61" s="34"/>
      <c r="T61" s="204"/>
      <c r="U61" s="203" t="s">
        <v>10</v>
      </c>
      <c r="V61" s="209"/>
      <c r="W61" s="34"/>
      <c r="X61" s="34"/>
      <c r="Y61" s="204"/>
      <c r="Z61" s="203" t="s">
        <v>10</v>
      </c>
      <c r="AA61" s="208"/>
      <c r="AB61" s="1"/>
      <c r="AC61" s="43"/>
      <c r="AD61" s="43"/>
      <c r="AE61" s="43"/>
      <c r="AF61" s="43"/>
      <c r="AG61" s="43"/>
      <c r="AH61" s="44"/>
      <c r="AI61" s="44"/>
    </row>
    <row r="62" spans="1:39" x14ac:dyDescent="0.25">
      <c r="A62" s="454"/>
      <c r="B62" s="247" t="s">
        <v>10</v>
      </c>
      <c r="C62" s="164"/>
      <c r="D62" s="142"/>
      <c r="E62" s="143">
        <f>(I62+N62+S62+X62)*'Ar - Fontes fixas - Geral'!$Q$17</f>
        <v>0</v>
      </c>
      <c r="F62" s="254" t="s">
        <v>10</v>
      </c>
      <c r="G62" s="164"/>
      <c r="H62" s="34"/>
      <c r="I62" s="34"/>
      <c r="J62" s="204"/>
      <c r="K62" s="203" t="s">
        <v>10</v>
      </c>
      <c r="L62" s="209"/>
      <c r="M62" s="34"/>
      <c r="N62" s="34"/>
      <c r="O62" s="204"/>
      <c r="P62" s="203" t="s">
        <v>10</v>
      </c>
      <c r="Q62" s="209"/>
      <c r="R62" s="34"/>
      <c r="S62" s="34"/>
      <c r="T62" s="204"/>
      <c r="U62" s="203" t="s">
        <v>10</v>
      </c>
      <c r="V62" s="209"/>
      <c r="W62" s="34"/>
      <c r="X62" s="34"/>
      <c r="Y62" s="204"/>
      <c r="Z62" s="203" t="s">
        <v>10</v>
      </c>
      <c r="AA62" s="208"/>
      <c r="AB62" s="1"/>
      <c r="AC62" s="43"/>
      <c r="AD62" s="43"/>
      <c r="AE62" s="43"/>
      <c r="AF62" s="43"/>
      <c r="AG62" s="43"/>
      <c r="AH62" s="44"/>
      <c r="AI62" s="44"/>
    </row>
    <row r="63" spans="1:39" x14ac:dyDescent="0.25">
      <c r="A63" s="454"/>
      <c r="B63" s="247" t="s">
        <v>10</v>
      </c>
      <c r="C63" s="164"/>
      <c r="D63" s="142"/>
      <c r="E63" s="143">
        <f>(I63+N63+S63+X63)*'Ar - Fontes fixas - Geral'!$Q$17</f>
        <v>0</v>
      </c>
      <c r="F63" s="254" t="s">
        <v>10</v>
      </c>
      <c r="G63" s="164"/>
      <c r="H63" s="34"/>
      <c r="I63" s="34"/>
      <c r="J63" s="204"/>
      <c r="K63" s="203" t="s">
        <v>10</v>
      </c>
      <c r="L63" s="209"/>
      <c r="M63" s="34"/>
      <c r="N63" s="34"/>
      <c r="O63" s="204"/>
      <c r="P63" s="203" t="s">
        <v>10</v>
      </c>
      <c r="Q63" s="209"/>
      <c r="R63" s="34"/>
      <c r="S63" s="34"/>
      <c r="T63" s="204"/>
      <c r="U63" s="203" t="s">
        <v>10</v>
      </c>
      <c r="V63" s="209"/>
      <c r="W63" s="34"/>
      <c r="X63" s="34"/>
      <c r="Y63" s="204"/>
      <c r="Z63" s="203" t="s">
        <v>10</v>
      </c>
      <c r="AA63" s="208"/>
      <c r="AB63" s="1"/>
      <c r="AC63" s="43"/>
      <c r="AD63" s="43"/>
      <c r="AE63" s="43"/>
      <c r="AF63" s="43"/>
      <c r="AG63" s="43"/>
      <c r="AH63" s="44"/>
      <c r="AI63" s="44"/>
    </row>
    <row r="64" spans="1:39" x14ac:dyDescent="0.25">
      <c r="A64" s="454"/>
      <c r="B64" s="247" t="s">
        <v>10</v>
      </c>
      <c r="C64" s="164"/>
      <c r="D64" s="142"/>
      <c r="E64" s="143">
        <f>(I64+N64+S64+X64)*'Ar - Fontes fixas - Geral'!$Q$17</f>
        <v>0</v>
      </c>
      <c r="F64" s="254" t="s">
        <v>10</v>
      </c>
      <c r="G64" s="164"/>
      <c r="H64" s="34"/>
      <c r="I64" s="34"/>
      <c r="J64" s="204"/>
      <c r="K64" s="203" t="s">
        <v>10</v>
      </c>
      <c r="L64" s="209"/>
      <c r="M64" s="34"/>
      <c r="N64" s="34"/>
      <c r="O64" s="204"/>
      <c r="P64" s="203" t="s">
        <v>10</v>
      </c>
      <c r="Q64" s="209"/>
      <c r="R64" s="34"/>
      <c r="S64" s="34"/>
      <c r="T64" s="204"/>
      <c r="U64" s="203" t="s">
        <v>10</v>
      </c>
      <c r="V64" s="209"/>
      <c r="W64" s="34"/>
      <c r="X64" s="34"/>
      <c r="Y64" s="204"/>
      <c r="Z64" s="203" t="s">
        <v>10</v>
      </c>
      <c r="AA64" s="208"/>
      <c r="AB64" s="1"/>
      <c r="AC64" s="43"/>
      <c r="AD64" s="43"/>
      <c r="AE64" s="43"/>
      <c r="AF64" s="43"/>
      <c r="AG64" s="43"/>
      <c r="AH64" s="44"/>
      <c r="AI64" s="44"/>
    </row>
    <row r="65" spans="1:35" x14ac:dyDescent="0.25">
      <c r="A65" s="454"/>
      <c r="B65" s="247" t="s">
        <v>10</v>
      </c>
      <c r="C65" s="164"/>
      <c r="D65" s="142"/>
      <c r="E65" s="143">
        <f>(I65+N65+S65+X65)*'Ar - Fontes fixas - Geral'!$Q$17</f>
        <v>0</v>
      </c>
      <c r="F65" s="254" t="s">
        <v>10</v>
      </c>
      <c r="G65" s="164"/>
      <c r="H65" s="34"/>
      <c r="I65" s="34"/>
      <c r="J65" s="204"/>
      <c r="K65" s="203" t="s">
        <v>10</v>
      </c>
      <c r="L65" s="209"/>
      <c r="M65" s="34"/>
      <c r="N65" s="34"/>
      <c r="O65" s="204"/>
      <c r="P65" s="203" t="s">
        <v>10</v>
      </c>
      <c r="Q65" s="209"/>
      <c r="R65" s="34"/>
      <c r="S65" s="34"/>
      <c r="T65" s="204"/>
      <c r="U65" s="203" t="s">
        <v>10</v>
      </c>
      <c r="V65" s="209"/>
      <c r="W65" s="34"/>
      <c r="X65" s="34"/>
      <c r="Y65" s="204"/>
      <c r="Z65" s="203" t="s">
        <v>10</v>
      </c>
      <c r="AA65" s="208"/>
      <c r="AB65" s="1"/>
      <c r="AC65" s="43"/>
      <c r="AD65" s="43"/>
      <c r="AE65" s="43"/>
      <c r="AF65" s="43"/>
      <c r="AG65" s="43"/>
      <c r="AH65" s="44"/>
      <c r="AI65" s="44"/>
    </row>
    <row r="66" spans="1:35" x14ac:dyDescent="0.25">
      <c r="A66" s="454"/>
      <c r="B66" s="247" t="s">
        <v>10</v>
      </c>
      <c r="C66" s="164"/>
      <c r="D66" s="142"/>
      <c r="E66" s="143">
        <f>(I66+N66+S66+X66)*'Ar - Fontes fixas - Geral'!$Q$17</f>
        <v>0</v>
      </c>
      <c r="F66" s="254" t="s">
        <v>10</v>
      </c>
      <c r="G66" s="164"/>
      <c r="H66" s="34"/>
      <c r="I66" s="34"/>
      <c r="J66" s="204"/>
      <c r="K66" s="203" t="s">
        <v>10</v>
      </c>
      <c r="L66" s="209"/>
      <c r="M66" s="34"/>
      <c r="N66" s="34"/>
      <c r="O66" s="204"/>
      <c r="P66" s="203" t="s">
        <v>10</v>
      </c>
      <c r="Q66" s="209"/>
      <c r="R66" s="34"/>
      <c r="S66" s="34"/>
      <c r="T66" s="204"/>
      <c r="U66" s="203" t="s">
        <v>10</v>
      </c>
      <c r="V66" s="209"/>
      <c r="W66" s="34"/>
      <c r="X66" s="34"/>
      <c r="Y66" s="204"/>
      <c r="Z66" s="203" t="s">
        <v>10</v>
      </c>
      <c r="AA66" s="208"/>
      <c r="AB66" s="1"/>
      <c r="AC66" s="43"/>
      <c r="AD66" s="43"/>
      <c r="AE66" s="43"/>
      <c r="AF66" s="43"/>
      <c r="AG66" s="43"/>
      <c r="AH66" s="44"/>
      <c r="AI66" s="44"/>
    </row>
    <row r="67" spans="1:35" x14ac:dyDescent="0.25">
      <c r="A67" s="454"/>
      <c r="B67" s="247" t="s">
        <v>10</v>
      </c>
      <c r="C67" s="164"/>
      <c r="D67" s="142"/>
      <c r="E67" s="143">
        <f>(I67+N67+S67+X67)*'Ar - Fontes fixas - Geral'!$Q$17</f>
        <v>0</v>
      </c>
      <c r="F67" s="254" t="s">
        <v>10</v>
      </c>
      <c r="G67" s="164"/>
      <c r="H67" s="34"/>
      <c r="I67" s="34"/>
      <c r="J67" s="204"/>
      <c r="K67" s="203" t="s">
        <v>10</v>
      </c>
      <c r="L67" s="209"/>
      <c r="M67" s="34"/>
      <c r="N67" s="34"/>
      <c r="O67" s="204"/>
      <c r="P67" s="203" t="s">
        <v>10</v>
      </c>
      <c r="Q67" s="209"/>
      <c r="R67" s="34"/>
      <c r="S67" s="34"/>
      <c r="T67" s="204"/>
      <c r="U67" s="203" t="s">
        <v>10</v>
      </c>
      <c r="V67" s="209"/>
      <c r="W67" s="34"/>
      <c r="X67" s="34"/>
      <c r="Y67" s="204"/>
      <c r="Z67" s="203" t="s">
        <v>10</v>
      </c>
      <c r="AA67" s="208"/>
      <c r="AB67" s="1"/>
      <c r="AC67" s="43"/>
      <c r="AD67" s="43"/>
      <c r="AE67" s="43"/>
      <c r="AF67" s="43"/>
      <c r="AG67" s="43"/>
      <c r="AH67" s="44"/>
      <c r="AI67" s="44"/>
    </row>
    <row r="68" spans="1:35" x14ac:dyDescent="0.25">
      <c r="A68" s="454"/>
      <c r="B68" s="247" t="s">
        <v>10</v>
      </c>
      <c r="C68" s="164"/>
      <c r="D68" s="142"/>
      <c r="E68" s="143">
        <f>(I68+N68+S68+X68)*'Ar - Fontes fixas - Geral'!$Q$17</f>
        <v>0</v>
      </c>
      <c r="F68" s="254" t="s">
        <v>10</v>
      </c>
      <c r="G68" s="164"/>
      <c r="H68" s="34"/>
      <c r="I68" s="34"/>
      <c r="J68" s="204"/>
      <c r="K68" s="203" t="s">
        <v>10</v>
      </c>
      <c r="L68" s="209"/>
      <c r="M68" s="34"/>
      <c r="N68" s="34"/>
      <c r="O68" s="204"/>
      <c r="P68" s="203" t="s">
        <v>10</v>
      </c>
      <c r="Q68" s="209"/>
      <c r="R68" s="34"/>
      <c r="S68" s="34"/>
      <c r="T68" s="204"/>
      <c r="U68" s="203" t="s">
        <v>10</v>
      </c>
      <c r="V68" s="209"/>
      <c r="W68" s="34"/>
      <c r="X68" s="34"/>
      <c r="Y68" s="204"/>
      <c r="Z68" s="203" t="s">
        <v>10</v>
      </c>
      <c r="AA68" s="208"/>
      <c r="AB68" s="1"/>
      <c r="AC68" s="43"/>
      <c r="AD68" s="43"/>
      <c r="AE68" s="43"/>
      <c r="AF68" s="43"/>
      <c r="AG68" s="43"/>
      <c r="AH68" s="44"/>
      <c r="AI68" s="44"/>
    </row>
    <row r="69" spans="1:35" x14ac:dyDescent="0.25">
      <c r="A69" s="454"/>
      <c r="B69" s="247" t="s">
        <v>10</v>
      </c>
      <c r="C69" s="164"/>
      <c r="D69" s="142"/>
      <c r="E69" s="143">
        <f>(I69+N69+S69+X69)*'Ar - Fontes fixas - Geral'!$Q$17</f>
        <v>0</v>
      </c>
      <c r="F69" s="254" t="s">
        <v>10</v>
      </c>
      <c r="G69" s="164"/>
      <c r="H69" s="34"/>
      <c r="I69" s="34"/>
      <c r="J69" s="204"/>
      <c r="K69" s="203" t="s">
        <v>10</v>
      </c>
      <c r="L69" s="209"/>
      <c r="M69" s="34"/>
      <c r="N69" s="34"/>
      <c r="O69" s="204"/>
      <c r="P69" s="203" t="s">
        <v>10</v>
      </c>
      <c r="Q69" s="209"/>
      <c r="R69" s="34"/>
      <c r="S69" s="34"/>
      <c r="T69" s="204"/>
      <c r="U69" s="203" t="s">
        <v>10</v>
      </c>
      <c r="V69" s="209"/>
      <c r="W69" s="34"/>
      <c r="X69" s="34"/>
      <c r="Y69" s="204"/>
      <c r="Z69" s="203" t="s">
        <v>10</v>
      </c>
      <c r="AA69" s="208"/>
      <c r="AB69" s="1"/>
      <c r="AC69" s="43"/>
      <c r="AD69" s="43"/>
      <c r="AE69" s="43"/>
      <c r="AF69" s="43"/>
      <c r="AG69" s="43"/>
      <c r="AH69" s="44"/>
      <c r="AI69" s="44"/>
    </row>
    <row r="70" spans="1:35" x14ac:dyDescent="0.25">
      <c r="A70" s="454"/>
      <c r="B70" s="247" t="s">
        <v>10</v>
      </c>
      <c r="C70" s="164"/>
      <c r="D70" s="142"/>
      <c r="E70" s="143">
        <f>(I70+N70+S70+X70)*'Ar - Fontes fixas - Geral'!$Q$17</f>
        <v>0</v>
      </c>
      <c r="F70" s="254" t="s">
        <v>10</v>
      </c>
      <c r="G70" s="164"/>
      <c r="H70" s="34"/>
      <c r="I70" s="34"/>
      <c r="J70" s="204"/>
      <c r="K70" s="203" t="s">
        <v>10</v>
      </c>
      <c r="L70" s="209"/>
      <c r="M70" s="34"/>
      <c r="N70" s="34"/>
      <c r="O70" s="204"/>
      <c r="P70" s="203" t="s">
        <v>10</v>
      </c>
      <c r="Q70" s="209"/>
      <c r="R70" s="34"/>
      <c r="S70" s="34"/>
      <c r="T70" s="204"/>
      <c r="U70" s="203" t="s">
        <v>10</v>
      </c>
      <c r="V70" s="209"/>
      <c r="W70" s="34"/>
      <c r="X70" s="34"/>
      <c r="Y70" s="204"/>
      <c r="Z70" s="203" t="s">
        <v>10</v>
      </c>
      <c r="AA70" s="208"/>
      <c r="AB70" s="1"/>
      <c r="AC70" s="43"/>
      <c r="AD70" s="43"/>
      <c r="AE70" s="43"/>
      <c r="AF70" s="43"/>
      <c r="AG70" s="43"/>
      <c r="AH70" s="44"/>
      <c r="AI70" s="44"/>
    </row>
    <row r="71" spans="1:35" x14ac:dyDescent="0.25">
      <c r="A71" s="454"/>
      <c r="B71" s="247" t="s">
        <v>10</v>
      </c>
      <c r="C71" s="164"/>
      <c r="D71" s="142"/>
      <c r="E71" s="143">
        <f>(I71+N71+S71+X71)*'Ar - Fontes fixas - Geral'!$Q$17</f>
        <v>0</v>
      </c>
      <c r="F71" s="254" t="s">
        <v>10</v>
      </c>
      <c r="G71" s="164"/>
      <c r="H71" s="34"/>
      <c r="I71" s="34"/>
      <c r="J71" s="204"/>
      <c r="K71" s="203" t="s">
        <v>10</v>
      </c>
      <c r="L71" s="209"/>
      <c r="M71" s="34"/>
      <c r="N71" s="34"/>
      <c r="O71" s="204"/>
      <c r="P71" s="203" t="s">
        <v>10</v>
      </c>
      <c r="Q71" s="209"/>
      <c r="R71" s="34"/>
      <c r="S71" s="34"/>
      <c r="T71" s="204"/>
      <c r="U71" s="203" t="s">
        <v>10</v>
      </c>
      <c r="V71" s="209"/>
      <c r="W71" s="34"/>
      <c r="X71" s="34"/>
      <c r="Y71" s="204"/>
      <c r="Z71" s="203" t="s">
        <v>10</v>
      </c>
      <c r="AA71" s="208"/>
      <c r="AB71" s="1"/>
      <c r="AC71" s="43"/>
      <c r="AD71" s="43"/>
      <c r="AE71" s="43"/>
      <c r="AF71" s="43"/>
      <c r="AG71" s="43"/>
      <c r="AH71" s="44"/>
      <c r="AI71" s="44"/>
    </row>
    <row r="72" spans="1:35" x14ac:dyDescent="0.25">
      <c r="A72" s="454"/>
      <c r="B72" s="247" t="s">
        <v>10</v>
      </c>
      <c r="C72" s="164"/>
      <c r="D72" s="142"/>
      <c r="E72" s="143">
        <f>(I72+N72+S72+X72)*'Ar - Fontes fixas - Geral'!$Q$17</f>
        <v>0</v>
      </c>
      <c r="F72" s="254" t="s">
        <v>10</v>
      </c>
      <c r="G72" s="164"/>
      <c r="H72" s="34"/>
      <c r="I72" s="34"/>
      <c r="J72" s="204"/>
      <c r="K72" s="203" t="s">
        <v>10</v>
      </c>
      <c r="L72" s="209"/>
      <c r="M72" s="34"/>
      <c r="N72" s="34"/>
      <c r="O72" s="204"/>
      <c r="P72" s="203" t="s">
        <v>10</v>
      </c>
      <c r="Q72" s="209"/>
      <c r="R72" s="34"/>
      <c r="S72" s="34"/>
      <c r="T72" s="204"/>
      <c r="U72" s="203" t="s">
        <v>10</v>
      </c>
      <c r="V72" s="209"/>
      <c r="W72" s="34"/>
      <c r="X72" s="34"/>
      <c r="Y72" s="204"/>
      <c r="Z72" s="203" t="s">
        <v>10</v>
      </c>
      <c r="AA72" s="208"/>
      <c r="AB72" s="1"/>
      <c r="AC72" s="43"/>
      <c r="AD72" s="43"/>
      <c r="AE72" s="43"/>
      <c r="AF72" s="43"/>
      <c r="AG72" s="43"/>
      <c r="AH72" s="44"/>
      <c r="AI72" s="44"/>
    </row>
    <row r="73" spans="1:35" x14ac:dyDescent="0.25">
      <c r="A73" s="454"/>
      <c r="B73" s="247" t="s">
        <v>10</v>
      </c>
      <c r="C73" s="164"/>
      <c r="D73" s="142"/>
      <c r="E73" s="143">
        <f>(I73+N73+S73+X73)*'Ar - Fontes fixas - Geral'!$Q$17</f>
        <v>0</v>
      </c>
      <c r="F73" s="254" t="s">
        <v>10</v>
      </c>
      <c r="G73" s="164"/>
      <c r="H73" s="34"/>
      <c r="I73" s="34"/>
      <c r="J73" s="204"/>
      <c r="K73" s="203" t="s">
        <v>10</v>
      </c>
      <c r="L73" s="209"/>
      <c r="M73" s="34"/>
      <c r="N73" s="34"/>
      <c r="O73" s="204"/>
      <c r="P73" s="203" t="s">
        <v>10</v>
      </c>
      <c r="Q73" s="209"/>
      <c r="R73" s="34"/>
      <c r="S73" s="34"/>
      <c r="T73" s="204"/>
      <c r="U73" s="203" t="s">
        <v>10</v>
      </c>
      <c r="V73" s="209"/>
      <c r="W73" s="34"/>
      <c r="X73" s="34"/>
      <c r="Y73" s="204"/>
      <c r="Z73" s="203" t="s">
        <v>10</v>
      </c>
      <c r="AA73" s="208"/>
      <c r="AB73" s="1"/>
      <c r="AC73" s="43"/>
      <c r="AD73" s="43"/>
      <c r="AE73" s="43"/>
      <c r="AF73" s="43"/>
      <c r="AG73" s="43"/>
      <c r="AH73" s="44"/>
      <c r="AI73" s="44"/>
    </row>
    <row r="74" spans="1:35" x14ac:dyDescent="0.25">
      <c r="A74" s="454"/>
      <c r="B74" s="247" t="s">
        <v>10</v>
      </c>
      <c r="C74" s="164"/>
      <c r="D74" s="142"/>
      <c r="E74" s="143">
        <f>(I74+N74+S74+X74)*'Ar - Fontes fixas - Geral'!$Q$17</f>
        <v>0</v>
      </c>
      <c r="F74" s="254" t="s">
        <v>10</v>
      </c>
      <c r="G74" s="164"/>
      <c r="H74" s="34"/>
      <c r="I74" s="34"/>
      <c r="J74" s="204"/>
      <c r="K74" s="203" t="s">
        <v>10</v>
      </c>
      <c r="L74" s="209"/>
      <c r="M74" s="34"/>
      <c r="N74" s="34"/>
      <c r="O74" s="204"/>
      <c r="P74" s="203" t="s">
        <v>10</v>
      </c>
      <c r="Q74" s="209"/>
      <c r="R74" s="34"/>
      <c r="S74" s="34"/>
      <c r="T74" s="204"/>
      <c r="U74" s="203" t="s">
        <v>10</v>
      </c>
      <c r="V74" s="209"/>
      <c r="W74" s="34"/>
      <c r="X74" s="34"/>
      <c r="Y74" s="204"/>
      <c r="Z74" s="203" t="s">
        <v>10</v>
      </c>
      <c r="AA74" s="208"/>
      <c r="AB74" s="1"/>
      <c r="AC74" s="43"/>
      <c r="AD74" s="43"/>
      <c r="AE74" s="43"/>
      <c r="AF74" s="43"/>
      <c r="AG74" s="43"/>
      <c r="AH74" s="44"/>
      <c r="AI74" s="44"/>
    </row>
    <row r="75" spans="1:35" x14ac:dyDescent="0.25">
      <c r="A75" s="454"/>
      <c r="B75" s="247" t="s">
        <v>10</v>
      </c>
      <c r="C75" s="164"/>
      <c r="D75" s="142"/>
      <c r="E75" s="143">
        <f>(I75+N75+S75+X75)*'Ar - Fontes fixas - Geral'!$Q$17</f>
        <v>0</v>
      </c>
      <c r="F75" s="254" t="s">
        <v>10</v>
      </c>
      <c r="G75" s="164"/>
      <c r="H75" s="34"/>
      <c r="I75" s="34"/>
      <c r="J75" s="204"/>
      <c r="K75" s="203" t="s">
        <v>10</v>
      </c>
      <c r="L75" s="209"/>
      <c r="M75" s="34"/>
      <c r="N75" s="34"/>
      <c r="O75" s="204"/>
      <c r="P75" s="203" t="s">
        <v>10</v>
      </c>
      <c r="Q75" s="209"/>
      <c r="R75" s="34"/>
      <c r="S75" s="34"/>
      <c r="T75" s="204"/>
      <c r="U75" s="203" t="s">
        <v>10</v>
      </c>
      <c r="V75" s="209"/>
      <c r="W75" s="34"/>
      <c r="X75" s="34"/>
      <c r="Y75" s="204"/>
      <c r="Z75" s="203" t="s">
        <v>10</v>
      </c>
      <c r="AA75" s="208"/>
      <c r="AB75" s="1"/>
      <c r="AC75" s="43"/>
      <c r="AD75" s="43"/>
      <c r="AE75" s="43"/>
      <c r="AF75" s="43"/>
      <c r="AG75" s="43"/>
      <c r="AH75" s="44"/>
      <c r="AI75" s="44"/>
    </row>
    <row r="76" spans="1:35" x14ac:dyDescent="0.25">
      <c r="A76" s="454"/>
      <c r="B76" s="247" t="s">
        <v>10</v>
      </c>
      <c r="C76" s="164"/>
      <c r="D76" s="142"/>
      <c r="E76" s="143">
        <f>(I76+N76+S76+X76)*'Ar - Fontes fixas - Geral'!$Q$17</f>
        <v>0</v>
      </c>
      <c r="F76" s="254" t="s">
        <v>10</v>
      </c>
      <c r="G76" s="164"/>
      <c r="H76" s="34"/>
      <c r="I76" s="34"/>
      <c r="J76" s="204"/>
      <c r="K76" s="203" t="s">
        <v>10</v>
      </c>
      <c r="L76" s="209"/>
      <c r="M76" s="34"/>
      <c r="N76" s="34"/>
      <c r="O76" s="204"/>
      <c r="P76" s="203" t="s">
        <v>10</v>
      </c>
      <c r="Q76" s="209"/>
      <c r="R76" s="34"/>
      <c r="S76" s="34"/>
      <c r="T76" s="204"/>
      <c r="U76" s="203" t="s">
        <v>10</v>
      </c>
      <c r="V76" s="209"/>
      <c r="W76" s="34"/>
      <c r="X76" s="34"/>
      <c r="Y76" s="204"/>
      <c r="Z76" s="203" t="s">
        <v>10</v>
      </c>
      <c r="AA76" s="208"/>
      <c r="AB76" s="1"/>
      <c r="AC76" s="43"/>
      <c r="AD76" s="43"/>
      <c r="AE76" s="43"/>
      <c r="AF76" s="43"/>
      <c r="AG76" s="43"/>
      <c r="AH76" s="44"/>
      <c r="AI76" s="44"/>
    </row>
    <row r="77" spans="1:35" x14ac:dyDescent="0.25">
      <c r="A77" s="454"/>
      <c r="B77" s="247" t="s">
        <v>10</v>
      </c>
      <c r="C77" s="164"/>
      <c r="D77" s="142"/>
      <c r="E77" s="143">
        <f>(I77+N77+S77+X77)*'Ar - Fontes fixas - Geral'!$Q$17</f>
        <v>0</v>
      </c>
      <c r="F77" s="254" t="s">
        <v>10</v>
      </c>
      <c r="G77" s="164"/>
      <c r="H77" s="34"/>
      <c r="I77" s="34"/>
      <c r="J77" s="204"/>
      <c r="K77" s="203" t="s">
        <v>10</v>
      </c>
      <c r="L77" s="209"/>
      <c r="M77" s="34"/>
      <c r="N77" s="34"/>
      <c r="O77" s="204"/>
      <c r="P77" s="203" t="s">
        <v>10</v>
      </c>
      <c r="Q77" s="209"/>
      <c r="R77" s="34"/>
      <c r="S77" s="34"/>
      <c r="T77" s="204"/>
      <c r="U77" s="203" t="s">
        <v>10</v>
      </c>
      <c r="V77" s="209"/>
      <c r="W77" s="34"/>
      <c r="X77" s="34"/>
      <c r="Y77" s="204"/>
      <c r="Z77" s="203" t="s">
        <v>10</v>
      </c>
      <c r="AA77" s="208"/>
      <c r="AB77" s="1"/>
      <c r="AC77" s="43"/>
      <c r="AD77" s="43"/>
      <c r="AE77" s="43"/>
      <c r="AF77" s="43"/>
      <c r="AG77" s="43"/>
      <c r="AH77" s="44"/>
      <c r="AI77" s="44"/>
    </row>
    <row r="78" spans="1:35" x14ac:dyDescent="0.25">
      <c r="A78" s="454"/>
      <c r="B78" s="247" t="s">
        <v>10</v>
      </c>
      <c r="C78" s="164"/>
      <c r="D78" s="142"/>
      <c r="E78" s="143">
        <f>(I78+N78+S78+X78)*'Ar - Fontes fixas - Geral'!$Q$17</f>
        <v>0</v>
      </c>
      <c r="F78" s="254" t="s">
        <v>10</v>
      </c>
      <c r="G78" s="164"/>
      <c r="H78" s="34"/>
      <c r="I78" s="34"/>
      <c r="J78" s="204"/>
      <c r="K78" s="203" t="s">
        <v>10</v>
      </c>
      <c r="L78" s="209"/>
      <c r="M78" s="34"/>
      <c r="N78" s="34"/>
      <c r="O78" s="204"/>
      <c r="P78" s="203" t="s">
        <v>10</v>
      </c>
      <c r="Q78" s="209"/>
      <c r="R78" s="34"/>
      <c r="S78" s="34"/>
      <c r="T78" s="204"/>
      <c r="U78" s="203" t="s">
        <v>10</v>
      </c>
      <c r="V78" s="209"/>
      <c r="W78" s="34"/>
      <c r="X78" s="34"/>
      <c r="Y78" s="204"/>
      <c r="Z78" s="203" t="s">
        <v>10</v>
      </c>
      <c r="AA78" s="208"/>
      <c r="AB78" s="1"/>
      <c r="AC78" s="43"/>
      <c r="AD78" s="43"/>
      <c r="AE78" s="43"/>
      <c r="AF78" s="43"/>
      <c r="AG78" s="43"/>
      <c r="AH78" s="44"/>
      <c r="AI78" s="44"/>
    </row>
    <row r="79" spans="1:35" x14ac:dyDescent="0.25">
      <c r="A79" s="454"/>
      <c r="B79" s="247" t="s">
        <v>10</v>
      </c>
      <c r="C79" s="164"/>
      <c r="D79" s="142"/>
      <c r="E79" s="143">
        <f>(I79+N79+S79+X79)*'Ar - Fontes fixas - Geral'!$Q$17</f>
        <v>0</v>
      </c>
      <c r="F79" s="254" t="s">
        <v>10</v>
      </c>
      <c r="G79" s="164"/>
      <c r="H79" s="34"/>
      <c r="I79" s="34"/>
      <c r="J79" s="204"/>
      <c r="K79" s="203" t="s">
        <v>10</v>
      </c>
      <c r="L79" s="209"/>
      <c r="M79" s="34"/>
      <c r="N79" s="34"/>
      <c r="O79" s="204"/>
      <c r="P79" s="203" t="s">
        <v>10</v>
      </c>
      <c r="Q79" s="209"/>
      <c r="R79" s="34"/>
      <c r="S79" s="34"/>
      <c r="T79" s="204"/>
      <c r="U79" s="203" t="s">
        <v>10</v>
      </c>
      <c r="V79" s="209"/>
      <c r="W79" s="34"/>
      <c r="X79" s="34"/>
      <c r="Y79" s="204"/>
      <c r="Z79" s="203" t="s">
        <v>10</v>
      </c>
      <c r="AA79" s="208"/>
      <c r="AB79" s="1"/>
      <c r="AC79" s="43"/>
      <c r="AD79" s="43"/>
      <c r="AE79" s="43"/>
      <c r="AF79" s="43"/>
      <c r="AG79" s="43"/>
      <c r="AH79" s="44"/>
      <c r="AI79" s="44"/>
    </row>
    <row r="80" spans="1:35" x14ac:dyDescent="0.25">
      <c r="A80" s="454"/>
      <c r="B80" s="247" t="s">
        <v>10</v>
      </c>
      <c r="C80" s="164"/>
      <c r="D80" s="142"/>
      <c r="E80" s="143">
        <f>(I80+N80+S80+X80)*'Ar - Fontes fixas - Geral'!$Q$17</f>
        <v>0</v>
      </c>
      <c r="F80" s="254" t="s">
        <v>10</v>
      </c>
      <c r="G80" s="164"/>
      <c r="H80" s="34"/>
      <c r="I80" s="34"/>
      <c r="J80" s="204"/>
      <c r="K80" s="203" t="s">
        <v>10</v>
      </c>
      <c r="L80" s="209"/>
      <c r="M80" s="34"/>
      <c r="N80" s="34"/>
      <c r="O80" s="204"/>
      <c r="P80" s="203" t="s">
        <v>10</v>
      </c>
      <c r="Q80" s="209"/>
      <c r="R80" s="34"/>
      <c r="S80" s="34"/>
      <c r="T80" s="204"/>
      <c r="U80" s="203" t="s">
        <v>10</v>
      </c>
      <c r="V80" s="209"/>
      <c r="W80" s="34"/>
      <c r="X80" s="34"/>
      <c r="Y80" s="204"/>
      <c r="Z80" s="203" t="s">
        <v>10</v>
      </c>
      <c r="AA80" s="208"/>
      <c r="AB80" s="292"/>
      <c r="AC80" s="43"/>
      <c r="AD80" s="43"/>
      <c r="AE80" s="43"/>
      <c r="AF80" s="43"/>
      <c r="AG80" s="43"/>
      <c r="AH80" s="44"/>
      <c r="AI80" s="44"/>
    </row>
    <row r="81" spans="1:39" x14ac:dyDescent="0.25">
      <c r="A81" s="453"/>
      <c r="B81" s="453"/>
      <c r="C81" s="453"/>
      <c r="D81" s="453"/>
      <c r="E81" s="453"/>
      <c r="F81" s="453"/>
      <c r="G81" s="453"/>
      <c r="H81" s="453"/>
      <c r="I81" s="453"/>
      <c r="J81" s="453"/>
      <c r="K81" s="453"/>
      <c r="L81" s="453"/>
      <c r="M81" s="453"/>
      <c r="N81" s="453"/>
      <c r="O81" s="453"/>
      <c r="P81" s="453"/>
      <c r="Q81" s="453"/>
      <c r="R81" s="453"/>
      <c r="S81" s="453"/>
      <c r="T81" s="453"/>
      <c r="U81" s="453"/>
      <c r="V81" s="453"/>
      <c r="W81" s="453"/>
      <c r="X81" s="453"/>
      <c r="Y81" s="453"/>
      <c r="Z81" s="453"/>
      <c r="AA81" s="453"/>
      <c r="AB81" s="453"/>
      <c r="AC81" s="43"/>
      <c r="AD81" s="43"/>
      <c r="AE81" s="43"/>
      <c r="AF81" s="43"/>
      <c r="AG81" s="43"/>
      <c r="AH81" s="44"/>
      <c r="AI81" s="44"/>
    </row>
    <row r="82" spans="1:39" x14ac:dyDescent="0.25">
      <c r="A82" s="453"/>
      <c r="B82" s="453"/>
      <c r="C82" s="453"/>
      <c r="D82" s="453"/>
      <c r="E82" s="453"/>
      <c r="F82" s="453"/>
      <c r="G82" s="453"/>
      <c r="H82" s="453"/>
      <c r="I82" s="453"/>
      <c r="J82" s="453"/>
      <c r="K82" s="453"/>
      <c r="L82" s="453"/>
      <c r="M82" s="453"/>
      <c r="N82" s="453"/>
      <c r="O82" s="453"/>
      <c r="P82" s="453"/>
      <c r="Q82" s="453"/>
      <c r="R82" s="453"/>
      <c r="S82" s="453"/>
      <c r="T82" s="453"/>
      <c r="U82" s="453"/>
      <c r="V82" s="453"/>
      <c r="W82" s="453"/>
      <c r="X82" s="453"/>
      <c r="Y82" s="453"/>
      <c r="Z82" s="453"/>
      <c r="AA82" s="453"/>
      <c r="AB82" s="453"/>
      <c r="AC82" s="43"/>
      <c r="AD82" s="43"/>
      <c r="AE82" s="43"/>
      <c r="AF82" s="43"/>
      <c r="AG82" s="43"/>
      <c r="AH82" s="44"/>
      <c r="AI82" s="44"/>
      <c r="AJ82" s="44"/>
      <c r="AK82" s="44"/>
      <c r="AL82" s="44"/>
      <c r="AM82" s="44"/>
    </row>
    <row r="83" spans="1:39" x14ac:dyDescent="0.25">
      <c r="A83" s="453"/>
      <c r="B83" s="453"/>
      <c r="C83" s="453"/>
      <c r="D83" s="453"/>
      <c r="E83" s="453"/>
      <c r="F83" s="453"/>
      <c r="G83" s="453"/>
      <c r="H83" s="453"/>
      <c r="I83" s="453"/>
      <c r="J83" s="453"/>
      <c r="K83" s="453"/>
      <c r="L83" s="453"/>
      <c r="M83" s="453"/>
      <c r="N83" s="453"/>
      <c r="O83" s="453"/>
      <c r="P83" s="453"/>
      <c r="Q83" s="453"/>
      <c r="R83" s="453"/>
      <c r="S83" s="453"/>
      <c r="T83" s="453"/>
      <c r="U83" s="453"/>
      <c r="V83" s="453"/>
      <c r="W83" s="453"/>
      <c r="X83" s="453"/>
      <c r="Y83" s="453"/>
      <c r="Z83" s="453"/>
      <c r="AA83" s="453"/>
      <c r="AB83" s="453"/>
      <c r="AC83" s="43"/>
      <c r="AD83" s="43"/>
      <c r="AE83" s="43"/>
      <c r="AF83" s="43"/>
      <c r="AG83" s="43"/>
      <c r="AH83" s="44"/>
      <c r="AI83" s="44"/>
      <c r="AJ83" s="44"/>
      <c r="AK83" s="44"/>
      <c r="AL83" s="44"/>
      <c r="AM83" s="44"/>
    </row>
    <row r="84" spans="1:39" x14ac:dyDescent="0.25">
      <c r="A84" s="453"/>
      <c r="B84" s="453"/>
      <c r="C84" s="453"/>
      <c r="D84" s="453"/>
      <c r="E84" s="453"/>
      <c r="F84" s="453"/>
      <c r="G84" s="453"/>
      <c r="H84" s="453"/>
      <c r="I84" s="453"/>
      <c r="J84" s="453"/>
      <c r="K84" s="453"/>
      <c r="L84" s="453"/>
      <c r="M84" s="453"/>
      <c r="N84" s="453"/>
      <c r="O84" s="453"/>
      <c r="P84" s="453"/>
      <c r="Q84" s="453"/>
      <c r="R84" s="453"/>
      <c r="S84" s="453"/>
      <c r="T84" s="453"/>
      <c r="U84" s="453"/>
      <c r="V84" s="453"/>
      <c r="W84" s="453"/>
      <c r="X84" s="453"/>
      <c r="Y84" s="453"/>
      <c r="Z84" s="453"/>
      <c r="AA84" s="453"/>
      <c r="AB84" s="453"/>
      <c r="AC84" s="43"/>
      <c r="AD84" s="43"/>
      <c r="AE84" s="43"/>
      <c r="AF84" s="43"/>
      <c r="AG84" s="43"/>
      <c r="AH84" s="44"/>
      <c r="AI84" s="44"/>
      <c r="AJ84" s="44"/>
      <c r="AK84" s="44"/>
      <c r="AL84" s="44"/>
      <c r="AM84" s="44"/>
    </row>
    <row r="85" spans="1:39" x14ac:dyDescent="0.25">
      <c r="A85" s="1"/>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43"/>
      <c r="AD85" s="43"/>
      <c r="AE85" s="43"/>
      <c r="AF85" s="43"/>
      <c r="AG85" s="43"/>
      <c r="AH85" s="44"/>
      <c r="AI85" s="44"/>
      <c r="AJ85" s="44"/>
      <c r="AK85" s="44"/>
      <c r="AL85" s="44"/>
      <c r="AM85" s="44"/>
    </row>
    <row r="86" spans="1:39" x14ac:dyDescent="0.25">
      <c r="A86" s="1"/>
      <c r="B86" s="58" t="s">
        <v>146</v>
      </c>
      <c r="C86" s="9"/>
      <c r="D86" s="9"/>
      <c r="E86" s="9"/>
      <c r="F86" s="9"/>
      <c r="G86" s="9"/>
      <c r="H86" s="9"/>
      <c r="I86" s="9"/>
      <c r="J86" s="9"/>
      <c r="K86" s="9"/>
      <c r="L86" s="9"/>
      <c r="M86" s="120"/>
      <c r="N86" s="120"/>
      <c r="O86" s="120"/>
      <c r="P86" s="120"/>
      <c r="Q86" s="120"/>
      <c r="R86" s="120"/>
      <c r="S86" s="120"/>
      <c r="T86" s="120"/>
      <c r="U86" s="120"/>
      <c r="V86" s="120"/>
      <c r="W86" s="16"/>
      <c r="X86" s="16"/>
      <c r="Y86" s="16"/>
      <c r="Z86" s="16"/>
      <c r="AA86" s="16"/>
      <c r="AB86" s="16"/>
      <c r="AC86" s="43"/>
      <c r="AD86" s="43"/>
      <c r="AE86" s="43"/>
      <c r="AF86" s="43"/>
      <c r="AG86" s="43"/>
      <c r="AH86" s="44"/>
      <c r="AI86" s="44"/>
      <c r="AJ86" s="44"/>
      <c r="AK86" s="44"/>
      <c r="AL86" s="44"/>
      <c r="AM86" s="44"/>
    </row>
    <row r="87" spans="1:39" x14ac:dyDescent="0.25">
      <c r="A87" s="1"/>
      <c r="B87" s="442" t="s">
        <v>147</v>
      </c>
      <c r="C87" s="442"/>
      <c r="D87" s="442"/>
      <c r="E87" s="442"/>
      <c r="F87" s="442"/>
      <c r="G87" s="442"/>
      <c r="H87" s="442"/>
      <c r="I87" s="442"/>
      <c r="J87" s="442"/>
      <c r="K87" s="442"/>
      <c r="L87" s="442"/>
      <c r="M87" s="120"/>
      <c r="N87" s="120"/>
      <c r="O87" s="120"/>
      <c r="P87" s="120"/>
      <c r="Q87" s="120"/>
      <c r="R87" s="120"/>
      <c r="S87" s="120"/>
      <c r="T87" s="120"/>
      <c r="U87" s="120"/>
      <c r="V87" s="120"/>
      <c r="W87" s="16"/>
      <c r="X87" s="16"/>
      <c r="Y87" s="16"/>
      <c r="Z87" s="16"/>
      <c r="AA87" s="16"/>
      <c r="AB87" s="16"/>
      <c r="AC87" s="43"/>
      <c r="AD87" s="43"/>
      <c r="AE87" s="43"/>
      <c r="AF87" s="43"/>
      <c r="AG87" s="43"/>
      <c r="AH87" s="44"/>
      <c r="AI87" s="44"/>
      <c r="AJ87" s="44"/>
      <c r="AK87" s="44"/>
      <c r="AL87" s="44"/>
      <c r="AM87" s="44"/>
    </row>
    <row r="88" spans="1:39" x14ac:dyDescent="0.25">
      <c r="A88" s="1"/>
      <c r="B88" s="442"/>
      <c r="C88" s="442"/>
      <c r="D88" s="442"/>
      <c r="E88" s="442"/>
      <c r="F88" s="442"/>
      <c r="G88" s="442"/>
      <c r="H88" s="442"/>
      <c r="I88" s="442"/>
      <c r="J88" s="442"/>
      <c r="K88" s="442"/>
      <c r="L88" s="442"/>
      <c r="M88" s="120"/>
      <c r="N88" s="306" t="s">
        <v>1018</v>
      </c>
      <c r="O88" s="120"/>
      <c r="P88" s="120"/>
      <c r="Q88" s="120"/>
      <c r="R88" s="120"/>
      <c r="S88" s="120"/>
      <c r="T88" s="120"/>
      <c r="U88" s="120"/>
      <c r="V88" s="120"/>
      <c r="W88" s="16"/>
      <c r="X88" s="16"/>
      <c r="Y88" s="16"/>
      <c r="Z88" s="16"/>
      <c r="AA88" s="16"/>
      <c r="AB88" s="16"/>
      <c r="AC88" s="43"/>
      <c r="AD88" s="43"/>
      <c r="AE88" s="43"/>
      <c r="AF88" s="43"/>
      <c r="AG88" s="43"/>
      <c r="AH88" s="44"/>
      <c r="AI88" s="44"/>
      <c r="AJ88" s="44"/>
      <c r="AK88" s="44"/>
      <c r="AL88" s="44"/>
      <c r="AM88" s="44"/>
    </row>
    <row r="89" spans="1:39" x14ac:dyDescent="0.25">
      <c r="A89" s="1"/>
      <c r="B89" s="442"/>
      <c r="C89" s="442"/>
      <c r="D89" s="442"/>
      <c r="E89" s="442"/>
      <c r="F89" s="442"/>
      <c r="G89" s="442"/>
      <c r="H89" s="442"/>
      <c r="I89" s="442"/>
      <c r="J89" s="442"/>
      <c r="K89" s="442"/>
      <c r="L89" s="442"/>
      <c r="M89" s="120"/>
      <c r="O89" s="120"/>
      <c r="P89" s="120"/>
      <c r="Q89" s="120"/>
      <c r="R89" s="120"/>
      <c r="S89" s="120"/>
      <c r="T89" s="120"/>
      <c r="U89" s="120"/>
      <c r="V89" s="120"/>
      <c r="W89" s="16"/>
      <c r="X89" s="292"/>
      <c r="Y89" s="16"/>
      <c r="Z89" s="16"/>
      <c r="AA89" s="16"/>
      <c r="AB89" s="16"/>
      <c r="AC89" s="43"/>
      <c r="AD89" s="43"/>
      <c r="AE89" s="43"/>
      <c r="AF89" s="43"/>
      <c r="AG89" s="43"/>
      <c r="AH89" s="44"/>
      <c r="AI89" s="44"/>
      <c r="AJ89" s="44"/>
      <c r="AK89" s="44"/>
      <c r="AL89" s="44"/>
      <c r="AM89" s="44"/>
    </row>
    <row r="90" spans="1:39" x14ac:dyDescent="0.25">
      <c r="A90" s="1"/>
      <c r="B90" s="442"/>
      <c r="C90" s="442"/>
      <c r="D90" s="442"/>
      <c r="E90" s="442"/>
      <c r="F90" s="442"/>
      <c r="G90" s="442"/>
      <c r="H90" s="442"/>
      <c r="I90" s="442"/>
      <c r="J90" s="442"/>
      <c r="K90" s="442"/>
      <c r="L90" s="442"/>
      <c r="M90" s="120"/>
      <c r="N90" s="356" t="s">
        <v>1040</v>
      </c>
      <c r="O90" s="120"/>
      <c r="P90" s="120"/>
      <c r="Q90" s="120"/>
      <c r="R90" s="120"/>
      <c r="S90" s="120"/>
      <c r="T90" s="120"/>
      <c r="U90" s="120"/>
      <c r="V90" s="120"/>
      <c r="W90" s="16"/>
      <c r="X90" s="16"/>
      <c r="Y90" s="16"/>
      <c r="Z90" s="16"/>
      <c r="AA90" s="16"/>
      <c r="AB90" s="16"/>
      <c r="AC90" s="43"/>
      <c r="AD90" s="43"/>
      <c r="AE90" s="43"/>
      <c r="AF90" s="43"/>
      <c r="AG90" s="43"/>
      <c r="AH90" s="44"/>
      <c r="AI90" s="44"/>
      <c r="AJ90" s="44"/>
      <c r="AK90" s="44"/>
      <c r="AL90" s="44"/>
      <c r="AM90" s="44"/>
    </row>
    <row r="91" spans="1:39" x14ac:dyDescent="0.25">
      <c r="A91" s="1"/>
      <c r="B91" s="442"/>
      <c r="C91" s="442"/>
      <c r="D91" s="442"/>
      <c r="E91" s="442"/>
      <c r="F91" s="442"/>
      <c r="G91" s="442"/>
      <c r="H91" s="442"/>
      <c r="I91" s="442"/>
      <c r="J91" s="442"/>
      <c r="K91" s="442"/>
      <c r="L91" s="442"/>
      <c r="M91" s="120"/>
      <c r="N91" s="120"/>
      <c r="O91" s="120"/>
      <c r="P91" s="120"/>
      <c r="Q91" s="120"/>
      <c r="R91" s="120"/>
      <c r="S91" s="120"/>
      <c r="T91" s="120"/>
      <c r="U91" s="120"/>
      <c r="V91" s="120"/>
      <c r="W91" s="16"/>
      <c r="X91" s="16"/>
      <c r="Y91" s="16"/>
      <c r="Z91" s="16"/>
      <c r="AA91" s="16"/>
      <c r="AB91" s="16"/>
      <c r="AC91" s="43"/>
      <c r="AD91" s="43"/>
      <c r="AE91" s="43"/>
      <c r="AF91" s="43"/>
      <c r="AG91" s="43"/>
      <c r="AH91" s="44"/>
      <c r="AI91" s="44"/>
      <c r="AJ91" s="44"/>
      <c r="AK91" s="44"/>
      <c r="AL91" s="44"/>
      <c r="AM91" s="44"/>
    </row>
    <row r="92" spans="1:39" x14ac:dyDescent="0.25">
      <c r="A92" s="1"/>
      <c r="B92" s="16"/>
      <c r="C92" s="16"/>
      <c r="D92" s="16"/>
      <c r="E92" s="16"/>
      <c r="F92" s="16"/>
      <c r="G92" s="16"/>
      <c r="H92" s="16"/>
      <c r="I92" s="16"/>
      <c r="J92" s="16"/>
      <c r="K92" s="16"/>
      <c r="L92" s="16"/>
      <c r="M92" s="120"/>
      <c r="N92" s="120"/>
      <c r="O92" s="120"/>
      <c r="P92" s="120"/>
      <c r="Q92" s="120"/>
      <c r="R92" s="120"/>
      <c r="S92" s="120"/>
      <c r="T92" s="120"/>
      <c r="U92" s="120"/>
      <c r="V92" s="120"/>
      <c r="W92" s="16"/>
      <c r="X92" s="16"/>
      <c r="Y92" s="16"/>
      <c r="Z92" s="16"/>
      <c r="AA92" s="16"/>
      <c r="AB92" s="16"/>
      <c r="AC92" s="43"/>
      <c r="AD92" s="43"/>
      <c r="AE92" s="43"/>
      <c r="AF92" s="43"/>
      <c r="AG92" s="43"/>
      <c r="AH92" s="44"/>
      <c r="AI92" s="44"/>
      <c r="AJ92" s="44"/>
      <c r="AK92" s="44"/>
      <c r="AL92" s="44"/>
      <c r="AM92" s="44"/>
    </row>
    <row r="93" spans="1:39" x14ac:dyDescent="0.25">
      <c r="A93" s="1"/>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43"/>
      <c r="AD93" s="43"/>
      <c r="AE93" s="43"/>
      <c r="AF93" s="43"/>
      <c r="AG93" s="43"/>
      <c r="AH93" s="44"/>
      <c r="AI93" s="44"/>
      <c r="AJ93" s="44"/>
      <c r="AK93" s="44"/>
      <c r="AL93" s="44"/>
      <c r="AM93" s="44"/>
    </row>
    <row r="94" spans="1:39" x14ac:dyDescent="0.25">
      <c r="A94" s="1"/>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43"/>
      <c r="AD94" s="43"/>
      <c r="AE94" s="43"/>
      <c r="AF94" s="43"/>
      <c r="AG94" s="43"/>
      <c r="AH94" s="44"/>
      <c r="AI94" s="44"/>
      <c r="AJ94" s="44"/>
      <c r="AK94" s="44"/>
      <c r="AL94" s="44"/>
      <c r="AM94" s="44"/>
    </row>
    <row r="95" spans="1:39" x14ac:dyDescent="0.25">
      <c r="A95" s="1"/>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4"/>
      <c r="AI95" s="44"/>
      <c r="AJ95" s="44"/>
      <c r="AK95" s="44"/>
      <c r="AL95" s="44"/>
      <c r="AM95" s="44"/>
    </row>
    <row r="96" spans="1:39" x14ac:dyDescent="0.25">
      <c r="A96" s="192"/>
      <c r="AC96" s="192"/>
      <c r="AD96" s="192"/>
      <c r="AE96" s="192"/>
      <c r="AF96" s="192"/>
      <c r="AG96" s="192"/>
    </row>
  </sheetData>
  <sheetProtection insertRows="0"/>
  <mergeCells count="36">
    <mergeCell ref="B5:G5"/>
    <mergeCell ref="B6:G6"/>
    <mergeCell ref="I28:J28"/>
    <mergeCell ref="B18:D18"/>
    <mergeCell ref="B19:C19"/>
    <mergeCell ref="I21:J21"/>
    <mergeCell ref="I22:J22"/>
    <mergeCell ref="I23:J23"/>
    <mergeCell ref="I24:J24"/>
    <mergeCell ref="I25:J25"/>
    <mergeCell ref="I26:J26"/>
    <mergeCell ref="I27:J27"/>
    <mergeCell ref="I29:J29"/>
    <mergeCell ref="I30:J30"/>
    <mergeCell ref="I31:J31"/>
    <mergeCell ref="I32:J32"/>
    <mergeCell ref="I33:J33"/>
    <mergeCell ref="I34:J34"/>
    <mergeCell ref="I35:J35"/>
    <mergeCell ref="I36:J36"/>
    <mergeCell ref="I37:J37"/>
    <mergeCell ref="I38:J38"/>
    <mergeCell ref="I39:J39"/>
    <mergeCell ref="A54:A80"/>
    <mergeCell ref="B54:D54"/>
    <mergeCell ref="B55:C55"/>
    <mergeCell ref="H55:L55"/>
    <mergeCell ref="B87:L91"/>
    <mergeCell ref="M55:Q55"/>
    <mergeCell ref="A81:AB84"/>
    <mergeCell ref="R55:V55"/>
    <mergeCell ref="W55:AA55"/>
    <mergeCell ref="H56:L56"/>
    <mergeCell ref="M56:Q56"/>
    <mergeCell ref="R56:V56"/>
    <mergeCell ref="W56:AA56"/>
  </mergeCells>
  <conditionalFormatting sqref="C41:P41 C40:L40 K14:P20">
    <cfRule type="expression" dxfId="418" priority="16">
      <formula>IF(B14="Não", TRUE,FALSE)</formula>
    </cfRule>
  </conditionalFormatting>
  <conditionalFormatting sqref="C58:C80">
    <cfRule type="expression" dxfId="417" priority="15">
      <formula>IF(B58="Outro",FALSE,TRUE)</formula>
    </cfRule>
  </conditionalFormatting>
  <conditionalFormatting sqref="G58:G80">
    <cfRule type="expression" dxfId="416" priority="14">
      <formula>IF(F58="Outro",FALSE,TRUE)</formula>
    </cfRule>
  </conditionalFormatting>
  <conditionalFormatting sqref="Q40:R41 Q14:R20">
    <cfRule type="expression" dxfId="415" priority="17">
      <formula>IF(O14="Não", TRUE,FALSE)</formula>
    </cfRule>
  </conditionalFormatting>
  <conditionalFormatting sqref="C22:C39">
    <cfRule type="expression" dxfId="414" priority="13">
      <formula>IF(B22="Outro",FALSE,TRUE)</formula>
    </cfRule>
  </conditionalFormatting>
  <conditionalFormatting sqref="F22:G39">
    <cfRule type="expression" dxfId="413" priority="18">
      <formula>IF(#REF!="Outro",FALSE,TRUE)</formula>
    </cfRule>
  </conditionalFormatting>
  <conditionalFormatting sqref="K58:K80">
    <cfRule type="expression" dxfId="412" priority="12">
      <formula>IF(#REF!="Outro",FALSE,TRUE)</formula>
    </cfRule>
  </conditionalFormatting>
  <conditionalFormatting sqref="A32:A41">
    <cfRule type="expression" dxfId="411" priority="19">
      <formula>IF(#REF!="Não", TRUE,FALSE)</formula>
    </cfRule>
  </conditionalFormatting>
  <conditionalFormatting sqref="S14:W41">
    <cfRule type="expression" dxfId="410" priority="20">
      <formula>IF(O14="Não", TRUE,FALSE)</formula>
    </cfRule>
  </conditionalFormatting>
  <conditionalFormatting sqref="L58:L80">
    <cfRule type="expression" dxfId="409" priority="11">
      <formula>IF(K58="Outro",FALSE,TRUE)</formula>
    </cfRule>
  </conditionalFormatting>
  <conditionalFormatting sqref="I22:I39">
    <cfRule type="expression" dxfId="408" priority="10">
      <formula>IF(#REF!="Outro",FALSE,TRUE)</formula>
    </cfRule>
  </conditionalFormatting>
  <conditionalFormatting sqref="K22:K39">
    <cfRule type="expression" dxfId="407" priority="9">
      <formula>IF(I22="Outro",FALSE,TRUE)</formula>
    </cfRule>
  </conditionalFormatting>
  <conditionalFormatting sqref="P58:P80">
    <cfRule type="expression" dxfId="406" priority="6">
      <formula>IF(#REF!="Outro",FALSE,TRUE)</formula>
    </cfRule>
  </conditionalFormatting>
  <conditionalFormatting sqref="Q58:Q80">
    <cfRule type="expression" dxfId="405" priority="5">
      <formula>IF(P58="Outro",FALSE,TRUE)</formula>
    </cfRule>
  </conditionalFormatting>
  <conditionalFormatting sqref="U58:U80">
    <cfRule type="expression" dxfId="404" priority="4">
      <formula>IF(#REF!="Outro",FALSE,TRUE)</formula>
    </cfRule>
  </conditionalFormatting>
  <conditionalFormatting sqref="V58:V80">
    <cfRule type="expression" dxfId="403" priority="3">
      <formula>IF(U58="Outro",FALSE,TRUE)</formula>
    </cfRule>
  </conditionalFormatting>
  <conditionalFormatting sqref="Z58:Z80">
    <cfRule type="expression" dxfId="402" priority="2">
      <formula>IF(#REF!="Outro",FALSE,TRUE)</formula>
    </cfRule>
  </conditionalFormatting>
  <conditionalFormatting sqref="AA58:AA80">
    <cfRule type="expression" dxfId="401" priority="1">
      <formula>IF(Z58="Outro",FALSE,TRUE)</formula>
    </cfRule>
  </conditionalFormatting>
  <conditionalFormatting sqref="N40:P40">
    <cfRule type="expression" dxfId="400" priority="204">
      <formula>IF(M39="Não", TRUE,FALSE)</formula>
    </cfRule>
  </conditionalFormatting>
  <dataValidations count="5">
    <dataValidation type="list" operator="greaterThan" allowBlank="1" showInputMessage="1" showErrorMessage="1" sqref="U58:U80 K58:K80 I22:I39 P58:P80 Z58:Z80" xr:uid="{2BE8AB81-3D93-425F-9EF3-4D93F0AC07E2}">
      <formula1>"&lt;Selecionar&gt;,Kg/ton produto acabado,Kg/ton carcaça produzida,Kg/MWh produzido,Kg/MWeh produzido,Outro"</formula1>
    </dataValidation>
    <dataValidation type="list" allowBlank="1" showInputMessage="1" showErrorMessage="1" sqref="F58:F80" xr:uid="{11413865-C5E7-4FA4-9CCC-5C8E9929B8E9}">
      <formula1>"&lt;Selecionar&gt;,mg/Nm3,ng/Nm3,µg/m3,Outro"</formula1>
    </dataValidation>
    <dataValidation operator="greaterThan" allowBlank="1" showInputMessage="1" showErrorMessage="1" sqref="G58:G80 F22:G39" xr:uid="{F704E679-47B9-4E6E-960D-1D98B198ECC8}"/>
    <dataValidation type="decimal" operator="greaterThan" allowBlank="1" showInputMessage="1" showErrorMessage="1" sqref="C58:C80 C22:C39 L58:L80 V58:V80 K22:K39 Q58:Q80 AA58:AA80" xr:uid="{54321C70-BBE3-452A-A69E-36A1048E5323}">
      <formula1>0</formula1>
    </dataValidation>
    <dataValidation allowBlank="1" showInputMessage="1" showErrorMessage="1" prompt="O título da folha de cálculo encontra-se nesta célula" sqref="B2:B8" xr:uid="{E516392B-6D99-4388-B1FE-656CF2E5FC7C}"/>
  </dataValidations>
  <hyperlinks>
    <hyperlink ref="B5:G5" location="'Ar - Fontes fixas - FF1'!A29" display="Monitorização em contínuo" xr:uid="{4C2EC509-540F-4999-A29C-0D3B76BBDFBF}"/>
    <hyperlink ref="B6:G6" location="'Ar - Fontes fixas - FF1'!B71" display="Monitorização pontual" xr:uid="{BA1A434F-A0CE-4F1C-82C4-30893C5C9FAD}"/>
    <hyperlink ref="F12" location="'FF3'!A1" display="FF3" xr:uid="{5DB1DB30-EB54-403A-B6FC-6EE05AF87C6C}"/>
    <hyperlink ref="G12" location="'FF4'!A1" display="FF4" xr:uid="{FECD5709-3545-4F8C-A4FF-4086D414A1AE}"/>
    <hyperlink ref="H12" location="'FF5'!A1" display="FF5" xr:uid="{E22B6917-FEE0-42CD-81AD-83047663DCFA}"/>
    <hyperlink ref="I12" location="'FF6'!A1" display="FF6" xr:uid="{616F2F22-856E-45D3-B758-41ECD0C0AC99}"/>
    <hyperlink ref="K12" location="'FF8'!A1" display="FF8" xr:uid="{2755D904-4CF6-49A3-AA4A-A80621D35E86}"/>
    <hyperlink ref="L12" location="'FF9'!A1" display="FF9" xr:uid="{FA6B5885-5E81-40B9-8AD9-E79BD30DEA32}"/>
    <hyperlink ref="M12" location="'FF10'!A1" display="FF10" xr:uid="{2B2CA1D0-CB38-4168-A02A-708EA46E3FC0}"/>
    <hyperlink ref="D12" location="'Ar - Fontes fixas - FF1'!A1" display="FF1" xr:uid="{FDF549B4-B2FF-4E04-A670-A75750A73C6E}"/>
    <hyperlink ref="N12" location="'FF11'!A1" display="FF11" xr:uid="{B74DA904-A96C-423F-9087-4FA62E5B1B27}"/>
    <hyperlink ref="O12" location="'FF12'!A1" display="FF12" xr:uid="{961E0D0D-7906-4367-8A77-977D31B61DFF}"/>
    <hyperlink ref="P12" location="'FF13'!A1" display="FF13" xr:uid="{88E0D7AE-7634-47CF-8AEB-A0D8B538B1E9}"/>
    <hyperlink ref="F49" location="'FF3'!A1" display="FF3" xr:uid="{98FC26D1-3B20-4250-815B-A031D96FCF05}"/>
    <hyperlink ref="G49" location="'FF4'!A1" display="FF4" xr:uid="{35941B6E-A58B-466F-81D6-059AF7827A37}"/>
    <hyperlink ref="H49" location="'FF5'!A1" display="FF5" xr:uid="{CDD5B28D-759A-4C82-ADC2-354736208A9A}"/>
    <hyperlink ref="I49" location="'FF6'!A1" display="FF6" xr:uid="{95B772D5-6DD9-4989-9701-C41BA2509818}"/>
    <hyperlink ref="K49" location="'FF8'!A1" display="FF8" xr:uid="{89465C14-D3BD-4F59-85A3-2F1AE5DBD95F}"/>
    <hyperlink ref="L49" location="'FF9'!A1" display="FF9" xr:uid="{FFC6ED5B-DDB5-495A-A3ED-976241448CCF}"/>
    <hyperlink ref="M49" location="'FF10'!A1" display="FF10" xr:uid="{BA6BC169-283F-40D7-BA47-F9B03FF8645B}"/>
    <hyperlink ref="D49" location="'Ar - Fontes fixas - FF1'!A1" display="FF1" xr:uid="{C30E7CF7-2CAE-4D29-8015-8F0CDD68311D}"/>
    <hyperlink ref="N49" location="'FF11'!A1" display="FF11" xr:uid="{8AA8D98D-09DA-42FA-8E80-6D1AB08D4335}"/>
    <hyperlink ref="O49" location="'FF12'!A1" display="FF12" xr:uid="{85FAB7D6-F876-46DF-A079-A26F7A8D124E}"/>
    <hyperlink ref="P49" location="'FF13'!A1" display="FF13" xr:uid="{A2A55022-CC32-40B8-85B6-A1211B269BB3}"/>
    <hyperlink ref="E49" location="'FF2'!A1" display="FF2" xr:uid="{268991AB-2F5E-4484-BA0B-6F9019064E6A}"/>
    <hyperlink ref="E12" location="'FF2'!A1" display="FF2" xr:uid="{C13EB8B0-4465-4ECD-B45B-03F80EEE06E9}"/>
    <hyperlink ref="N88" location="'FF7'!A1" display="Voltar acima" xr:uid="{FEE334D2-E14E-47E5-8B69-23671C1FA91A}"/>
    <hyperlink ref="M39" location="'FF7'!A1" display="Voltar acima" xr:uid="{830EBF28-8D6C-4395-8A56-60BC5A3FFF50}"/>
    <hyperlink ref="N90" location="'Folha de rosto'!A1" display="Voltar ao início" xr:uid="{F337EC9A-634D-4C74-8C55-D6E841C19A18}"/>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C89D22C-B145-40B7-87DA-CFE6D68C4EAC}">
          <x14:formula1>
            <xm:f>Suporte!$H$8:$H$38</xm:f>
          </x14:formula1>
          <xm:sqref>B22:B39 B58:B80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653AA-A42E-475E-84D8-D9076C558992}">
  <sheetPr>
    <tabColor theme="7" tint="0.79998168889431442"/>
  </sheetPr>
  <dimension ref="A1:AM95"/>
  <sheetViews>
    <sheetView showZeros="0" zoomScale="96" zoomScaleNormal="96" workbookViewId="0">
      <selection activeCell="B14" sqref="B14"/>
    </sheetView>
  </sheetViews>
  <sheetFormatPr defaultRowHeight="15" x14ac:dyDescent="0.25"/>
  <cols>
    <col min="1" max="1" width="9.140625" style="46"/>
    <col min="2" max="2" width="17.42578125" customWidth="1"/>
    <col min="3" max="3" width="21.140625" customWidth="1"/>
    <col min="4" max="4" width="14.7109375" customWidth="1"/>
    <col min="5" max="5" width="17.140625" customWidth="1"/>
    <col min="6" max="6" width="17.7109375" customWidth="1"/>
    <col min="7" max="7" width="16.42578125" customWidth="1"/>
    <col min="8" max="8" width="17" customWidth="1"/>
    <col min="9" max="9" width="14.42578125" customWidth="1"/>
    <col min="10" max="10" width="14.7109375" customWidth="1"/>
    <col min="11" max="11" width="16.42578125" customWidth="1"/>
    <col min="12" max="12" width="12.5703125" customWidth="1"/>
    <col min="13" max="13" width="13.85546875" customWidth="1"/>
    <col min="14" max="14" width="13.28515625" customWidth="1"/>
    <col min="15" max="15" width="15.140625" customWidth="1"/>
    <col min="16" max="18" width="14.85546875" customWidth="1"/>
    <col min="19" max="19" width="14" customWidth="1"/>
    <col min="20" max="20" width="14.42578125" customWidth="1"/>
    <col min="21" max="21" width="13.7109375" customWidth="1"/>
    <col min="22" max="22" width="17" customWidth="1"/>
    <col min="23" max="23" width="14.5703125" customWidth="1"/>
    <col min="24" max="24" width="16.7109375" customWidth="1"/>
    <col min="25" max="26" width="15" customWidth="1"/>
    <col min="27" max="27" width="16" customWidth="1"/>
    <col min="28" max="28" width="14.5703125" customWidth="1"/>
  </cols>
  <sheetData>
    <row r="1" spans="1:33" x14ac:dyDescent="0.25">
      <c r="A1" s="192"/>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row>
    <row r="2" spans="1:33" ht="27.75" customHeight="1" x14ac:dyDescent="0.25">
      <c r="A2" s="1"/>
      <c r="B2" s="45" t="s">
        <v>970</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6"/>
      <c r="AD2" s="286"/>
      <c r="AE2" s="286"/>
      <c r="AF2" s="286"/>
      <c r="AG2" s="286"/>
    </row>
    <row r="3" spans="1:33" s="46" customFormat="1" ht="23.25" x14ac:dyDescent="0.25">
      <c r="A3" s="1"/>
      <c r="B3" s="86"/>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1"/>
      <c r="AD3" s="1"/>
      <c r="AE3" s="1"/>
      <c r="AF3" s="1"/>
      <c r="AG3" s="1"/>
    </row>
    <row r="4" spans="1:33" s="46" customFormat="1" ht="23.25" x14ac:dyDescent="0.25">
      <c r="A4" s="1"/>
      <c r="B4" s="86"/>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1"/>
      <c r="AD4" s="1"/>
      <c r="AE4" s="1"/>
      <c r="AF4" s="1"/>
      <c r="AG4" s="1"/>
    </row>
    <row r="5" spans="1:33" s="46" customFormat="1" ht="15" customHeight="1" x14ac:dyDescent="0.25">
      <c r="A5" s="1"/>
      <c r="B5" s="391" t="s">
        <v>558</v>
      </c>
      <c r="C5" s="391"/>
      <c r="D5" s="391"/>
      <c r="E5" s="391"/>
      <c r="F5" s="391"/>
      <c r="G5" s="391"/>
      <c r="H5" s="127"/>
      <c r="I5" s="287"/>
      <c r="J5" s="287"/>
      <c r="K5" s="287"/>
      <c r="L5" s="287"/>
      <c r="M5" s="287"/>
      <c r="N5" s="287"/>
      <c r="O5" s="287"/>
      <c r="P5" s="287"/>
      <c r="Q5" s="287"/>
      <c r="R5" s="287"/>
      <c r="S5" s="287"/>
      <c r="T5" s="287"/>
      <c r="U5" s="287"/>
      <c r="V5" s="287"/>
      <c r="W5" s="287"/>
      <c r="X5" s="287"/>
      <c r="Y5" s="287"/>
      <c r="Z5" s="287"/>
      <c r="AA5" s="287"/>
      <c r="AB5" s="287"/>
      <c r="AC5" s="1"/>
      <c r="AD5" s="1"/>
      <c r="AE5" s="1"/>
      <c r="AF5" s="1"/>
      <c r="AG5" s="1"/>
    </row>
    <row r="6" spans="1:33" s="46" customFormat="1" ht="15" customHeight="1" x14ac:dyDescent="0.25">
      <c r="A6" s="1"/>
      <c r="B6" s="391" t="s">
        <v>111</v>
      </c>
      <c r="C6" s="391"/>
      <c r="D6" s="391"/>
      <c r="E6" s="391"/>
      <c r="F6" s="391"/>
      <c r="G6" s="391"/>
      <c r="H6" s="127"/>
      <c r="I6" s="287"/>
      <c r="J6" s="287"/>
      <c r="K6" s="287"/>
      <c r="L6" s="287"/>
      <c r="M6" s="287"/>
      <c r="N6" s="287"/>
      <c r="O6" s="287"/>
      <c r="P6" s="287"/>
      <c r="Q6" s="287"/>
      <c r="R6" s="287"/>
      <c r="S6" s="287"/>
      <c r="T6" s="287"/>
      <c r="U6" s="287"/>
      <c r="V6" s="287"/>
      <c r="W6" s="287"/>
      <c r="X6" s="287"/>
      <c r="Y6" s="287"/>
      <c r="Z6" s="287"/>
      <c r="AA6" s="287"/>
      <c r="AB6" s="287"/>
      <c r="AC6" s="1"/>
      <c r="AD6" s="1"/>
      <c r="AE6" s="1"/>
      <c r="AF6" s="1"/>
      <c r="AG6" s="1"/>
    </row>
    <row r="7" spans="1:33" s="46" customFormat="1" ht="15" customHeight="1" x14ac:dyDescent="0.25">
      <c r="A7" s="1"/>
      <c r="B7" s="310"/>
      <c r="C7" s="310"/>
      <c r="D7" s="310"/>
      <c r="E7" s="310"/>
      <c r="F7" s="310"/>
      <c r="G7" s="310"/>
      <c r="H7" s="127"/>
      <c r="I7" s="287"/>
      <c r="J7" s="287"/>
      <c r="K7" s="287"/>
      <c r="L7" s="287"/>
      <c r="M7" s="287"/>
      <c r="N7" s="287"/>
      <c r="O7" s="287"/>
      <c r="P7" s="287"/>
      <c r="Q7" s="287"/>
      <c r="R7" s="287"/>
      <c r="S7" s="287"/>
      <c r="T7" s="287"/>
      <c r="U7" s="287"/>
      <c r="V7" s="287"/>
      <c r="W7" s="287"/>
      <c r="X7" s="287"/>
      <c r="Y7" s="287"/>
      <c r="Z7" s="287"/>
      <c r="AA7" s="287"/>
      <c r="AB7" s="287"/>
      <c r="AC7" s="1"/>
      <c r="AD7" s="1"/>
      <c r="AE7" s="1"/>
      <c r="AF7" s="1"/>
      <c r="AG7" s="1"/>
    </row>
    <row r="8" spans="1:33" ht="23.25" x14ac:dyDescent="0.25">
      <c r="A8" s="1"/>
      <c r="B8" s="86"/>
      <c r="C8" s="287"/>
      <c r="D8" s="287"/>
      <c r="E8" s="287"/>
      <c r="F8" s="287"/>
      <c r="G8" s="287"/>
      <c r="H8" s="1"/>
      <c r="I8" s="1"/>
      <c r="J8" s="1"/>
      <c r="K8" s="1"/>
      <c r="L8" s="1"/>
      <c r="M8" s="1"/>
      <c r="N8" s="1"/>
      <c r="O8" s="1"/>
      <c r="P8" s="1"/>
      <c r="Q8" s="1"/>
      <c r="R8" s="1"/>
      <c r="S8" s="1"/>
      <c r="T8" s="1"/>
      <c r="U8" s="1"/>
      <c r="V8" s="1"/>
      <c r="W8" s="1"/>
      <c r="X8" s="1"/>
      <c r="Y8" s="1"/>
      <c r="Z8" s="1"/>
      <c r="AA8" s="1"/>
      <c r="AB8" s="1"/>
      <c r="AC8" s="1"/>
      <c r="AD8" s="1"/>
      <c r="AE8" s="1"/>
      <c r="AF8" s="1"/>
      <c r="AG8" s="1"/>
    </row>
    <row r="9" spans="1:33" ht="26.25" customHeight="1" x14ac:dyDescent="0.3">
      <c r="A9" s="265"/>
      <c r="B9" s="74" t="s">
        <v>99</v>
      </c>
      <c r="C9" s="77"/>
      <c r="D9" s="77"/>
      <c r="E9" s="77"/>
      <c r="F9" s="77"/>
      <c r="G9" s="77"/>
      <c r="H9" s="77"/>
      <c r="I9" s="77"/>
      <c r="J9" s="77"/>
      <c r="K9" s="77"/>
      <c r="L9" s="77"/>
      <c r="M9" s="77"/>
      <c r="N9" s="77"/>
      <c r="O9" s="77"/>
      <c r="P9" s="77"/>
      <c r="Q9" s="77"/>
      <c r="R9" s="77"/>
      <c r="S9" s="77"/>
      <c r="T9" s="77"/>
      <c r="U9" s="77"/>
      <c r="V9" s="77"/>
      <c r="W9" s="77"/>
      <c r="X9" s="311"/>
      <c r="Y9" s="311"/>
      <c r="Z9" s="311"/>
      <c r="AA9" s="311"/>
      <c r="AB9" s="311"/>
      <c r="AC9" s="290"/>
      <c r="AD9" s="290"/>
      <c r="AE9" s="290"/>
      <c r="AF9" s="290"/>
      <c r="AG9" s="290"/>
    </row>
    <row r="10" spans="1:33" ht="18" x14ac:dyDescent="0.25">
      <c r="A10" s="265"/>
      <c r="B10" s="73"/>
      <c r="C10" s="190"/>
      <c r="D10" s="190"/>
      <c r="E10" s="190"/>
      <c r="F10" s="190"/>
      <c r="G10" s="190"/>
      <c r="H10" s="190"/>
      <c r="I10" s="190"/>
      <c r="J10" s="190"/>
      <c r="K10" s="190"/>
      <c r="L10" s="190"/>
      <c r="M10" s="190"/>
      <c r="N10" s="190"/>
      <c r="O10" s="190"/>
      <c r="P10" s="190"/>
      <c r="Q10" s="190"/>
      <c r="R10" s="190"/>
      <c r="S10" s="190"/>
      <c r="T10" s="190"/>
      <c r="U10" s="190"/>
      <c r="V10" s="190"/>
      <c r="W10" s="190"/>
      <c r="X10" s="1"/>
      <c r="Y10" s="1"/>
      <c r="Z10" s="1"/>
      <c r="AA10" s="1"/>
      <c r="AB10" s="1"/>
      <c r="AC10" s="1"/>
      <c r="AD10" s="1"/>
      <c r="AE10" s="1"/>
      <c r="AF10" s="1"/>
      <c r="AG10" s="1"/>
    </row>
    <row r="11" spans="1:33" ht="18" x14ac:dyDescent="0.25">
      <c r="A11" s="265"/>
      <c r="B11" s="73"/>
      <c r="C11" s="190"/>
      <c r="D11" s="190"/>
      <c r="E11" s="190"/>
      <c r="F11" s="190"/>
      <c r="G11" s="190"/>
      <c r="H11" s="190"/>
      <c r="I11" s="190"/>
      <c r="J11" s="190"/>
      <c r="K11" s="190"/>
      <c r="L11" s="190"/>
      <c r="M11" s="190"/>
      <c r="N11" s="190"/>
      <c r="O11" s="190"/>
      <c r="P11" s="190"/>
      <c r="Q11" s="190"/>
      <c r="R11" s="190"/>
      <c r="S11" s="190"/>
      <c r="T11" s="190"/>
      <c r="U11" s="190"/>
      <c r="V11" s="190"/>
      <c r="W11" s="190"/>
      <c r="X11" s="1"/>
      <c r="Y11" s="1"/>
      <c r="Z11" s="1"/>
      <c r="AA11" s="1"/>
      <c r="AB11" s="1"/>
      <c r="AC11" s="1"/>
      <c r="AD11" s="1"/>
      <c r="AE11" s="1"/>
      <c r="AF11" s="1"/>
      <c r="AG11" s="1"/>
    </row>
    <row r="12" spans="1:33" ht="18" x14ac:dyDescent="0.25">
      <c r="A12" s="265"/>
      <c r="B12" s="73"/>
      <c r="C12" s="73"/>
      <c r="D12" s="312" t="s">
        <v>884</v>
      </c>
      <c r="E12" s="255" t="s">
        <v>102</v>
      </c>
      <c r="F12" s="255" t="s">
        <v>103</v>
      </c>
      <c r="G12" s="255" t="s">
        <v>104</v>
      </c>
      <c r="H12" s="255" t="s">
        <v>105</v>
      </c>
      <c r="I12" s="255" t="s">
        <v>106</v>
      </c>
      <c r="J12" s="255" t="s">
        <v>107</v>
      </c>
      <c r="K12" s="255"/>
      <c r="L12" s="255" t="s">
        <v>109</v>
      </c>
      <c r="M12" s="255" t="s">
        <v>110</v>
      </c>
      <c r="N12" s="54" t="s">
        <v>776</v>
      </c>
      <c r="O12" s="54" t="s">
        <v>777</v>
      </c>
      <c r="P12" s="272" t="s">
        <v>778</v>
      </c>
      <c r="Q12" s="3"/>
      <c r="R12" s="3"/>
      <c r="S12" s="3"/>
      <c r="T12" s="3"/>
      <c r="U12" s="3"/>
      <c r="V12" s="3"/>
      <c r="W12" s="3"/>
      <c r="X12" s="287"/>
      <c r="Y12" s="287"/>
      <c r="Z12" s="287"/>
      <c r="AA12" s="287"/>
      <c r="AB12" s="287"/>
      <c r="AC12" s="1"/>
      <c r="AD12" s="1"/>
      <c r="AE12" s="1"/>
      <c r="AF12" s="1"/>
      <c r="AG12" s="1"/>
    </row>
    <row r="13" spans="1:33" x14ac:dyDescent="0.25">
      <c r="A13" s="85"/>
      <c r="B13" s="108"/>
      <c r="C13" s="108"/>
      <c r="D13" s="108"/>
      <c r="E13" s="108"/>
      <c r="F13" s="108"/>
      <c r="G13" s="108"/>
      <c r="H13" s="108"/>
      <c r="I13" s="108"/>
      <c r="J13" s="108"/>
      <c r="K13" s="313"/>
      <c r="L13" s="313"/>
      <c r="M13" s="313"/>
      <c r="N13" s="313"/>
      <c r="O13" s="313"/>
      <c r="P13" s="313"/>
      <c r="Q13" s="313"/>
      <c r="R13" s="313"/>
      <c r="S13" s="313"/>
      <c r="T13" s="313"/>
      <c r="U13" s="313"/>
      <c r="V13" s="313"/>
      <c r="W13" s="313"/>
      <c r="X13" s="287"/>
      <c r="Y13" s="287"/>
      <c r="Z13" s="287"/>
      <c r="AA13" s="287"/>
      <c r="AB13" s="287"/>
      <c r="AC13" s="1"/>
      <c r="AD13" s="1"/>
      <c r="AE13" s="1"/>
      <c r="AF13" s="1"/>
      <c r="AG13" s="1"/>
    </row>
    <row r="14" spans="1:33" x14ac:dyDescent="0.25">
      <c r="A14" s="85"/>
      <c r="B14" s="108"/>
      <c r="C14" s="108"/>
      <c r="D14" s="108"/>
      <c r="E14" s="108"/>
      <c r="F14" s="108"/>
      <c r="G14" s="108"/>
      <c r="H14" s="108"/>
      <c r="I14" s="108"/>
      <c r="J14" s="108"/>
      <c r="K14" s="313"/>
      <c r="L14" s="313"/>
      <c r="M14" s="313"/>
      <c r="N14" s="313"/>
      <c r="O14" s="313"/>
      <c r="P14" s="313"/>
      <c r="Q14" s="313"/>
      <c r="R14" s="313"/>
      <c r="S14" s="313"/>
      <c r="T14" s="313"/>
      <c r="U14" s="313"/>
      <c r="V14" s="313"/>
      <c r="W14" s="313"/>
      <c r="X14" s="287"/>
      <c r="Y14" s="287"/>
      <c r="Z14" s="287"/>
      <c r="AA14" s="287"/>
      <c r="AB14" s="287"/>
      <c r="AC14" s="1"/>
      <c r="AD14" s="1"/>
      <c r="AE14" s="1"/>
      <c r="AF14" s="1"/>
      <c r="AG14" s="1"/>
    </row>
    <row r="15" spans="1:33" x14ac:dyDescent="0.25">
      <c r="A15" s="85"/>
      <c r="B15" s="111" t="s">
        <v>971</v>
      </c>
      <c r="C15" s="108"/>
      <c r="D15" s="108"/>
      <c r="E15" s="108"/>
      <c r="F15" s="108"/>
      <c r="G15" s="108"/>
      <c r="H15" s="108"/>
      <c r="I15" s="108"/>
      <c r="J15" s="108"/>
      <c r="K15" s="313"/>
      <c r="L15" s="313"/>
      <c r="M15" s="313"/>
      <c r="N15" s="313"/>
      <c r="O15" s="313"/>
      <c r="P15" s="313"/>
      <c r="Q15" s="313"/>
      <c r="R15" s="313"/>
      <c r="S15" s="313"/>
      <c r="T15" s="313"/>
      <c r="U15" s="313"/>
      <c r="V15" s="313"/>
      <c r="W15" s="313"/>
      <c r="X15" s="287"/>
      <c r="Y15" s="287"/>
      <c r="Z15" s="287"/>
      <c r="AA15" s="287"/>
      <c r="AB15" s="287"/>
      <c r="AC15" s="1"/>
      <c r="AD15" s="1"/>
      <c r="AE15" s="1"/>
      <c r="AF15" s="1"/>
      <c r="AG15" s="1"/>
    </row>
    <row r="16" spans="1:33" x14ac:dyDescent="0.25">
      <c r="A16" s="85"/>
      <c r="B16" s="108"/>
      <c r="C16" s="108"/>
      <c r="D16" s="108"/>
      <c r="E16" s="108"/>
      <c r="F16" s="108"/>
      <c r="G16" s="108"/>
      <c r="H16" s="108"/>
      <c r="I16" s="108"/>
      <c r="J16" s="108"/>
      <c r="K16" s="313"/>
      <c r="L16" s="313"/>
      <c r="M16" s="313"/>
      <c r="N16" s="313"/>
      <c r="O16" s="313"/>
      <c r="P16" s="313"/>
      <c r="Q16" s="313"/>
      <c r="R16" s="313"/>
      <c r="S16" s="313"/>
      <c r="T16" s="313"/>
      <c r="U16" s="313"/>
      <c r="V16" s="313"/>
      <c r="W16" s="313"/>
      <c r="X16" s="287"/>
      <c r="Y16" s="287"/>
      <c r="Z16" s="287"/>
      <c r="AA16" s="287"/>
      <c r="AB16" s="287"/>
      <c r="AC16" s="1"/>
      <c r="AD16" s="1"/>
      <c r="AE16" s="1"/>
      <c r="AF16" s="1"/>
      <c r="AG16" s="1"/>
    </row>
    <row r="17" spans="1:33" ht="21" customHeight="1" x14ac:dyDescent="0.25">
      <c r="A17" s="85"/>
      <c r="B17" s="458" t="s">
        <v>197</v>
      </c>
      <c r="C17" s="459"/>
      <c r="D17" s="460"/>
      <c r="E17" s="108"/>
      <c r="F17" s="108"/>
      <c r="G17" s="108"/>
      <c r="H17" s="108"/>
      <c r="I17" s="108"/>
      <c r="J17" s="108"/>
      <c r="K17" s="313"/>
      <c r="L17" s="313"/>
      <c r="M17" s="313"/>
      <c r="N17" s="313"/>
      <c r="O17" s="313"/>
      <c r="P17" s="313"/>
      <c r="Q17" s="313"/>
      <c r="R17" s="313"/>
      <c r="S17" s="313"/>
      <c r="T17" s="313"/>
      <c r="U17" s="313"/>
      <c r="V17" s="313"/>
      <c r="W17" s="313"/>
      <c r="X17" s="287"/>
      <c r="Y17" s="287"/>
      <c r="Z17" s="287"/>
      <c r="AA17" s="287"/>
      <c r="AB17" s="287"/>
      <c r="AC17" s="1"/>
      <c r="AD17" s="1"/>
      <c r="AE17" s="1"/>
      <c r="AF17" s="1"/>
      <c r="AG17" s="1"/>
    </row>
    <row r="18" spans="1:33" ht="23.25" customHeight="1" x14ac:dyDescent="0.25">
      <c r="A18" s="85"/>
      <c r="B18" s="461" t="s">
        <v>90</v>
      </c>
      <c r="C18" s="462"/>
      <c r="D18" s="314"/>
      <c r="E18" s="108"/>
      <c r="F18" s="108"/>
      <c r="G18" s="108"/>
      <c r="H18" s="108"/>
      <c r="I18" s="108"/>
      <c r="J18" s="108"/>
      <c r="K18" s="313"/>
      <c r="L18" s="313"/>
      <c r="M18" s="313"/>
      <c r="N18" s="313"/>
      <c r="O18" s="313"/>
      <c r="P18" s="313"/>
      <c r="Q18" s="313"/>
      <c r="R18" s="313"/>
      <c r="S18" s="313"/>
      <c r="T18" s="313"/>
      <c r="U18" s="313"/>
      <c r="V18" s="313"/>
      <c r="W18" s="313"/>
      <c r="X18" s="287"/>
      <c r="Y18" s="287"/>
      <c r="Z18" s="287"/>
      <c r="AA18" s="287"/>
      <c r="AB18" s="287"/>
      <c r="AC18" s="1"/>
      <c r="AD18" s="1"/>
      <c r="AE18" s="1"/>
      <c r="AF18" s="1"/>
      <c r="AG18" s="1"/>
    </row>
    <row r="19" spans="1:33" x14ac:dyDescent="0.25">
      <c r="A19" s="85"/>
      <c r="B19" s="108"/>
      <c r="C19" s="108"/>
      <c r="D19" s="108"/>
      <c r="E19" s="108"/>
      <c r="F19" s="108"/>
      <c r="G19" s="108"/>
      <c r="H19" s="108"/>
      <c r="I19" s="108"/>
      <c r="J19" s="108"/>
      <c r="K19" s="313"/>
      <c r="L19" s="313"/>
      <c r="M19" s="313"/>
      <c r="N19" s="313"/>
      <c r="O19" s="313"/>
      <c r="P19" s="313"/>
      <c r="Q19" s="313"/>
      <c r="R19" s="313"/>
      <c r="S19" s="313"/>
      <c r="T19" s="313"/>
      <c r="U19" s="313"/>
      <c r="V19" s="313"/>
      <c r="W19" s="313"/>
      <c r="X19" s="287"/>
      <c r="Y19" s="287"/>
      <c r="Z19" s="287"/>
      <c r="AA19" s="287"/>
      <c r="AB19" s="287"/>
      <c r="AC19" s="1"/>
      <c r="AD19" s="1"/>
      <c r="AE19" s="1"/>
      <c r="AF19" s="1"/>
      <c r="AG19" s="1"/>
    </row>
    <row r="20" spans="1:33" ht="63.75" customHeight="1" x14ac:dyDescent="0.25">
      <c r="A20" s="85"/>
      <c r="B20" s="249" t="s">
        <v>94</v>
      </c>
      <c r="C20" s="249" t="s">
        <v>800</v>
      </c>
      <c r="D20" s="249" t="s">
        <v>96</v>
      </c>
      <c r="E20" s="249" t="s">
        <v>824</v>
      </c>
      <c r="F20" s="249" t="s">
        <v>795</v>
      </c>
      <c r="G20" s="249" t="s">
        <v>792</v>
      </c>
      <c r="H20" s="249" t="s">
        <v>793</v>
      </c>
      <c r="I20" s="398" t="s">
        <v>847</v>
      </c>
      <c r="J20" s="398"/>
      <c r="K20" s="249" t="s">
        <v>137</v>
      </c>
      <c r="L20" s="1"/>
      <c r="M20" s="1"/>
      <c r="N20" s="1"/>
      <c r="O20" s="287"/>
      <c r="P20" s="287"/>
      <c r="Q20" s="287"/>
      <c r="R20" s="287"/>
      <c r="S20" s="270"/>
      <c r="T20" s="270"/>
      <c r="U20" s="270"/>
      <c r="V20" s="270"/>
      <c r="W20" s="270"/>
      <c r="X20" s="287"/>
      <c r="Y20" s="287"/>
      <c r="Z20" s="287"/>
      <c r="AA20" s="287"/>
      <c r="AB20" s="287"/>
      <c r="AC20" s="1"/>
      <c r="AD20" s="1"/>
      <c r="AE20" s="1"/>
      <c r="AF20" s="1"/>
      <c r="AG20" s="1"/>
    </row>
    <row r="21" spans="1:33" ht="16.5" customHeight="1" x14ac:dyDescent="0.25">
      <c r="A21" s="85"/>
      <c r="B21" s="247" t="s">
        <v>10</v>
      </c>
      <c r="C21" s="164"/>
      <c r="D21" s="142"/>
      <c r="E21" s="211">
        <f>G21*'Ar - Fontes fixas - Geral'!$Q$18</f>
        <v>0</v>
      </c>
      <c r="F21" s="62"/>
      <c r="G21" s="62"/>
      <c r="H21" s="220"/>
      <c r="I21" s="452" t="s">
        <v>10</v>
      </c>
      <c r="J21" s="452"/>
      <c r="K21" s="164"/>
      <c r="L21" s="1"/>
      <c r="M21" s="1"/>
      <c r="N21" s="1"/>
      <c r="O21" s="1"/>
      <c r="P21" s="1"/>
      <c r="Q21" s="1"/>
      <c r="R21" s="1"/>
      <c r="S21" s="270"/>
      <c r="T21" s="270"/>
      <c r="U21" s="270"/>
      <c r="V21" s="270"/>
      <c r="W21" s="270"/>
      <c r="X21" s="1"/>
      <c r="Y21" s="1"/>
      <c r="Z21" s="1"/>
      <c r="AA21" s="1"/>
      <c r="AB21" s="1"/>
      <c r="AC21" s="1"/>
      <c r="AD21" s="1"/>
      <c r="AE21" s="1"/>
      <c r="AF21" s="1"/>
      <c r="AG21" s="1"/>
    </row>
    <row r="22" spans="1:33" ht="16.5" customHeight="1" x14ac:dyDescent="0.25">
      <c r="A22" s="85"/>
      <c r="B22" s="247" t="s">
        <v>10</v>
      </c>
      <c r="C22" s="164"/>
      <c r="D22" s="142"/>
      <c r="E22" s="211">
        <f>G22*'Ar - Fontes fixas - Geral'!$Q$18</f>
        <v>0</v>
      </c>
      <c r="F22" s="62"/>
      <c r="G22" s="62"/>
      <c r="H22" s="220"/>
      <c r="I22" s="452" t="s">
        <v>10</v>
      </c>
      <c r="J22" s="452"/>
      <c r="K22" s="164"/>
      <c r="L22" s="1"/>
      <c r="M22" s="1"/>
      <c r="N22" s="1"/>
      <c r="O22" s="1"/>
      <c r="P22" s="1"/>
      <c r="Q22" s="1"/>
      <c r="R22" s="1"/>
      <c r="S22" s="270"/>
      <c r="T22" s="270"/>
      <c r="U22" s="270"/>
      <c r="V22" s="270"/>
      <c r="W22" s="270"/>
      <c r="X22" s="1"/>
      <c r="Y22" s="1"/>
      <c r="Z22" s="1"/>
      <c r="AA22" s="1"/>
      <c r="AB22" s="1"/>
      <c r="AC22" s="1"/>
      <c r="AD22" s="1"/>
      <c r="AE22" s="1"/>
      <c r="AF22" s="1"/>
      <c r="AG22" s="1"/>
    </row>
    <row r="23" spans="1:33" ht="16.5" customHeight="1" x14ac:dyDescent="0.25">
      <c r="A23" s="85"/>
      <c r="B23" s="247" t="s">
        <v>10</v>
      </c>
      <c r="C23" s="164"/>
      <c r="D23" s="142"/>
      <c r="E23" s="211">
        <f>G23*'Ar - Fontes fixas - Geral'!$Q$18</f>
        <v>0</v>
      </c>
      <c r="F23" s="62"/>
      <c r="G23" s="62"/>
      <c r="H23" s="220"/>
      <c r="I23" s="452" t="s">
        <v>10</v>
      </c>
      <c r="J23" s="452"/>
      <c r="K23" s="164"/>
      <c r="L23" s="1"/>
      <c r="M23" s="1"/>
      <c r="N23" s="1"/>
      <c r="O23" s="1"/>
      <c r="P23" s="1"/>
      <c r="Q23" s="1"/>
      <c r="R23" s="1"/>
      <c r="S23" s="270"/>
      <c r="T23" s="270"/>
      <c r="U23" s="270"/>
      <c r="V23" s="270"/>
      <c r="W23" s="270"/>
      <c r="X23" s="1"/>
      <c r="Y23" s="1"/>
      <c r="Z23" s="1"/>
      <c r="AA23" s="1"/>
      <c r="AB23" s="1"/>
      <c r="AC23" s="1"/>
      <c r="AD23" s="1"/>
      <c r="AE23" s="1"/>
      <c r="AF23" s="1"/>
      <c r="AG23" s="1"/>
    </row>
    <row r="24" spans="1:33" ht="16.5" customHeight="1" x14ac:dyDescent="0.25">
      <c r="A24" s="85"/>
      <c r="B24" s="247" t="s">
        <v>10</v>
      </c>
      <c r="C24" s="164"/>
      <c r="D24" s="142"/>
      <c r="E24" s="211">
        <f>G24*'Ar - Fontes fixas - Geral'!$Q$18</f>
        <v>0</v>
      </c>
      <c r="F24" s="62"/>
      <c r="G24" s="62"/>
      <c r="H24" s="220"/>
      <c r="I24" s="452" t="s">
        <v>10</v>
      </c>
      <c r="J24" s="452"/>
      <c r="K24" s="164"/>
      <c r="L24" s="1"/>
      <c r="M24" s="1"/>
      <c r="N24" s="1"/>
      <c r="O24" s="1"/>
      <c r="P24" s="1"/>
      <c r="Q24" s="1"/>
      <c r="R24" s="1"/>
      <c r="S24" s="270"/>
      <c r="T24" s="270"/>
      <c r="U24" s="270"/>
      <c r="V24" s="270"/>
      <c r="W24" s="270"/>
      <c r="X24" s="1"/>
      <c r="Y24" s="1"/>
      <c r="Z24" s="1"/>
      <c r="AA24" s="1"/>
      <c r="AB24" s="1"/>
      <c r="AC24" s="1"/>
      <c r="AD24" s="1"/>
      <c r="AE24" s="1"/>
      <c r="AF24" s="1"/>
      <c r="AG24" s="1"/>
    </row>
    <row r="25" spans="1:33" ht="16.5" customHeight="1" x14ac:dyDescent="0.25">
      <c r="A25" s="85"/>
      <c r="B25" s="247" t="s">
        <v>10</v>
      </c>
      <c r="C25" s="164"/>
      <c r="D25" s="142"/>
      <c r="E25" s="211">
        <f>G25*'Ar - Fontes fixas - Geral'!$Q$18</f>
        <v>0</v>
      </c>
      <c r="F25" s="62"/>
      <c r="G25" s="62"/>
      <c r="H25" s="220"/>
      <c r="I25" s="452" t="s">
        <v>10</v>
      </c>
      <c r="J25" s="452"/>
      <c r="K25" s="164"/>
      <c r="L25" s="1"/>
      <c r="M25" s="1"/>
      <c r="N25" s="1"/>
      <c r="O25" s="1"/>
      <c r="P25" s="1"/>
      <c r="Q25" s="1"/>
      <c r="R25" s="1"/>
      <c r="S25" s="270"/>
      <c r="T25" s="270"/>
      <c r="U25" s="270"/>
      <c r="V25" s="270"/>
      <c r="W25" s="270"/>
      <c r="X25" s="1"/>
      <c r="Y25" s="1"/>
      <c r="Z25" s="1"/>
      <c r="AA25" s="1"/>
      <c r="AB25" s="1"/>
      <c r="AC25" s="1"/>
      <c r="AD25" s="1"/>
      <c r="AE25" s="1"/>
      <c r="AF25" s="1"/>
      <c r="AG25" s="1"/>
    </row>
    <row r="26" spans="1:33" ht="16.5" customHeight="1" x14ac:dyDescent="0.25">
      <c r="A26" s="85"/>
      <c r="B26" s="247" t="s">
        <v>10</v>
      </c>
      <c r="C26" s="164"/>
      <c r="D26" s="142"/>
      <c r="E26" s="211">
        <f>G26*'Ar - Fontes fixas - Geral'!$Q$18</f>
        <v>0</v>
      </c>
      <c r="F26" s="62"/>
      <c r="G26" s="62"/>
      <c r="H26" s="220"/>
      <c r="I26" s="452" t="s">
        <v>10</v>
      </c>
      <c r="J26" s="452"/>
      <c r="K26" s="164"/>
      <c r="L26" s="1"/>
      <c r="M26" s="1"/>
      <c r="N26" s="1"/>
      <c r="O26" s="1"/>
      <c r="P26" s="1"/>
      <c r="Q26" s="1"/>
      <c r="R26" s="1"/>
      <c r="S26" s="270"/>
      <c r="T26" s="270"/>
      <c r="U26" s="270"/>
      <c r="V26" s="270"/>
      <c r="W26" s="270"/>
      <c r="X26" s="1"/>
      <c r="Y26" s="1"/>
      <c r="Z26" s="1"/>
      <c r="AA26" s="1"/>
      <c r="AB26" s="1"/>
      <c r="AC26" s="1"/>
      <c r="AD26" s="1"/>
      <c r="AE26" s="1"/>
      <c r="AF26" s="1"/>
      <c r="AG26" s="1"/>
    </row>
    <row r="27" spans="1:33" ht="16.5" customHeight="1" x14ac:dyDescent="0.25">
      <c r="A27" s="85"/>
      <c r="B27" s="247" t="s">
        <v>10</v>
      </c>
      <c r="C27" s="164"/>
      <c r="D27" s="142"/>
      <c r="E27" s="211">
        <f>G27*'Ar - Fontes fixas - Geral'!$Q$18</f>
        <v>0</v>
      </c>
      <c r="F27" s="62"/>
      <c r="G27" s="62"/>
      <c r="H27" s="220"/>
      <c r="I27" s="452" t="s">
        <v>10</v>
      </c>
      <c r="J27" s="452"/>
      <c r="K27" s="164"/>
      <c r="L27" s="1"/>
      <c r="M27" s="1"/>
      <c r="N27" s="1"/>
      <c r="O27" s="1"/>
      <c r="P27" s="1"/>
      <c r="Q27" s="1"/>
      <c r="R27" s="1"/>
      <c r="S27" s="270"/>
      <c r="T27" s="270"/>
      <c r="U27" s="270"/>
      <c r="V27" s="270"/>
      <c r="W27" s="270"/>
      <c r="X27" s="1"/>
      <c r="Y27" s="1"/>
      <c r="Z27" s="1"/>
      <c r="AA27" s="1"/>
      <c r="AB27" s="1"/>
      <c r="AC27" s="1"/>
      <c r="AD27" s="1"/>
      <c r="AE27" s="1"/>
      <c r="AF27" s="1"/>
      <c r="AG27" s="1"/>
    </row>
    <row r="28" spans="1:33" ht="16.5" customHeight="1" x14ac:dyDescent="0.25">
      <c r="A28" s="85"/>
      <c r="B28" s="247" t="s">
        <v>10</v>
      </c>
      <c r="C28" s="164"/>
      <c r="D28" s="142"/>
      <c r="E28" s="211">
        <f>G28*'Ar - Fontes fixas - Geral'!$Q$18</f>
        <v>0</v>
      </c>
      <c r="F28" s="62"/>
      <c r="G28" s="62"/>
      <c r="H28" s="220"/>
      <c r="I28" s="452" t="s">
        <v>10</v>
      </c>
      <c r="J28" s="452"/>
      <c r="K28" s="164"/>
      <c r="L28" s="1"/>
      <c r="M28" s="1"/>
      <c r="N28" s="1"/>
      <c r="O28" s="1"/>
      <c r="P28" s="1"/>
      <c r="Q28" s="1"/>
      <c r="R28" s="1"/>
      <c r="S28" s="270"/>
      <c r="T28" s="270"/>
      <c r="U28" s="270"/>
      <c r="V28" s="270"/>
      <c r="W28" s="270"/>
      <c r="X28" s="1"/>
      <c r="Y28" s="1"/>
      <c r="Z28" s="1"/>
      <c r="AA28" s="1"/>
      <c r="AB28" s="1"/>
      <c r="AC28" s="1"/>
      <c r="AD28" s="1"/>
      <c r="AE28" s="1"/>
      <c r="AF28" s="1"/>
      <c r="AG28" s="1"/>
    </row>
    <row r="29" spans="1:33" ht="16.5" customHeight="1" x14ac:dyDescent="0.25">
      <c r="A29" s="85"/>
      <c r="B29" s="247" t="s">
        <v>10</v>
      </c>
      <c r="C29" s="164"/>
      <c r="D29" s="142"/>
      <c r="E29" s="211">
        <f>G29*'Ar - Fontes fixas - Geral'!$Q$18</f>
        <v>0</v>
      </c>
      <c r="F29" s="62"/>
      <c r="G29" s="62"/>
      <c r="H29" s="220"/>
      <c r="I29" s="452" t="s">
        <v>10</v>
      </c>
      <c r="J29" s="452"/>
      <c r="K29" s="164"/>
      <c r="L29" s="1"/>
      <c r="M29" s="1"/>
      <c r="N29" s="1"/>
      <c r="O29" s="1"/>
      <c r="P29" s="1"/>
      <c r="Q29" s="1"/>
      <c r="R29" s="1"/>
      <c r="S29" s="270"/>
      <c r="T29" s="270"/>
      <c r="U29" s="270"/>
      <c r="V29" s="270"/>
      <c r="W29" s="270"/>
      <c r="X29" s="1"/>
      <c r="Y29" s="1"/>
      <c r="Z29" s="1"/>
      <c r="AA29" s="1"/>
      <c r="AB29" s="1"/>
      <c r="AC29" s="1"/>
      <c r="AD29" s="1"/>
      <c r="AE29" s="1"/>
      <c r="AF29" s="1"/>
      <c r="AG29" s="1"/>
    </row>
    <row r="30" spans="1:33" ht="16.5" customHeight="1" x14ac:dyDescent="0.25">
      <c r="A30" s="85"/>
      <c r="B30" s="247" t="s">
        <v>10</v>
      </c>
      <c r="C30" s="164"/>
      <c r="D30" s="142"/>
      <c r="E30" s="211">
        <f>G30*'Ar - Fontes fixas - Geral'!$Q$18</f>
        <v>0</v>
      </c>
      <c r="F30" s="62"/>
      <c r="G30" s="62"/>
      <c r="H30" s="220"/>
      <c r="I30" s="452" t="s">
        <v>10</v>
      </c>
      <c r="J30" s="452"/>
      <c r="K30" s="164"/>
      <c r="L30" s="1"/>
      <c r="M30" s="1"/>
      <c r="N30" s="1"/>
      <c r="O30" s="1"/>
      <c r="P30" s="1"/>
      <c r="Q30" s="1"/>
      <c r="R30" s="1"/>
      <c r="S30" s="270"/>
      <c r="T30" s="270"/>
      <c r="U30" s="270"/>
      <c r="V30" s="270"/>
      <c r="W30" s="270"/>
      <c r="X30" s="1"/>
      <c r="Y30" s="1"/>
      <c r="Z30" s="1"/>
      <c r="AA30" s="1"/>
      <c r="AB30" s="1"/>
      <c r="AC30" s="1"/>
      <c r="AD30" s="1"/>
      <c r="AE30" s="1"/>
      <c r="AF30" s="1"/>
      <c r="AG30" s="1"/>
    </row>
    <row r="31" spans="1:33" ht="16.5" customHeight="1" x14ac:dyDescent="0.25">
      <c r="A31" s="270"/>
      <c r="B31" s="247" t="s">
        <v>10</v>
      </c>
      <c r="C31" s="164"/>
      <c r="D31" s="142"/>
      <c r="E31" s="211">
        <f>G31*'Ar - Fontes fixas - Geral'!$Q$18</f>
        <v>0</v>
      </c>
      <c r="F31" s="62"/>
      <c r="G31" s="62"/>
      <c r="H31" s="220"/>
      <c r="I31" s="452" t="s">
        <v>10</v>
      </c>
      <c r="J31" s="452"/>
      <c r="K31" s="164"/>
      <c r="L31" s="1"/>
      <c r="M31" s="1"/>
      <c r="N31" s="1"/>
      <c r="O31" s="1"/>
      <c r="P31" s="1"/>
      <c r="Q31" s="1"/>
      <c r="R31" s="1"/>
      <c r="S31" s="270"/>
      <c r="T31" s="270"/>
      <c r="U31" s="270"/>
      <c r="V31" s="270"/>
      <c r="W31" s="270"/>
      <c r="X31" s="1"/>
      <c r="Y31" s="1"/>
      <c r="Z31" s="1"/>
      <c r="AA31" s="1"/>
      <c r="AB31" s="1"/>
      <c r="AC31" s="1"/>
      <c r="AD31" s="1"/>
      <c r="AE31" s="1"/>
      <c r="AF31" s="1"/>
      <c r="AG31" s="1"/>
    </row>
    <row r="32" spans="1:33" ht="16.5" customHeight="1" x14ac:dyDescent="0.25">
      <c r="A32" s="270"/>
      <c r="B32" s="247" t="s">
        <v>10</v>
      </c>
      <c r="C32" s="164"/>
      <c r="D32" s="142"/>
      <c r="E32" s="211">
        <f>G32*'Ar - Fontes fixas - Geral'!$Q$18</f>
        <v>0</v>
      </c>
      <c r="F32" s="62"/>
      <c r="G32" s="62"/>
      <c r="H32" s="220"/>
      <c r="I32" s="452" t="s">
        <v>10</v>
      </c>
      <c r="J32" s="452"/>
      <c r="K32" s="164"/>
      <c r="L32" s="1"/>
      <c r="M32" s="1"/>
      <c r="N32" s="1"/>
      <c r="O32" s="1"/>
      <c r="P32" s="1"/>
      <c r="Q32" s="1"/>
      <c r="R32" s="1"/>
      <c r="S32" s="270"/>
      <c r="T32" s="270"/>
      <c r="U32" s="270"/>
      <c r="V32" s="270"/>
      <c r="W32" s="270"/>
      <c r="X32" s="1"/>
      <c r="Y32" s="1"/>
      <c r="Z32" s="1"/>
      <c r="AA32" s="1"/>
      <c r="AB32" s="1"/>
      <c r="AC32" s="1"/>
      <c r="AD32" s="1"/>
      <c r="AE32" s="1"/>
      <c r="AF32" s="1"/>
      <c r="AG32" s="1"/>
    </row>
    <row r="33" spans="1:33" ht="16.5" customHeight="1" x14ac:dyDescent="0.25">
      <c r="A33" s="270"/>
      <c r="B33" s="247" t="s">
        <v>10</v>
      </c>
      <c r="C33" s="164"/>
      <c r="D33" s="142"/>
      <c r="E33" s="211">
        <f>G33*'Ar - Fontes fixas - Geral'!$Q$18</f>
        <v>0</v>
      </c>
      <c r="F33" s="62"/>
      <c r="G33" s="62"/>
      <c r="H33" s="220"/>
      <c r="I33" s="452" t="s">
        <v>10</v>
      </c>
      <c r="J33" s="452"/>
      <c r="K33" s="164"/>
      <c r="L33" s="1"/>
      <c r="M33" s="1"/>
      <c r="N33" s="1"/>
      <c r="O33" s="1"/>
      <c r="P33" s="1"/>
      <c r="Q33" s="1"/>
      <c r="R33" s="1"/>
      <c r="S33" s="270"/>
      <c r="T33" s="270"/>
      <c r="U33" s="270"/>
      <c r="V33" s="270"/>
      <c r="W33" s="270"/>
      <c r="X33" s="1"/>
      <c r="Y33" s="1"/>
      <c r="Z33" s="1"/>
      <c r="AA33" s="1"/>
      <c r="AB33" s="1"/>
      <c r="AC33" s="1"/>
      <c r="AD33" s="1"/>
      <c r="AE33" s="1"/>
      <c r="AF33" s="1"/>
      <c r="AG33" s="1"/>
    </row>
    <row r="34" spans="1:33" ht="16.5" customHeight="1" x14ac:dyDescent="0.25">
      <c r="A34" s="270"/>
      <c r="B34" s="247" t="s">
        <v>10</v>
      </c>
      <c r="C34" s="164"/>
      <c r="D34" s="142"/>
      <c r="E34" s="211">
        <f>G34*'Ar - Fontes fixas - Geral'!$Q$18</f>
        <v>0</v>
      </c>
      <c r="F34" s="62"/>
      <c r="G34" s="62"/>
      <c r="H34" s="220"/>
      <c r="I34" s="452" t="s">
        <v>10</v>
      </c>
      <c r="J34" s="452"/>
      <c r="K34" s="164"/>
      <c r="L34" s="1"/>
      <c r="M34" s="1"/>
      <c r="N34" s="1"/>
      <c r="O34" s="1"/>
      <c r="P34" s="1"/>
      <c r="Q34" s="1"/>
      <c r="R34" s="1"/>
      <c r="S34" s="270"/>
      <c r="T34" s="270"/>
      <c r="U34" s="270"/>
      <c r="V34" s="270"/>
      <c r="W34" s="270"/>
      <c r="X34" s="1"/>
      <c r="Y34" s="1"/>
      <c r="Z34" s="1"/>
      <c r="AA34" s="1"/>
      <c r="AB34" s="1"/>
      <c r="AC34" s="1"/>
      <c r="AD34" s="1"/>
      <c r="AE34" s="1"/>
      <c r="AF34" s="1"/>
      <c r="AG34" s="1"/>
    </row>
    <row r="35" spans="1:33" ht="16.5" customHeight="1" x14ac:dyDescent="0.25">
      <c r="A35" s="270"/>
      <c r="B35" s="247" t="s">
        <v>10</v>
      </c>
      <c r="C35" s="164"/>
      <c r="D35" s="142"/>
      <c r="E35" s="211">
        <f>G35*'Ar - Fontes fixas - Geral'!$Q$18</f>
        <v>0</v>
      </c>
      <c r="F35" s="62"/>
      <c r="G35" s="62"/>
      <c r="H35" s="220"/>
      <c r="I35" s="452" t="s">
        <v>10</v>
      </c>
      <c r="J35" s="452"/>
      <c r="K35" s="164"/>
      <c r="L35" s="1"/>
      <c r="M35" s="1"/>
      <c r="N35" s="1"/>
      <c r="O35" s="1"/>
      <c r="P35" s="1"/>
      <c r="Q35" s="1"/>
      <c r="R35" s="1"/>
      <c r="S35" s="270"/>
      <c r="T35" s="270"/>
      <c r="U35" s="270"/>
      <c r="V35" s="270"/>
      <c r="W35" s="270"/>
      <c r="X35" s="1"/>
      <c r="Y35" s="1"/>
      <c r="Z35" s="1"/>
      <c r="AA35" s="1"/>
      <c r="AB35" s="1"/>
      <c r="AC35" s="1"/>
      <c r="AD35" s="1"/>
      <c r="AE35" s="1"/>
      <c r="AF35" s="1"/>
      <c r="AG35" s="1"/>
    </row>
    <row r="36" spans="1:33" ht="16.5" customHeight="1" x14ac:dyDescent="0.25">
      <c r="A36" s="270"/>
      <c r="B36" s="247" t="s">
        <v>10</v>
      </c>
      <c r="C36" s="164"/>
      <c r="D36" s="142"/>
      <c r="E36" s="211">
        <f>G36*'Ar - Fontes fixas - Geral'!$Q$18</f>
        <v>0</v>
      </c>
      <c r="F36" s="62"/>
      <c r="G36" s="62"/>
      <c r="H36" s="220"/>
      <c r="I36" s="452" t="s">
        <v>10</v>
      </c>
      <c r="J36" s="452"/>
      <c r="K36" s="164"/>
      <c r="L36" s="1"/>
      <c r="M36" s="1"/>
      <c r="N36" s="1"/>
      <c r="O36" s="1"/>
      <c r="P36" s="1"/>
      <c r="Q36" s="1"/>
      <c r="R36" s="1"/>
      <c r="S36" s="270"/>
      <c r="T36" s="270"/>
      <c r="U36" s="270"/>
      <c r="V36" s="270"/>
      <c r="W36" s="270"/>
      <c r="X36" s="1"/>
      <c r="Y36" s="1"/>
      <c r="Z36" s="1"/>
      <c r="AA36" s="1"/>
      <c r="AB36" s="1"/>
      <c r="AC36" s="1"/>
      <c r="AD36" s="1"/>
      <c r="AE36" s="1"/>
      <c r="AF36" s="1"/>
      <c r="AG36" s="1"/>
    </row>
    <row r="37" spans="1:33" ht="16.5" customHeight="1" x14ac:dyDescent="0.25">
      <c r="A37" s="270"/>
      <c r="B37" s="247" t="s">
        <v>10</v>
      </c>
      <c r="C37" s="164"/>
      <c r="D37" s="142"/>
      <c r="E37" s="211">
        <f>G37*'Ar - Fontes fixas - Geral'!$Q$18</f>
        <v>0</v>
      </c>
      <c r="F37" s="62"/>
      <c r="G37" s="62"/>
      <c r="H37" s="220"/>
      <c r="I37" s="452" t="s">
        <v>10</v>
      </c>
      <c r="J37" s="452"/>
      <c r="K37" s="164"/>
      <c r="L37" s="1"/>
      <c r="M37" s="1"/>
      <c r="N37" s="1"/>
      <c r="O37" s="1"/>
      <c r="P37" s="1"/>
      <c r="Q37" s="1"/>
      <c r="R37" s="1"/>
      <c r="S37" s="270"/>
      <c r="T37" s="270"/>
      <c r="U37" s="270"/>
      <c r="V37" s="270"/>
      <c r="W37" s="270"/>
      <c r="X37" s="1"/>
      <c r="Y37" s="1"/>
      <c r="Z37" s="1"/>
      <c r="AA37" s="1"/>
      <c r="AB37" s="1"/>
      <c r="AC37" s="1"/>
      <c r="AD37" s="1"/>
      <c r="AE37" s="1"/>
      <c r="AF37" s="1"/>
      <c r="AG37" s="1"/>
    </row>
    <row r="38" spans="1:33" ht="16.5" customHeight="1" x14ac:dyDescent="0.25">
      <c r="A38" s="270"/>
      <c r="B38" s="247" t="s">
        <v>10</v>
      </c>
      <c r="C38" s="164"/>
      <c r="D38" s="142"/>
      <c r="E38" s="211">
        <f>G38*'Ar - Fontes fixas - Geral'!$Q$18</f>
        <v>0</v>
      </c>
      <c r="F38" s="62"/>
      <c r="G38" s="62"/>
      <c r="H38" s="220"/>
      <c r="I38" s="452" t="s">
        <v>10</v>
      </c>
      <c r="J38" s="452"/>
      <c r="K38" s="164"/>
      <c r="L38" s="1"/>
      <c r="M38" s="306" t="s">
        <v>1018</v>
      </c>
      <c r="N38" s="1"/>
      <c r="O38" s="1"/>
      <c r="P38" s="1"/>
      <c r="Q38" s="1"/>
      <c r="R38" s="1"/>
      <c r="S38" s="270"/>
      <c r="T38" s="270"/>
      <c r="U38" s="270"/>
      <c r="V38" s="270"/>
      <c r="W38" s="270"/>
      <c r="X38" s="1"/>
      <c r="Y38" s="1"/>
      <c r="Z38" s="1"/>
      <c r="AA38" s="1"/>
      <c r="AB38" s="1"/>
      <c r="AC38" s="1"/>
      <c r="AD38" s="1"/>
      <c r="AE38" s="1"/>
      <c r="AF38" s="1"/>
      <c r="AG38" s="1"/>
    </row>
    <row r="39" spans="1:33" x14ac:dyDescent="0.25">
      <c r="A39" s="270"/>
      <c r="B39" s="108"/>
      <c r="C39" s="270"/>
      <c r="D39" s="270"/>
      <c r="E39" s="270"/>
      <c r="F39" s="270"/>
      <c r="G39" s="270"/>
      <c r="H39" s="270"/>
      <c r="I39" s="270"/>
      <c r="J39" s="270"/>
      <c r="K39" s="270"/>
      <c r="L39" s="270"/>
      <c r="M39" s="270"/>
      <c r="N39" s="270"/>
      <c r="O39" s="270"/>
      <c r="P39" s="270"/>
      <c r="Q39" s="270"/>
      <c r="R39" s="270"/>
      <c r="S39" s="270"/>
      <c r="T39" s="270"/>
      <c r="U39" s="270"/>
      <c r="V39" s="270"/>
      <c r="W39" s="270"/>
      <c r="X39" s="1"/>
      <c r="Y39" s="1"/>
      <c r="Z39" s="1"/>
      <c r="AA39" s="1"/>
      <c r="AB39" s="1"/>
      <c r="AC39" s="1"/>
      <c r="AD39" s="1"/>
      <c r="AE39" s="1"/>
      <c r="AF39" s="1"/>
      <c r="AG39" s="1"/>
    </row>
    <row r="40" spans="1:33" x14ac:dyDescent="0.25">
      <c r="A40" s="270"/>
      <c r="B40" s="108"/>
      <c r="C40" s="270"/>
      <c r="D40" s="270"/>
      <c r="E40" s="270"/>
      <c r="F40" s="270"/>
      <c r="G40" s="270"/>
      <c r="H40" s="270"/>
      <c r="I40" s="270"/>
      <c r="J40" s="270"/>
      <c r="K40" s="270"/>
      <c r="L40" s="270"/>
      <c r="M40" s="270"/>
      <c r="N40" s="270"/>
      <c r="O40" s="270"/>
      <c r="P40" s="270"/>
      <c r="Q40" s="270"/>
      <c r="R40" s="270"/>
      <c r="S40" s="270"/>
      <c r="T40" s="270"/>
      <c r="U40" s="270"/>
      <c r="V40" s="270"/>
      <c r="W40" s="270"/>
      <c r="X40" s="1"/>
      <c r="Y40" s="1"/>
      <c r="Z40" s="1"/>
      <c r="AA40" s="1"/>
      <c r="AB40" s="1"/>
      <c r="AC40" s="1"/>
      <c r="AD40" s="1"/>
      <c r="AE40" s="1"/>
      <c r="AF40" s="1"/>
      <c r="AG40" s="1"/>
    </row>
    <row r="41" spans="1:33" x14ac:dyDescent="0.25">
      <c r="A41" s="47"/>
      <c r="B41" s="47"/>
      <c r="C41" s="47"/>
      <c r="D41" s="48"/>
      <c r="E41" s="48"/>
      <c r="F41" s="48"/>
      <c r="G41" s="48"/>
      <c r="H41" s="48"/>
      <c r="I41" s="48"/>
      <c r="J41" s="48"/>
      <c r="K41" s="48"/>
      <c r="L41" s="48"/>
      <c r="M41" s="22"/>
      <c r="N41" s="22"/>
      <c r="O41" s="22"/>
      <c r="P41" s="22"/>
      <c r="Q41" s="22"/>
      <c r="R41" s="22"/>
      <c r="S41" s="22"/>
      <c r="T41" s="22"/>
      <c r="U41" s="22"/>
      <c r="V41" s="22"/>
      <c r="W41" s="22"/>
      <c r="X41" s="1"/>
      <c r="Y41" s="1"/>
      <c r="Z41" s="1"/>
      <c r="AA41" s="1"/>
      <c r="AB41" s="1"/>
      <c r="AC41" s="1"/>
      <c r="AD41" s="1"/>
      <c r="AE41" s="1"/>
      <c r="AF41" s="1"/>
      <c r="AG41" s="1"/>
    </row>
    <row r="42" spans="1:33" x14ac:dyDescent="0.25">
      <c r="A42" s="47"/>
      <c r="B42" s="47"/>
      <c r="C42" s="47"/>
      <c r="D42" s="48"/>
      <c r="E42" s="48"/>
      <c r="F42" s="48"/>
      <c r="G42" s="48"/>
      <c r="H42" s="48"/>
      <c r="I42" s="48"/>
      <c r="J42" s="48"/>
      <c r="K42" s="48"/>
      <c r="L42" s="48"/>
      <c r="M42" s="22"/>
      <c r="N42" s="22"/>
      <c r="O42" s="22"/>
      <c r="P42" s="22"/>
      <c r="Q42" s="22"/>
      <c r="R42" s="22"/>
      <c r="S42" s="22"/>
      <c r="T42" s="22"/>
      <c r="U42" s="22"/>
      <c r="V42" s="22"/>
      <c r="W42" s="22"/>
      <c r="X42" s="1"/>
      <c r="Y42" s="1"/>
      <c r="Z42" s="1"/>
      <c r="AA42" s="1"/>
      <c r="AB42" s="1"/>
      <c r="AC42" s="1"/>
      <c r="AD42" s="1"/>
      <c r="AE42" s="1"/>
      <c r="AF42" s="1"/>
      <c r="AG42" s="1"/>
    </row>
    <row r="43" spans="1:33" x14ac:dyDescent="0.25">
      <c r="A43" s="47"/>
      <c r="B43" s="47"/>
      <c r="C43" s="47"/>
      <c r="D43" s="48"/>
      <c r="E43" s="48"/>
      <c r="F43" s="48"/>
      <c r="G43" s="48"/>
      <c r="H43" s="48"/>
      <c r="I43" s="48"/>
      <c r="J43" s="48"/>
      <c r="K43" s="48"/>
      <c r="L43" s="48"/>
      <c r="M43" s="22"/>
      <c r="N43" s="22"/>
      <c r="O43" s="22"/>
      <c r="P43" s="22"/>
      <c r="Q43" s="22"/>
      <c r="R43" s="22"/>
      <c r="S43" s="22"/>
      <c r="T43" s="22"/>
      <c r="U43" s="22"/>
      <c r="V43" s="22"/>
      <c r="W43" s="22"/>
      <c r="X43" s="1"/>
      <c r="Y43" s="1"/>
      <c r="Z43" s="1"/>
      <c r="AA43" s="1"/>
      <c r="AB43" s="1"/>
      <c r="AC43" s="1"/>
      <c r="AD43" s="1"/>
      <c r="AE43" s="1"/>
      <c r="AF43" s="1"/>
      <c r="AG43" s="1"/>
    </row>
    <row r="44" spans="1:33" x14ac:dyDescent="0.25">
      <c r="A44" s="265"/>
      <c r="B44" s="190"/>
      <c r="C44" s="190"/>
      <c r="D44" s="190"/>
      <c r="E44" s="190"/>
      <c r="F44" s="190"/>
      <c r="G44" s="190"/>
      <c r="H44" s="190"/>
      <c r="I44" s="190"/>
      <c r="J44" s="190"/>
      <c r="K44" s="190"/>
      <c r="L44" s="190"/>
      <c r="M44" s="190"/>
      <c r="N44" s="190"/>
      <c r="O44" s="190"/>
      <c r="P44" s="190"/>
      <c r="Q44" s="190"/>
      <c r="R44" s="190"/>
      <c r="S44" s="190"/>
      <c r="T44" s="190"/>
      <c r="U44" s="190"/>
      <c r="V44" s="190"/>
      <c r="W44" s="190"/>
      <c r="X44" s="1"/>
      <c r="Y44" s="1"/>
      <c r="Z44" s="1"/>
      <c r="AA44" s="1"/>
      <c r="AB44" s="1"/>
      <c r="AC44" s="1"/>
      <c r="AD44" s="1"/>
      <c r="AE44" s="1"/>
      <c r="AF44" s="1"/>
      <c r="AG44" s="1"/>
    </row>
    <row r="45" spans="1:33" ht="26.25" customHeight="1" x14ac:dyDescent="0.3">
      <c r="A45" s="265"/>
      <c r="B45" s="74" t="s">
        <v>111</v>
      </c>
      <c r="C45" s="78"/>
      <c r="D45" s="78"/>
      <c r="E45" s="78"/>
      <c r="F45" s="78"/>
      <c r="G45" s="78"/>
      <c r="H45" s="78"/>
      <c r="I45" s="79"/>
      <c r="J45" s="79"/>
      <c r="K45" s="79"/>
      <c r="L45" s="79"/>
      <c r="M45" s="79"/>
      <c r="N45" s="79"/>
      <c r="O45" s="79"/>
      <c r="P45" s="79"/>
      <c r="Q45" s="79"/>
      <c r="R45" s="79"/>
      <c r="S45" s="78"/>
      <c r="T45" s="78"/>
      <c r="U45" s="78"/>
      <c r="V45" s="78"/>
      <c r="W45" s="78"/>
      <c r="X45" s="92"/>
      <c r="Y45" s="92"/>
      <c r="Z45" s="92"/>
      <c r="AA45" s="92"/>
      <c r="AB45" s="92"/>
      <c r="AC45" s="290"/>
      <c r="AD45" s="290"/>
      <c r="AE45" s="290"/>
      <c r="AF45" s="290"/>
      <c r="AG45" s="290"/>
    </row>
    <row r="46" spans="1:33" ht="19.5" customHeight="1" x14ac:dyDescent="0.25">
      <c r="A46" s="265"/>
      <c r="B46" s="6"/>
      <c r="C46" s="88"/>
      <c r="D46" s="190"/>
      <c r="E46" s="190"/>
      <c r="F46" s="190"/>
      <c r="G46" s="190"/>
      <c r="H46" s="190"/>
      <c r="I46" s="190"/>
      <c r="J46" s="190"/>
      <c r="K46" s="190"/>
      <c r="L46" s="190"/>
      <c r="M46" s="190"/>
      <c r="N46" s="205"/>
      <c r="O46" s="205"/>
      <c r="P46" s="205"/>
      <c r="Q46" s="205"/>
      <c r="R46" s="205"/>
      <c r="S46" s="205"/>
      <c r="T46" s="205"/>
      <c r="U46" s="205"/>
      <c r="V46" s="205"/>
      <c r="W46" s="205"/>
      <c r="X46" s="205"/>
      <c r="Y46" s="205"/>
      <c r="Z46" s="205"/>
      <c r="AA46" s="205"/>
      <c r="AB46" s="205"/>
      <c r="AC46" s="1"/>
      <c r="AD46" s="1"/>
      <c r="AE46" s="1"/>
      <c r="AF46" s="1"/>
      <c r="AG46" s="1"/>
    </row>
    <row r="47" spans="1:33" ht="19.5" customHeight="1" x14ac:dyDescent="0.25">
      <c r="A47" s="265"/>
      <c r="B47" s="6"/>
      <c r="C47" s="88"/>
      <c r="D47" s="190"/>
      <c r="E47" s="190"/>
      <c r="F47" s="190"/>
      <c r="G47" s="190"/>
      <c r="H47" s="190"/>
      <c r="I47" s="190"/>
      <c r="J47" s="190"/>
      <c r="K47" s="190"/>
      <c r="L47" s="190"/>
      <c r="M47" s="190"/>
      <c r="N47" s="205"/>
      <c r="O47" s="205"/>
      <c r="P47" s="205"/>
      <c r="Q47" s="205"/>
      <c r="R47" s="205"/>
      <c r="S47" s="205"/>
      <c r="T47" s="205"/>
      <c r="U47" s="205"/>
      <c r="V47" s="205"/>
      <c r="W47" s="205"/>
      <c r="X47" s="205"/>
      <c r="Y47" s="205"/>
      <c r="Z47" s="205"/>
      <c r="AA47" s="205"/>
      <c r="AB47" s="205"/>
      <c r="AC47" s="1"/>
      <c r="AD47" s="1"/>
      <c r="AE47" s="1"/>
      <c r="AF47" s="1"/>
      <c r="AG47" s="1"/>
    </row>
    <row r="48" spans="1:33" ht="19.5" customHeight="1" x14ac:dyDescent="0.25">
      <c r="A48" s="265"/>
      <c r="B48" s="6"/>
      <c r="C48" s="73"/>
      <c r="D48" s="312" t="s">
        <v>884</v>
      </c>
      <c r="E48" s="255" t="s">
        <v>102</v>
      </c>
      <c r="F48" s="255" t="s">
        <v>103</v>
      </c>
      <c r="G48" s="255" t="s">
        <v>104</v>
      </c>
      <c r="H48" s="255" t="s">
        <v>105</v>
      </c>
      <c r="I48" s="255" t="s">
        <v>106</v>
      </c>
      <c r="J48" s="255" t="s">
        <v>107</v>
      </c>
      <c r="K48" s="255"/>
      <c r="L48" s="255" t="s">
        <v>109</v>
      </c>
      <c r="M48" s="255" t="s">
        <v>110</v>
      </c>
      <c r="N48" s="54" t="s">
        <v>776</v>
      </c>
      <c r="O48" s="54" t="s">
        <v>777</v>
      </c>
      <c r="P48" s="272" t="s">
        <v>778</v>
      </c>
      <c r="Q48" s="205"/>
      <c r="R48" s="205"/>
      <c r="S48" s="205"/>
      <c r="T48" s="205"/>
      <c r="U48" s="205"/>
      <c r="V48" s="205"/>
      <c r="W48" s="205"/>
      <c r="X48" s="205"/>
      <c r="Y48" s="205"/>
      <c r="Z48" s="205"/>
      <c r="AA48" s="205"/>
      <c r="AB48" s="205"/>
      <c r="AC48" s="1"/>
      <c r="AD48" s="1"/>
      <c r="AE48" s="1"/>
      <c r="AF48" s="1"/>
      <c r="AG48" s="1"/>
    </row>
    <row r="49" spans="1:39" ht="19.5" customHeight="1" x14ac:dyDescent="0.25">
      <c r="A49" s="265"/>
      <c r="B49" s="6"/>
      <c r="C49" s="88"/>
      <c r="D49" s="190"/>
      <c r="E49" s="190"/>
      <c r="F49" s="190"/>
      <c r="G49" s="190"/>
      <c r="H49" s="190"/>
      <c r="I49" s="190"/>
      <c r="J49" s="190"/>
      <c r="K49" s="190"/>
      <c r="L49" s="190"/>
      <c r="M49" s="190"/>
      <c r="N49" s="205"/>
      <c r="O49" s="205"/>
      <c r="P49" s="205"/>
      <c r="Q49" s="205"/>
      <c r="R49" s="205"/>
      <c r="S49" s="205"/>
      <c r="T49" s="205"/>
      <c r="U49" s="205"/>
      <c r="V49" s="205"/>
      <c r="W49" s="205"/>
      <c r="X49" s="205"/>
      <c r="Y49" s="205"/>
      <c r="Z49" s="205"/>
      <c r="AA49" s="205"/>
      <c r="AB49" s="205"/>
      <c r="AC49" s="1"/>
      <c r="AD49" s="1"/>
      <c r="AE49" s="1"/>
      <c r="AF49" s="1"/>
      <c r="AG49" s="1"/>
    </row>
    <row r="50" spans="1:39" ht="19.5" customHeight="1" x14ac:dyDescent="0.25">
      <c r="A50" s="265"/>
      <c r="B50" s="6"/>
      <c r="C50" s="88"/>
      <c r="D50" s="190"/>
      <c r="E50" s="292"/>
      <c r="F50" s="190"/>
      <c r="G50" s="190"/>
      <c r="H50" s="190"/>
      <c r="I50" s="190"/>
      <c r="J50" s="205"/>
      <c r="K50" s="205"/>
      <c r="L50" s="205"/>
      <c r="M50" s="205"/>
      <c r="N50" s="205"/>
      <c r="O50" s="205"/>
      <c r="P50" s="205"/>
      <c r="Q50" s="205"/>
      <c r="R50" s="205"/>
      <c r="S50" s="205"/>
      <c r="T50" s="205"/>
      <c r="U50" s="205"/>
      <c r="V50" s="205"/>
      <c r="W50" s="205"/>
      <c r="X50" s="205"/>
      <c r="Y50" s="205"/>
      <c r="Z50" s="205"/>
      <c r="AA50" s="205"/>
      <c r="AB50" s="205"/>
      <c r="AC50" s="1"/>
      <c r="AD50" s="1"/>
      <c r="AE50" s="1"/>
      <c r="AF50" s="1"/>
      <c r="AG50" s="1"/>
    </row>
    <row r="51" spans="1:39" x14ac:dyDescent="0.25">
      <c r="A51" s="265"/>
      <c r="B51" s="112" t="s">
        <v>972</v>
      </c>
      <c r="C51" s="265"/>
      <c r="D51" s="265"/>
      <c r="E51" s="23"/>
      <c r="F51" s="23"/>
      <c r="G51" s="23"/>
      <c r="H51" s="265"/>
      <c r="I51" s="265"/>
      <c r="J51" s="205"/>
      <c r="K51" s="205"/>
      <c r="L51" s="205"/>
      <c r="M51" s="205"/>
      <c r="N51" s="205"/>
      <c r="O51" s="205"/>
      <c r="P51" s="205"/>
      <c r="Q51" s="205"/>
      <c r="R51" s="205"/>
      <c r="S51" s="205"/>
      <c r="T51" s="205"/>
      <c r="U51" s="205"/>
      <c r="V51" s="205"/>
      <c r="W51" s="205"/>
      <c r="X51" s="205"/>
      <c r="Y51" s="205"/>
      <c r="Z51" s="205"/>
      <c r="AA51" s="205"/>
      <c r="AB51" s="205"/>
      <c r="AC51" s="43"/>
      <c r="AD51" s="43"/>
      <c r="AE51" s="43"/>
      <c r="AF51" s="43"/>
      <c r="AG51" s="43"/>
      <c r="AH51" s="44"/>
      <c r="AI51" s="44"/>
      <c r="AJ51" s="44"/>
      <c r="AK51" s="44"/>
      <c r="AL51" s="44"/>
      <c r="AM51" s="44"/>
    </row>
    <row r="52" spans="1:39" x14ac:dyDescent="0.25">
      <c r="A52" s="265"/>
      <c r="B52" s="89"/>
      <c r="C52" s="265"/>
      <c r="D52" s="265"/>
      <c r="E52" s="1"/>
      <c r="F52" s="1"/>
      <c r="G52" s="1"/>
      <c r="H52" s="190"/>
      <c r="I52" s="265"/>
      <c r="J52" s="205"/>
      <c r="K52" s="205"/>
      <c r="L52" s="205"/>
      <c r="M52" s="205"/>
      <c r="N52" s="205"/>
      <c r="O52" s="205"/>
      <c r="P52" s="205"/>
      <c r="Q52" s="205"/>
      <c r="R52" s="205"/>
      <c r="S52" s="205"/>
      <c r="T52" s="205"/>
      <c r="U52" s="205"/>
      <c r="V52" s="205"/>
      <c r="W52" s="205"/>
      <c r="X52" s="205"/>
      <c r="Y52" s="205"/>
      <c r="Z52" s="205"/>
      <c r="AA52" s="205"/>
      <c r="AB52" s="205"/>
      <c r="AC52" s="43"/>
      <c r="AD52" s="43"/>
      <c r="AE52" s="43"/>
      <c r="AF52" s="43"/>
      <c r="AG52" s="43"/>
      <c r="AH52" s="44"/>
      <c r="AI52" s="44"/>
      <c r="AJ52" s="44"/>
      <c r="AK52" s="44"/>
      <c r="AL52" s="44"/>
      <c r="AM52" s="44"/>
    </row>
    <row r="53" spans="1:39" ht="25.5" customHeight="1" x14ac:dyDescent="0.25">
      <c r="A53" s="454"/>
      <c r="B53" s="458" t="s">
        <v>197</v>
      </c>
      <c r="C53" s="459"/>
      <c r="D53" s="460"/>
      <c r="E53" s="1"/>
      <c r="F53" s="1"/>
      <c r="G53" s="1"/>
      <c r="H53" s="15"/>
      <c r="I53" s="15"/>
      <c r="J53" s="205"/>
      <c r="K53" s="205"/>
      <c r="L53" s="205"/>
      <c r="M53" s="205"/>
      <c r="N53" s="205"/>
      <c r="O53" s="205"/>
      <c r="P53" s="205"/>
      <c r="Q53" s="205"/>
      <c r="R53" s="205"/>
      <c r="S53" s="205"/>
      <c r="T53" s="205"/>
      <c r="U53" s="205"/>
      <c r="V53" s="205"/>
      <c r="W53" s="205"/>
      <c r="X53" s="205"/>
      <c r="Y53" s="205"/>
      <c r="Z53" s="205"/>
      <c r="AA53" s="205"/>
      <c r="AB53" s="205"/>
      <c r="AC53" s="43"/>
      <c r="AD53" s="43"/>
      <c r="AE53" s="43"/>
      <c r="AF53" s="43"/>
      <c r="AG53" s="43"/>
      <c r="AH53" s="44"/>
      <c r="AI53" s="44"/>
      <c r="AJ53" s="44"/>
      <c r="AK53" s="44"/>
      <c r="AL53" s="44"/>
      <c r="AM53" s="44"/>
    </row>
    <row r="54" spans="1:39" ht="26.25" customHeight="1" x14ac:dyDescent="0.25">
      <c r="A54" s="454"/>
      <c r="B54" s="461" t="s">
        <v>90</v>
      </c>
      <c r="C54" s="462"/>
      <c r="D54" s="315"/>
      <c r="E54" s="90"/>
      <c r="F54" s="90"/>
      <c r="G54" s="90"/>
      <c r="H54" s="458" t="s">
        <v>91</v>
      </c>
      <c r="I54" s="459"/>
      <c r="J54" s="459"/>
      <c r="K54" s="459"/>
      <c r="L54" s="459"/>
      <c r="M54" s="458" t="s">
        <v>92</v>
      </c>
      <c r="N54" s="459"/>
      <c r="O54" s="459"/>
      <c r="P54" s="459"/>
      <c r="Q54" s="459"/>
      <c r="R54" s="458" t="s">
        <v>93</v>
      </c>
      <c r="S54" s="459"/>
      <c r="T54" s="459"/>
      <c r="U54" s="459"/>
      <c r="V54" s="459"/>
      <c r="W54" s="458" t="s">
        <v>93</v>
      </c>
      <c r="X54" s="459"/>
      <c r="Y54" s="459"/>
      <c r="Z54" s="459"/>
      <c r="AA54" s="464"/>
      <c r="AB54" s="1"/>
      <c r="AC54" s="43"/>
      <c r="AD54" s="43"/>
      <c r="AE54" s="43"/>
      <c r="AF54" s="43"/>
      <c r="AG54" s="43"/>
      <c r="AH54" s="44"/>
      <c r="AI54" s="44"/>
      <c r="AJ54" s="44"/>
      <c r="AK54" s="44"/>
      <c r="AL54" s="44"/>
      <c r="AM54" s="44"/>
    </row>
    <row r="55" spans="1:39" ht="27.75" customHeight="1" x14ac:dyDescent="0.25">
      <c r="A55" s="454"/>
      <c r="B55" s="90"/>
      <c r="C55" s="90"/>
      <c r="D55" s="90"/>
      <c r="E55" s="90"/>
      <c r="F55" s="90"/>
      <c r="G55" s="90"/>
      <c r="H55" s="463"/>
      <c r="I55" s="463"/>
      <c r="J55" s="463"/>
      <c r="K55" s="463"/>
      <c r="L55" s="455"/>
      <c r="M55" s="455"/>
      <c r="N55" s="456"/>
      <c r="O55" s="456"/>
      <c r="P55" s="456"/>
      <c r="Q55" s="456"/>
      <c r="R55" s="455"/>
      <c r="S55" s="456"/>
      <c r="T55" s="456"/>
      <c r="U55" s="456"/>
      <c r="V55" s="456"/>
      <c r="W55" s="455"/>
      <c r="X55" s="456"/>
      <c r="Y55" s="456"/>
      <c r="Z55" s="456"/>
      <c r="AA55" s="465"/>
      <c r="AB55" s="1"/>
      <c r="AC55" s="43"/>
      <c r="AD55" s="43"/>
      <c r="AE55" s="43"/>
      <c r="AF55" s="43"/>
      <c r="AG55" s="43"/>
      <c r="AH55" s="44"/>
      <c r="AI55" s="44"/>
    </row>
    <row r="56" spans="1:39" ht="67.5" x14ac:dyDescent="0.25">
      <c r="A56" s="454"/>
      <c r="B56" s="249" t="s">
        <v>94</v>
      </c>
      <c r="C56" s="249" t="s">
        <v>800</v>
      </c>
      <c r="D56" s="249" t="s">
        <v>96</v>
      </c>
      <c r="E56" s="249" t="s">
        <v>825</v>
      </c>
      <c r="F56" s="249" t="s">
        <v>97</v>
      </c>
      <c r="G56" s="249" t="s">
        <v>295</v>
      </c>
      <c r="H56" s="249" t="s">
        <v>795</v>
      </c>
      <c r="I56" s="249" t="s">
        <v>98</v>
      </c>
      <c r="J56" s="249" t="s">
        <v>793</v>
      </c>
      <c r="K56" s="249" t="s">
        <v>847</v>
      </c>
      <c r="L56" s="257" t="s">
        <v>137</v>
      </c>
      <c r="M56" s="249" t="s">
        <v>795</v>
      </c>
      <c r="N56" s="249" t="s">
        <v>98</v>
      </c>
      <c r="O56" s="249" t="s">
        <v>793</v>
      </c>
      <c r="P56" s="249" t="s">
        <v>847</v>
      </c>
      <c r="Q56" s="257" t="s">
        <v>137</v>
      </c>
      <c r="R56" s="249" t="s">
        <v>795</v>
      </c>
      <c r="S56" s="249" t="s">
        <v>98</v>
      </c>
      <c r="T56" s="249" t="s">
        <v>793</v>
      </c>
      <c r="U56" s="249" t="s">
        <v>847</v>
      </c>
      <c r="V56" s="257" t="s">
        <v>137</v>
      </c>
      <c r="W56" s="249" t="s">
        <v>795</v>
      </c>
      <c r="X56" s="249" t="s">
        <v>98</v>
      </c>
      <c r="Y56" s="249" t="s">
        <v>793</v>
      </c>
      <c r="Z56" s="249" t="s">
        <v>847</v>
      </c>
      <c r="AA56" s="271" t="s">
        <v>137</v>
      </c>
      <c r="AB56" s="1"/>
      <c r="AC56" s="43"/>
      <c r="AD56" s="43"/>
      <c r="AE56" s="43"/>
      <c r="AF56" s="43"/>
      <c r="AG56" s="43"/>
      <c r="AH56" s="44"/>
      <c r="AI56" s="44"/>
    </row>
    <row r="57" spans="1:39" x14ac:dyDescent="0.25">
      <c r="A57" s="454"/>
      <c r="B57" s="247" t="s">
        <v>10</v>
      </c>
      <c r="C57" s="164"/>
      <c r="D57" s="142"/>
      <c r="E57" s="143">
        <f>(I57+N57+S57+X57)*'Ar - Fontes fixas - Geral'!$Q$18</f>
        <v>0</v>
      </c>
      <c r="F57" s="254" t="s">
        <v>10</v>
      </c>
      <c r="G57" s="164"/>
      <c r="H57" s="34"/>
      <c r="I57" s="34"/>
      <c r="J57" s="204"/>
      <c r="K57" s="203" t="s">
        <v>10</v>
      </c>
      <c r="L57" s="209"/>
      <c r="M57" s="34"/>
      <c r="N57" s="34"/>
      <c r="O57" s="204"/>
      <c r="P57" s="203" t="s">
        <v>10</v>
      </c>
      <c r="Q57" s="209"/>
      <c r="R57" s="34"/>
      <c r="S57" s="34"/>
      <c r="T57" s="204"/>
      <c r="U57" s="203" t="s">
        <v>10</v>
      </c>
      <c r="V57" s="209"/>
      <c r="W57" s="34"/>
      <c r="X57" s="34"/>
      <c r="Y57" s="204"/>
      <c r="Z57" s="203" t="s">
        <v>10</v>
      </c>
      <c r="AA57" s="208"/>
      <c r="AB57" s="1"/>
      <c r="AC57" s="43"/>
      <c r="AD57" s="43"/>
      <c r="AE57" s="43"/>
      <c r="AF57" s="43"/>
      <c r="AG57" s="43"/>
      <c r="AH57" s="44"/>
      <c r="AI57" s="44"/>
    </row>
    <row r="58" spans="1:39" x14ac:dyDescent="0.25">
      <c r="A58" s="454"/>
      <c r="B58" s="247" t="s">
        <v>10</v>
      </c>
      <c r="C58" s="164"/>
      <c r="D58" s="142"/>
      <c r="E58" s="143">
        <f>(I58+N58+S58+X58)*'Ar - Fontes fixas - Geral'!$Q$18</f>
        <v>0</v>
      </c>
      <c r="F58" s="254" t="s">
        <v>10</v>
      </c>
      <c r="G58" s="164"/>
      <c r="H58" s="34"/>
      <c r="I58" s="34"/>
      <c r="J58" s="204"/>
      <c r="K58" s="203" t="s">
        <v>10</v>
      </c>
      <c r="L58" s="209"/>
      <c r="M58" s="34"/>
      <c r="N58" s="34"/>
      <c r="O58" s="204"/>
      <c r="P58" s="203" t="s">
        <v>10</v>
      </c>
      <c r="Q58" s="209"/>
      <c r="R58" s="34"/>
      <c r="S58" s="34"/>
      <c r="T58" s="204"/>
      <c r="U58" s="203" t="s">
        <v>10</v>
      </c>
      <c r="V58" s="209"/>
      <c r="W58" s="34"/>
      <c r="X58" s="34"/>
      <c r="Y58" s="204"/>
      <c r="Z58" s="203" t="s">
        <v>10</v>
      </c>
      <c r="AA58" s="208"/>
      <c r="AB58" s="1"/>
      <c r="AC58" s="43"/>
      <c r="AD58" s="43"/>
      <c r="AE58" s="43"/>
      <c r="AF58" s="43"/>
      <c r="AG58" s="43"/>
      <c r="AH58" s="44"/>
      <c r="AI58" s="44"/>
    </row>
    <row r="59" spans="1:39" x14ac:dyDescent="0.25">
      <c r="A59" s="454"/>
      <c r="B59" s="247" t="s">
        <v>10</v>
      </c>
      <c r="C59" s="164"/>
      <c r="D59" s="142"/>
      <c r="E59" s="143">
        <f>(I59+N59+S59+X59)*'Ar - Fontes fixas - Geral'!$Q$18</f>
        <v>0</v>
      </c>
      <c r="F59" s="254" t="s">
        <v>10</v>
      </c>
      <c r="G59" s="164"/>
      <c r="H59" s="34"/>
      <c r="I59" s="34"/>
      <c r="J59" s="204"/>
      <c r="K59" s="203" t="s">
        <v>10</v>
      </c>
      <c r="L59" s="209"/>
      <c r="M59" s="34"/>
      <c r="N59" s="34"/>
      <c r="O59" s="204"/>
      <c r="P59" s="203" t="s">
        <v>10</v>
      </c>
      <c r="Q59" s="209"/>
      <c r="R59" s="34"/>
      <c r="S59" s="34"/>
      <c r="T59" s="204"/>
      <c r="U59" s="203" t="s">
        <v>10</v>
      </c>
      <c r="V59" s="209"/>
      <c r="W59" s="34"/>
      <c r="X59" s="34"/>
      <c r="Y59" s="204"/>
      <c r="Z59" s="203" t="s">
        <v>10</v>
      </c>
      <c r="AA59" s="208"/>
      <c r="AB59" s="1"/>
      <c r="AC59" s="43"/>
      <c r="AD59" s="43"/>
      <c r="AE59" s="43"/>
      <c r="AF59" s="43"/>
      <c r="AG59" s="43"/>
      <c r="AH59" s="44"/>
      <c r="AI59" s="44"/>
    </row>
    <row r="60" spans="1:39" x14ac:dyDescent="0.25">
      <c r="A60" s="454"/>
      <c r="B60" s="247" t="s">
        <v>10</v>
      </c>
      <c r="C60" s="164"/>
      <c r="D60" s="142"/>
      <c r="E60" s="143">
        <f>(I60+N60+S60+X60)*'Ar - Fontes fixas - Geral'!$Q$18</f>
        <v>0</v>
      </c>
      <c r="F60" s="254" t="s">
        <v>10</v>
      </c>
      <c r="G60" s="164"/>
      <c r="H60" s="34"/>
      <c r="I60" s="34"/>
      <c r="J60" s="204"/>
      <c r="K60" s="203" t="s">
        <v>10</v>
      </c>
      <c r="L60" s="209"/>
      <c r="M60" s="34"/>
      <c r="N60" s="34"/>
      <c r="O60" s="204"/>
      <c r="P60" s="203" t="s">
        <v>10</v>
      </c>
      <c r="Q60" s="209"/>
      <c r="R60" s="34"/>
      <c r="S60" s="34"/>
      <c r="T60" s="204"/>
      <c r="U60" s="203" t="s">
        <v>10</v>
      </c>
      <c r="V60" s="209"/>
      <c r="W60" s="34"/>
      <c r="X60" s="34"/>
      <c r="Y60" s="204"/>
      <c r="Z60" s="203" t="s">
        <v>10</v>
      </c>
      <c r="AA60" s="208"/>
      <c r="AB60" s="1"/>
      <c r="AC60" s="43"/>
      <c r="AD60" s="43"/>
      <c r="AE60" s="43"/>
      <c r="AF60" s="43"/>
      <c r="AG60" s="43"/>
      <c r="AH60" s="44"/>
      <c r="AI60" s="44"/>
    </row>
    <row r="61" spans="1:39" x14ac:dyDescent="0.25">
      <c r="A61" s="454"/>
      <c r="B61" s="247" t="s">
        <v>10</v>
      </c>
      <c r="C61" s="164"/>
      <c r="D61" s="142"/>
      <c r="E61" s="143">
        <f>(I61+N61+S61+X61)*'Ar - Fontes fixas - Geral'!$Q$18</f>
        <v>0</v>
      </c>
      <c r="F61" s="254" t="s">
        <v>10</v>
      </c>
      <c r="G61" s="164"/>
      <c r="H61" s="34"/>
      <c r="I61" s="34"/>
      <c r="J61" s="204"/>
      <c r="K61" s="203" t="s">
        <v>10</v>
      </c>
      <c r="L61" s="209"/>
      <c r="M61" s="34"/>
      <c r="N61" s="34"/>
      <c r="O61" s="204"/>
      <c r="P61" s="203" t="s">
        <v>10</v>
      </c>
      <c r="Q61" s="209"/>
      <c r="R61" s="34"/>
      <c r="S61" s="34"/>
      <c r="T61" s="204"/>
      <c r="U61" s="203" t="s">
        <v>10</v>
      </c>
      <c r="V61" s="209"/>
      <c r="W61" s="34"/>
      <c r="X61" s="34"/>
      <c r="Y61" s="204"/>
      <c r="Z61" s="203" t="s">
        <v>10</v>
      </c>
      <c r="AA61" s="208"/>
      <c r="AB61" s="1"/>
      <c r="AC61" s="43"/>
      <c r="AD61" s="43"/>
      <c r="AE61" s="43"/>
      <c r="AF61" s="43"/>
      <c r="AG61" s="43"/>
      <c r="AH61" s="44"/>
      <c r="AI61" s="44"/>
    </row>
    <row r="62" spans="1:39" x14ac:dyDescent="0.25">
      <c r="A62" s="454"/>
      <c r="B62" s="247" t="s">
        <v>10</v>
      </c>
      <c r="C62" s="164"/>
      <c r="D62" s="142"/>
      <c r="E62" s="143">
        <f>(I62+N62+S62+X62)*'Ar - Fontes fixas - Geral'!$Q$18</f>
        <v>0</v>
      </c>
      <c r="F62" s="254" t="s">
        <v>10</v>
      </c>
      <c r="G62" s="164"/>
      <c r="H62" s="34"/>
      <c r="I62" s="34"/>
      <c r="J62" s="204"/>
      <c r="K62" s="203" t="s">
        <v>10</v>
      </c>
      <c r="L62" s="209"/>
      <c r="M62" s="34"/>
      <c r="N62" s="34"/>
      <c r="O62" s="204"/>
      <c r="P62" s="203" t="s">
        <v>10</v>
      </c>
      <c r="Q62" s="209"/>
      <c r="R62" s="34"/>
      <c r="S62" s="34"/>
      <c r="T62" s="204"/>
      <c r="U62" s="203" t="s">
        <v>10</v>
      </c>
      <c r="V62" s="209"/>
      <c r="W62" s="34"/>
      <c r="X62" s="34"/>
      <c r="Y62" s="204"/>
      <c r="Z62" s="203" t="s">
        <v>10</v>
      </c>
      <c r="AA62" s="208"/>
      <c r="AB62" s="1"/>
      <c r="AC62" s="43"/>
      <c r="AD62" s="43"/>
      <c r="AE62" s="43"/>
      <c r="AF62" s="43"/>
      <c r="AG62" s="43"/>
      <c r="AH62" s="44"/>
      <c r="AI62" s="44"/>
    </row>
    <row r="63" spans="1:39" x14ac:dyDescent="0.25">
      <c r="A63" s="454"/>
      <c r="B63" s="247" t="s">
        <v>10</v>
      </c>
      <c r="C63" s="164"/>
      <c r="D63" s="142"/>
      <c r="E63" s="143">
        <f>(I63+N63+S63+X63)*'Ar - Fontes fixas - Geral'!$Q$18</f>
        <v>0</v>
      </c>
      <c r="F63" s="254" t="s">
        <v>10</v>
      </c>
      <c r="G63" s="164"/>
      <c r="H63" s="34"/>
      <c r="I63" s="34"/>
      <c r="J63" s="204"/>
      <c r="K63" s="203" t="s">
        <v>10</v>
      </c>
      <c r="L63" s="209"/>
      <c r="M63" s="34"/>
      <c r="N63" s="34"/>
      <c r="O63" s="204"/>
      <c r="P63" s="203" t="s">
        <v>10</v>
      </c>
      <c r="Q63" s="209"/>
      <c r="R63" s="34"/>
      <c r="S63" s="34"/>
      <c r="T63" s="204"/>
      <c r="U63" s="203" t="s">
        <v>10</v>
      </c>
      <c r="V63" s="209"/>
      <c r="W63" s="34"/>
      <c r="X63" s="34"/>
      <c r="Y63" s="204"/>
      <c r="Z63" s="203" t="s">
        <v>10</v>
      </c>
      <c r="AA63" s="208"/>
      <c r="AB63" s="1"/>
      <c r="AC63" s="43"/>
      <c r="AD63" s="43"/>
      <c r="AE63" s="43"/>
      <c r="AF63" s="43"/>
      <c r="AG63" s="43"/>
      <c r="AH63" s="44"/>
      <c r="AI63" s="44"/>
    </row>
    <row r="64" spans="1:39" x14ac:dyDescent="0.25">
      <c r="A64" s="454"/>
      <c r="B64" s="247" t="s">
        <v>10</v>
      </c>
      <c r="C64" s="164"/>
      <c r="D64" s="142"/>
      <c r="E64" s="143">
        <f>(I64+N64+S64+X64)*'Ar - Fontes fixas - Geral'!$Q$18</f>
        <v>0</v>
      </c>
      <c r="F64" s="254" t="s">
        <v>10</v>
      </c>
      <c r="G64" s="164"/>
      <c r="H64" s="34"/>
      <c r="I64" s="34"/>
      <c r="J64" s="204"/>
      <c r="K64" s="203" t="s">
        <v>10</v>
      </c>
      <c r="L64" s="209"/>
      <c r="M64" s="34"/>
      <c r="N64" s="34"/>
      <c r="O64" s="204"/>
      <c r="P64" s="203" t="s">
        <v>10</v>
      </c>
      <c r="Q64" s="209"/>
      <c r="R64" s="34"/>
      <c r="S64" s="34"/>
      <c r="T64" s="204"/>
      <c r="U64" s="203" t="s">
        <v>10</v>
      </c>
      <c r="V64" s="209"/>
      <c r="W64" s="34"/>
      <c r="X64" s="34"/>
      <c r="Y64" s="204"/>
      <c r="Z64" s="203" t="s">
        <v>10</v>
      </c>
      <c r="AA64" s="208"/>
      <c r="AB64" s="1"/>
      <c r="AC64" s="43"/>
      <c r="AD64" s="43"/>
      <c r="AE64" s="43"/>
      <c r="AF64" s="43"/>
      <c r="AG64" s="43"/>
      <c r="AH64" s="44"/>
      <c r="AI64" s="44"/>
    </row>
    <row r="65" spans="1:35" x14ac:dyDescent="0.25">
      <c r="A65" s="454"/>
      <c r="B65" s="247" t="s">
        <v>10</v>
      </c>
      <c r="C65" s="164"/>
      <c r="D65" s="142"/>
      <c r="E65" s="143">
        <f>(I65+N65+S65+X65)*'Ar - Fontes fixas - Geral'!$Q$18</f>
        <v>0</v>
      </c>
      <c r="F65" s="254" t="s">
        <v>10</v>
      </c>
      <c r="G65" s="164"/>
      <c r="H65" s="34"/>
      <c r="I65" s="34"/>
      <c r="J65" s="204"/>
      <c r="K65" s="203" t="s">
        <v>10</v>
      </c>
      <c r="L65" s="209"/>
      <c r="M65" s="34"/>
      <c r="N65" s="34"/>
      <c r="O65" s="204"/>
      <c r="P65" s="203" t="s">
        <v>10</v>
      </c>
      <c r="Q65" s="209"/>
      <c r="R65" s="34"/>
      <c r="S65" s="34"/>
      <c r="T65" s="204"/>
      <c r="U65" s="203" t="s">
        <v>10</v>
      </c>
      <c r="V65" s="209"/>
      <c r="W65" s="34"/>
      <c r="X65" s="34"/>
      <c r="Y65" s="204"/>
      <c r="Z65" s="203" t="s">
        <v>10</v>
      </c>
      <c r="AA65" s="208"/>
      <c r="AB65" s="1"/>
      <c r="AC65" s="43"/>
      <c r="AD65" s="43"/>
      <c r="AE65" s="43"/>
      <c r="AF65" s="43"/>
      <c r="AG65" s="43"/>
      <c r="AH65" s="44"/>
      <c r="AI65" s="44"/>
    </row>
    <row r="66" spans="1:35" x14ac:dyDescent="0.25">
      <c r="A66" s="454"/>
      <c r="B66" s="247" t="s">
        <v>10</v>
      </c>
      <c r="C66" s="164"/>
      <c r="D66" s="142"/>
      <c r="E66" s="143">
        <f>(I66+N66+S66+X66)*'Ar - Fontes fixas - Geral'!$Q$18</f>
        <v>0</v>
      </c>
      <c r="F66" s="254" t="s">
        <v>10</v>
      </c>
      <c r="G66" s="164"/>
      <c r="H66" s="34"/>
      <c r="I66" s="34"/>
      <c r="J66" s="204"/>
      <c r="K66" s="203" t="s">
        <v>10</v>
      </c>
      <c r="L66" s="209"/>
      <c r="M66" s="34"/>
      <c r="N66" s="34"/>
      <c r="O66" s="204"/>
      <c r="P66" s="203" t="s">
        <v>10</v>
      </c>
      <c r="Q66" s="209"/>
      <c r="R66" s="34"/>
      <c r="S66" s="34"/>
      <c r="T66" s="204"/>
      <c r="U66" s="203" t="s">
        <v>10</v>
      </c>
      <c r="V66" s="209"/>
      <c r="W66" s="34"/>
      <c r="X66" s="34"/>
      <c r="Y66" s="204"/>
      <c r="Z66" s="203" t="s">
        <v>10</v>
      </c>
      <c r="AA66" s="208"/>
      <c r="AB66" s="1"/>
      <c r="AC66" s="43"/>
      <c r="AD66" s="43"/>
      <c r="AE66" s="43"/>
      <c r="AF66" s="43"/>
      <c r="AG66" s="43"/>
      <c r="AH66" s="44"/>
      <c r="AI66" s="44"/>
    </row>
    <row r="67" spans="1:35" x14ac:dyDescent="0.25">
      <c r="A67" s="454"/>
      <c r="B67" s="247" t="s">
        <v>10</v>
      </c>
      <c r="C67" s="164"/>
      <c r="D67" s="142"/>
      <c r="E67" s="143">
        <f>(I67+N67+S67+X67)*'Ar - Fontes fixas - Geral'!$Q$18</f>
        <v>0</v>
      </c>
      <c r="F67" s="254" t="s">
        <v>10</v>
      </c>
      <c r="G67" s="164"/>
      <c r="H67" s="34"/>
      <c r="I67" s="34"/>
      <c r="J67" s="204"/>
      <c r="K67" s="203" t="s">
        <v>10</v>
      </c>
      <c r="L67" s="209"/>
      <c r="M67" s="34"/>
      <c r="N67" s="34"/>
      <c r="O67" s="204"/>
      <c r="P67" s="203" t="s">
        <v>10</v>
      </c>
      <c r="Q67" s="209"/>
      <c r="R67" s="34"/>
      <c r="S67" s="34"/>
      <c r="T67" s="204"/>
      <c r="U67" s="203" t="s">
        <v>10</v>
      </c>
      <c r="V67" s="209"/>
      <c r="W67" s="34"/>
      <c r="X67" s="34"/>
      <c r="Y67" s="204"/>
      <c r="Z67" s="203" t="s">
        <v>10</v>
      </c>
      <c r="AA67" s="208"/>
      <c r="AB67" s="1"/>
      <c r="AC67" s="43"/>
      <c r="AD67" s="43"/>
      <c r="AE67" s="43"/>
      <c r="AF67" s="43"/>
      <c r="AG67" s="43"/>
      <c r="AH67" s="44"/>
      <c r="AI67" s="44"/>
    </row>
    <row r="68" spans="1:35" x14ac:dyDescent="0.25">
      <c r="A68" s="454"/>
      <c r="B68" s="247" t="s">
        <v>10</v>
      </c>
      <c r="C68" s="164"/>
      <c r="D68" s="142"/>
      <c r="E68" s="143">
        <f>(I68+N68+S68+X68)*'Ar - Fontes fixas - Geral'!$Q$18</f>
        <v>0</v>
      </c>
      <c r="F68" s="254" t="s">
        <v>10</v>
      </c>
      <c r="G68" s="164"/>
      <c r="H68" s="34"/>
      <c r="I68" s="34"/>
      <c r="J68" s="204"/>
      <c r="K68" s="203" t="s">
        <v>10</v>
      </c>
      <c r="L68" s="209"/>
      <c r="M68" s="34"/>
      <c r="N68" s="34"/>
      <c r="O68" s="204"/>
      <c r="P68" s="203" t="s">
        <v>10</v>
      </c>
      <c r="Q68" s="209"/>
      <c r="R68" s="34"/>
      <c r="S68" s="34"/>
      <c r="T68" s="204"/>
      <c r="U68" s="203" t="s">
        <v>10</v>
      </c>
      <c r="V68" s="209"/>
      <c r="W68" s="34"/>
      <c r="X68" s="34"/>
      <c r="Y68" s="204"/>
      <c r="Z68" s="203" t="s">
        <v>10</v>
      </c>
      <c r="AA68" s="208"/>
      <c r="AB68" s="1"/>
      <c r="AC68" s="43"/>
      <c r="AD68" s="43"/>
      <c r="AE68" s="43"/>
      <c r="AF68" s="43"/>
      <c r="AG68" s="43"/>
      <c r="AH68" s="44"/>
      <c r="AI68" s="44"/>
    </row>
    <row r="69" spans="1:35" x14ac:dyDescent="0.25">
      <c r="A69" s="454"/>
      <c r="B69" s="247" t="s">
        <v>10</v>
      </c>
      <c r="C69" s="164"/>
      <c r="D69" s="142"/>
      <c r="E69" s="143">
        <f>(I69+N69+S69+X69)*'Ar - Fontes fixas - Geral'!$Q$18</f>
        <v>0</v>
      </c>
      <c r="F69" s="254" t="s">
        <v>10</v>
      </c>
      <c r="G69" s="164"/>
      <c r="H69" s="34"/>
      <c r="I69" s="34"/>
      <c r="J69" s="204"/>
      <c r="K69" s="203" t="s">
        <v>10</v>
      </c>
      <c r="L69" s="209"/>
      <c r="M69" s="34"/>
      <c r="N69" s="34"/>
      <c r="O69" s="204"/>
      <c r="P69" s="203" t="s">
        <v>10</v>
      </c>
      <c r="Q69" s="209"/>
      <c r="R69" s="34"/>
      <c r="S69" s="34"/>
      <c r="T69" s="204"/>
      <c r="U69" s="203" t="s">
        <v>10</v>
      </c>
      <c r="V69" s="209"/>
      <c r="W69" s="34"/>
      <c r="X69" s="34"/>
      <c r="Y69" s="204"/>
      <c r="Z69" s="203" t="s">
        <v>10</v>
      </c>
      <c r="AA69" s="208"/>
      <c r="AB69" s="1"/>
      <c r="AC69" s="43"/>
      <c r="AD69" s="43"/>
      <c r="AE69" s="43"/>
      <c r="AF69" s="43"/>
      <c r="AG69" s="43"/>
      <c r="AH69" s="44"/>
      <c r="AI69" s="44"/>
    </row>
    <row r="70" spans="1:35" x14ac:dyDescent="0.25">
      <c r="A70" s="454"/>
      <c r="B70" s="247" t="s">
        <v>10</v>
      </c>
      <c r="C70" s="164"/>
      <c r="D70" s="142"/>
      <c r="E70" s="143">
        <f>(I70+N70+S70+X70)*'Ar - Fontes fixas - Geral'!$Q$18</f>
        <v>0</v>
      </c>
      <c r="F70" s="254" t="s">
        <v>10</v>
      </c>
      <c r="G70" s="164"/>
      <c r="H70" s="34"/>
      <c r="I70" s="34"/>
      <c r="J70" s="204"/>
      <c r="K70" s="203" t="s">
        <v>10</v>
      </c>
      <c r="L70" s="209"/>
      <c r="M70" s="34"/>
      <c r="N70" s="34"/>
      <c r="O70" s="204"/>
      <c r="P70" s="203" t="s">
        <v>10</v>
      </c>
      <c r="Q70" s="209"/>
      <c r="R70" s="34"/>
      <c r="S70" s="34"/>
      <c r="T70" s="204"/>
      <c r="U70" s="203" t="s">
        <v>10</v>
      </c>
      <c r="V70" s="209"/>
      <c r="W70" s="34"/>
      <c r="X70" s="34"/>
      <c r="Y70" s="204"/>
      <c r="Z70" s="203" t="s">
        <v>10</v>
      </c>
      <c r="AA70" s="208"/>
      <c r="AB70" s="1"/>
      <c r="AC70" s="43"/>
      <c r="AD70" s="43"/>
      <c r="AE70" s="43"/>
      <c r="AF70" s="43"/>
      <c r="AG70" s="43"/>
      <c r="AH70" s="44"/>
      <c r="AI70" s="44"/>
    </row>
    <row r="71" spans="1:35" x14ac:dyDescent="0.25">
      <c r="A71" s="454"/>
      <c r="B71" s="247" t="s">
        <v>10</v>
      </c>
      <c r="C71" s="164"/>
      <c r="D71" s="142"/>
      <c r="E71" s="143">
        <f>(I71+N71+S71+X71)*'Ar - Fontes fixas - Geral'!$Q$18</f>
        <v>0</v>
      </c>
      <c r="F71" s="254" t="s">
        <v>10</v>
      </c>
      <c r="G71" s="164"/>
      <c r="H71" s="34"/>
      <c r="I71" s="34"/>
      <c r="J71" s="204"/>
      <c r="K71" s="203" t="s">
        <v>10</v>
      </c>
      <c r="L71" s="209"/>
      <c r="M71" s="34"/>
      <c r="N71" s="34"/>
      <c r="O71" s="204"/>
      <c r="P71" s="203" t="s">
        <v>10</v>
      </c>
      <c r="Q71" s="209"/>
      <c r="R71" s="34"/>
      <c r="S71" s="34"/>
      <c r="T71" s="204"/>
      <c r="U71" s="203" t="s">
        <v>10</v>
      </c>
      <c r="V71" s="209"/>
      <c r="W71" s="34"/>
      <c r="X71" s="34"/>
      <c r="Y71" s="204"/>
      <c r="Z71" s="203" t="s">
        <v>10</v>
      </c>
      <c r="AA71" s="208"/>
      <c r="AB71" s="1"/>
      <c r="AC71" s="43"/>
      <c r="AD71" s="43"/>
      <c r="AE71" s="43"/>
      <c r="AF71" s="43"/>
      <c r="AG71" s="43"/>
      <c r="AH71" s="44"/>
      <c r="AI71" s="44"/>
    </row>
    <row r="72" spans="1:35" x14ac:dyDescent="0.25">
      <c r="A72" s="454"/>
      <c r="B72" s="247" t="s">
        <v>10</v>
      </c>
      <c r="C72" s="164"/>
      <c r="D72" s="142"/>
      <c r="E72" s="143">
        <f>(I72+N72+S72+X72)*'Ar - Fontes fixas - Geral'!$Q$18</f>
        <v>0</v>
      </c>
      <c r="F72" s="254" t="s">
        <v>10</v>
      </c>
      <c r="G72" s="164"/>
      <c r="H72" s="34"/>
      <c r="I72" s="34"/>
      <c r="J72" s="204"/>
      <c r="K72" s="203" t="s">
        <v>10</v>
      </c>
      <c r="L72" s="209"/>
      <c r="M72" s="34"/>
      <c r="N72" s="34"/>
      <c r="O72" s="204"/>
      <c r="P72" s="203" t="s">
        <v>10</v>
      </c>
      <c r="Q72" s="209"/>
      <c r="R72" s="34"/>
      <c r="S72" s="34"/>
      <c r="T72" s="204"/>
      <c r="U72" s="203" t="s">
        <v>10</v>
      </c>
      <c r="V72" s="209"/>
      <c r="W72" s="34"/>
      <c r="X72" s="34"/>
      <c r="Y72" s="204"/>
      <c r="Z72" s="203" t="s">
        <v>10</v>
      </c>
      <c r="AA72" s="208"/>
      <c r="AB72" s="1"/>
      <c r="AC72" s="43"/>
      <c r="AD72" s="43"/>
      <c r="AE72" s="43"/>
      <c r="AF72" s="43"/>
      <c r="AG72" s="43"/>
      <c r="AH72" s="44"/>
      <c r="AI72" s="44"/>
    </row>
    <row r="73" spans="1:35" x14ac:dyDescent="0.25">
      <c r="A73" s="454"/>
      <c r="B73" s="247" t="s">
        <v>10</v>
      </c>
      <c r="C73" s="164"/>
      <c r="D73" s="142"/>
      <c r="E73" s="143">
        <f>(I73+N73+S73+X73)*'Ar - Fontes fixas - Geral'!$Q$18</f>
        <v>0</v>
      </c>
      <c r="F73" s="254" t="s">
        <v>10</v>
      </c>
      <c r="G73" s="164"/>
      <c r="H73" s="34"/>
      <c r="I73" s="34"/>
      <c r="J73" s="204"/>
      <c r="K73" s="203" t="s">
        <v>10</v>
      </c>
      <c r="L73" s="209"/>
      <c r="M73" s="34"/>
      <c r="N73" s="34"/>
      <c r="O73" s="204"/>
      <c r="P73" s="203" t="s">
        <v>10</v>
      </c>
      <c r="Q73" s="209"/>
      <c r="R73" s="34"/>
      <c r="S73" s="34"/>
      <c r="T73" s="204"/>
      <c r="U73" s="203" t="s">
        <v>10</v>
      </c>
      <c r="V73" s="209"/>
      <c r="W73" s="34"/>
      <c r="X73" s="34"/>
      <c r="Y73" s="204"/>
      <c r="Z73" s="203" t="s">
        <v>10</v>
      </c>
      <c r="AA73" s="208"/>
      <c r="AB73" s="1"/>
      <c r="AC73" s="43"/>
      <c r="AD73" s="43"/>
      <c r="AE73" s="43"/>
      <c r="AF73" s="43"/>
      <c r="AG73" s="43"/>
      <c r="AH73" s="44"/>
      <c r="AI73" s="44"/>
    </row>
    <row r="74" spans="1:35" x14ac:dyDescent="0.25">
      <c r="A74" s="454"/>
      <c r="B74" s="247" t="s">
        <v>10</v>
      </c>
      <c r="C74" s="164"/>
      <c r="D74" s="142"/>
      <c r="E74" s="143">
        <f>(I74+N74+S74+X74)*'Ar - Fontes fixas - Geral'!$Q$18</f>
        <v>0</v>
      </c>
      <c r="F74" s="254" t="s">
        <v>10</v>
      </c>
      <c r="G74" s="164"/>
      <c r="H74" s="34"/>
      <c r="I74" s="34"/>
      <c r="J74" s="204"/>
      <c r="K74" s="203" t="s">
        <v>10</v>
      </c>
      <c r="L74" s="209"/>
      <c r="M74" s="34"/>
      <c r="N74" s="34"/>
      <c r="O74" s="204"/>
      <c r="P74" s="203" t="s">
        <v>10</v>
      </c>
      <c r="Q74" s="209"/>
      <c r="R74" s="34"/>
      <c r="S74" s="34"/>
      <c r="T74" s="204"/>
      <c r="U74" s="203" t="s">
        <v>10</v>
      </c>
      <c r="V74" s="209"/>
      <c r="W74" s="34"/>
      <c r="X74" s="34"/>
      <c r="Y74" s="204"/>
      <c r="Z74" s="203" t="s">
        <v>10</v>
      </c>
      <c r="AA74" s="208"/>
      <c r="AB74" s="1"/>
      <c r="AC74" s="43"/>
      <c r="AD74" s="43"/>
      <c r="AE74" s="43"/>
      <c r="AF74" s="43"/>
      <c r="AG74" s="43"/>
      <c r="AH74" s="44"/>
      <c r="AI74" s="44"/>
    </row>
    <row r="75" spans="1:35" x14ac:dyDescent="0.25">
      <c r="A75" s="454"/>
      <c r="B75" s="247" t="s">
        <v>10</v>
      </c>
      <c r="C75" s="164"/>
      <c r="D75" s="142"/>
      <c r="E75" s="143">
        <f>(I75+N75+S75+X75)*'Ar - Fontes fixas - Geral'!$Q$18</f>
        <v>0</v>
      </c>
      <c r="F75" s="254" t="s">
        <v>10</v>
      </c>
      <c r="G75" s="164"/>
      <c r="H75" s="34"/>
      <c r="I75" s="34"/>
      <c r="J75" s="204"/>
      <c r="K75" s="203" t="s">
        <v>10</v>
      </c>
      <c r="L75" s="209"/>
      <c r="M75" s="34"/>
      <c r="N75" s="34"/>
      <c r="O75" s="204"/>
      <c r="P75" s="203" t="s">
        <v>10</v>
      </c>
      <c r="Q75" s="209"/>
      <c r="R75" s="34"/>
      <c r="S75" s="34"/>
      <c r="T75" s="204"/>
      <c r="U75" s="203" t="s">
        <v>10</v>
      </c>
      <c r="V75" s="209"/>
      <c r="W75" s="34"/>
      <c r="X75" s="34"/>
      <c r="Y75" s="204"/>
      <c r="Z75" s="203" t="s">
        <v>10</v>
      </c>
      <c r="AA75" s="208"/>
      <c r="AB75" s="1"/>
      <c r="AC75" s="43"/>
      <c r="AD75" s="43"/>
      <c r="AE75" s="43"/>
      <c r="AF75" s="43"/>
      <c r="AG75" s="43"/>
      <c r="AH75" s="44"/>
      <c r="AI75" s="44"/>
    </row>
    <row r="76" spans="1:35" x14ac:dyDescent="0.25">
      <c r="A76" s="454"/>
      <c r="B76" s="247" t="s">
        <v>10</v>
      </c>
      <c r="C76" s="164"/>
      <c r="D76" s="142"/>
      <c r="E76" s="143">
        <f>(I76+N76+S76+X76)*'Ar - Fontes fixas - Geral'!$Q$18</f>
        <v>0</v>
      </c>
      <c r="F76" s="254" t="s">
        <v>10</v>
      </c>
      <c r="G76" s="164"/>
      <c r="H76" s="34"/>
      <c r="I76" s="34"/>
      <c r="J76" s="204"/>
      <c r="K76" s="203" t="s">
        <v>10</v>
      </c>
      <c r="L76" s="209"/>
      <c r="M76" s="34"/>
      <c r="N76" s="34"/>
      <c r="O76" s="204"/>
      <c r="P76" s="203" t="s">
        <v>10</v>
      </c>
      <c r="Q76" s="209"/>
      <c r="R76" s="34"/>
      <c r="S76" s="34"/>
      <c r="T76" s="204"/>
      <c r="U76" s="203" t="s">
        <v>10</v>
      </c>
      <c r="V76" s="209"/>
      <c r="W76" s="34"/>
      <c r="X76" s="34"/>
      <c r="Y76" s="204"/>
      <c r="Z76" s="203" t="s">
        <v>10</v>
      </c>
      <c r="AA76" s="208"/>
      <c r="AB76" s="1"/>
      <c r="AC76" s="43"/>
      <c r="AD76" s="43"/>
      <c r="AE76" s="43"/>
      <c r="AF76" s="43"/>
      <c r="AG76" s="43"/>
      <c r="AH76" s="44"/>
      <c r="AI76" s="44"/>
    </row>
    <row r="77" spans="1:35" x14ac:dyDescent="0.25">
      <c r="A77" s="454"/>
      <c r="B77" s="247" t="s">
        <v>10</v>
      </c>
      <c r="C77" s="164"/>
      <c r="D77" s="142"/>
      <c r="E77" s="143">
        <f>(I77+N77+S77+X77)*'Ar - Fontes fixas - Geral'!$Q$18</f>
        <v>0</v>
      </c>
      <c r="F77" s="254" t="s">
        <v>10</v>
      </c>
      <c r="G77" s="164"/>
      <c r="H77" s="34"/>
      <c r="I77" s="34"/>
      <c r="J77" s="204"/>
      <c r="K77" s="203" t="s">
        <v>10</v>
      </c>
      <c r="L77" s="209"/>
      <c r="M77" s="34"/>
      <c r="N77" s="34"/>
      <c r="O77" s="204"/>
      <c r="P77" s="203" t="s">
        <v>10</v>
      </c>
      <c r="Q77" s="209"/>
      <c r="R77" s="34"/>
      <c r="S77" s="34"/>
      <c r="T77" s="204"/>
      <c r="U77" s="203" t="s">
        <v>10</v>
      </c>
      <c r="V77" s="209"/>
      <c r="W77" s="34"/>
      <c r="X77" s="34"/>
      <c r="Y77" s="204"/>
      <c r="Z77" s="203" t="s">
        <v>10</v>
      </c>
      <c r="AA77" s="208"/>
      <c r="AB77" s="1"/>
      <c r="AC77" s="43"/>
      <c r="AD77" s="43"/>
      <c r="AE77" s="43"/>
      <c r="AF77" s="43"/>
      <c r="AG77" s="43"/>
      <c r="AH77" s="44"/>
      <c r="AI77" s="44"/>
    </row>
    <row r="78" spans="1:35" x14ac:dyDescent="0.25">
      <c r="A78" s="454"/>
      <c r="B78" s="247" t="s">
        <v>10</v>
      </c>
      <c r="C78" s="164"/>
      <c r="D78" s="142"/>
      <c r="E78" s="143">
        <f>(I78+N78+S78+X78)*'Ar - Fontes fixas - Geral'!$Q$18</f>
        <v>0</v>
      </c>
      <c r="F78" s="254" t="s">
        <v>10</v>
      </c>
      <c r="G78" s="164"/>
      <c r="H78" s="34"/>
      <c r="I78" s="34"/>
      <c r="J78" s="204"/>
      <c r="K78" s="203" t="s">
        <v>10</v>
      </c>
      <c r="L78" s="209"/>
      <c r="M78" s="34"/>
      <c r="N78" s="34"/>
      <c r="O78" s="204"/>
      <c r="P78" s="203" t="s">
        <v>10</v>
      </c>
      <c r="Q78" s="209"/>
      <c r="R78" s="34"/>
      <c r="S78" s="34"/>
      <c r="T78" s="204"/>
      <c r="U78" s="203" t="s">
        <v>10</v>
      </c>
      <c r="V78" s="209"/>
      <c r="W78" s="34"/>
      <c r="X78" s="34"/>
      <c r="Y78" s="204"/>
      <c r="Z78" s="203" t="s">
        <v>10</v>
      </c>
      <c r="AA78" s="208"/>
      <c r="AB78" s="1"/>
      <c r="AC78" s="43"/>
      <c r="AD78" s="43"/>
      <c r="AE78" s="43"/>
      <c r="AF78" s="43"/>
      <c r="AG78" s="43"/>
      <c r="AH78" s="44"/>
      <c r="AI78" s="44"/>
    </row>
    <row r="79" spans="1:35" x14ac:dyDescent="0.25">
      <c r="A79" s="454"/>
      <c r="B79" s="247" t="s">
        <v>10</v>
      </c>
      <c r="C79" s="164"/>
      <c r="D79" s="142"/>
      <c r="E79" s="143">
        <f>(I79+N79+S79+X79)*'Ar - Fontes fixas - Geral'!$Q$18</f>
        <v>0</v>
      </c>
      <c r="F79" s="254" t="s">
        <v>10</v>
      </c>
      <c r="G79" s="164"/>
      <c r="H79" s="34"/>
      <c r="I79" s="34"/>
      <c r="J79" s="204"/>
      <c r="K79" s="203" t="s">
        <v>10</v>
      </c>
      <c r="L79" s="209"/>
      <c r="M79" s="34"/>
      <c r="N79" s="34"/>
      <c r="O79" s="204"/>
      <c r="P79" s="203" t="s">
        <v>10</v>
      </c>
      <c r="Q79" s="209"/>
      <c r="R79" s="34"/>
      <c r="S79" s="34"/>
      <c r="T79" s="204"/>
      <c r="U79" s="203" t="s">
        <v>10</v>
      </c>
      <c r="V79" s="209"/>
      <c r="W79" s="34"/>
      <c r="X79" s="34"/>
      <c r="Y79" s="204"/>
      <c r="Z79" s="203" t="s">
        <v>10</v>
      </c>
      <c r="AA79" s="208"/>
      <c r="AB79" s="292"/>
      <c r="AC79" s="43"/>
      <c r="AD79" s="43"/>
      <c r="AE79" s="43"/>
      <c r="AF79" s="43"/>
      <c r="AG79" s="43"/>
      <c r="AH79" s="44"/>
      <c r="AI79" s="44"/>
    </row>
    <row r="80" spans="1:35" x14ac:dyDescent="0.25">
      <c r="A80" s="453"/>
      <c r="B80" s="453"/>
      <c r="C80" s="453"/>
      <c r="D80" s="453"/>
      <c r="E80" s="453"/>
      <c r="F80" s="453"/>
      <c r="G80" s="453"/>
      <c r="H80" s="453"/>
      <c r="I80" s="453"/>
      <c r="J80" s="453"/>
      <c r="K80" s="453"/>
      <c r="L80" s="453"/>
      <c r="M80" s="453"/>
      <c r="N80" s="453"/>
      <c r="O80" s="453"/>
      <c r="P80" s="453"/>
      <c r="Q80" s="453"/>
      <c r="R80" s="453"/>
      <c r="S80" s="453"/>
      <c r="T80" s="453"/>
      <c r="U80" s="453"/>
      <c r="V80" s="453"/>
      <c r="W80" s="453"/>
      <c r="X80" s="453"/>
      <c r="Y80" s="453"/>
      <c r="Z80" s="453"/>
      <c r="AA80" s="453"/>
      <c r="AB80" s="453"/>
      <c r="AC80" s="43"/>
      <c r="AD80" s="43"/>
      <c r="AE80" s="43"/>
      <c r="AF80" s="43"/>
      <c r="AG80" s="43"/>
      <c r="AH80" s="44"/>
      <c r="AI80" s="44"/>
    </row>
    <row r="81" spans="1:39" x14ac:dyDescent="0.25">
      <c r="A81" s="453"/>
      <c r="B81" s="453"/>
      <c r="C81" s="453"/>
      <c r="D81" s="453"/>
      <c r="E81" s="453"/>
      <c r="F81" s="453"/>
      <c r="G81" s="453"/>
      <c r="H81" s="453"/>
      <c r="I81" s="453"/>
      <c r="J81" s="453"/>
      <c r="K81" s="453"/>
      <c r="L81" s="453"/>
      <c r="M81" s="453"/>
      <c r="N81" s="453"/>
      <c r="O81" s="453"/>
      <c r="P81" s="453"/>
      <c r="Q81" s="453"/>
      <c r="R81" s="453"/>
      <c r="S81" s="453"/>
      <c r="T81" s="453"/>
      <c r="U81" s="453"/>
      <c r="V81" s="453"/>
      <c r="W81" s="453"/>
      <c r="X81" s="453"/>
      <c r="Y81" s="453"/>
      <c r="Z81" s="453"/>
      <c r="AA81" s="453"/>
      <c r="AB81" s="453"/>
      <c r="AC81" s="43"/>
      <c r="AD81" s="43"/>
      <c r="AE81" s="43"/>
      <c r="AF81" s="43"/>
      <c r="AG81" s="43"/>
      <c r="AH81" s="44"/>
      <c r="AI81" s="44"/>
      <c r="AJ81" s="44"/>
      <c r="AK81" s="44"/>
      <c r="AL81" s="44"/>
      <c r="AM81" s="44"/>
    </row>
    <row r="82" spans="1:39" x14ac:dyDescent="0.25">
      <c r="A82" s="453"/>
      <c r="B82" s="453"/>
      <c r="C82" s="453"/>
      <c r="D82" s="453"/>
      <c r="E82" s="453"/>
      <c r="F82" s="453"/>
      <c r="G82" s="453"/>
      <c r="H82" s="453"/>
      <c r="I82" s="453"/>
      <c r="J82" s="453"/>
      <c r="K82" s="453"/>
      <c r="L82" s="453"/>
      <c r="M82" s="453"/>
      <c r="N82" s="453"/>
      <c r="O82" s="453"/>
      <c r="P82" s="453"/>
      <c r="Q82" s="453"/>
      <c r="R82" s="453"/>
      <c r="S82" s="453"/>
      <c r="T82" s="453"/>
      <c r="U82" s="453"/>
      <c r="V82" s="453"/>
      <c r="W82" s="453"/>
      <c r="X82" s="453"/>
      <c r="Y82" s="453"/>
      <c r="Z82" s="453"/>
      <c r="AA82" s="453"/>
      <c r="AB82" s="453"/>
      <c r="AC82" s="43"/>
      <c r="AD82" s="43"/>
      <c r="AE82" s="43"/>
      <c r="AF82" s="43"/>
      <c r="AG82" s="43"/>
      <c r="AH82" s="44"/>
      <c r="AI82" s="44"/>
      <c r="AJ82" s="44"/>
      <c r="AK82" s="44"/>
      <c r="AL82" s="44"/>
      <c r="AM82" s="44"/>
    </row>
    <row r="83" spans="1:39" x14ac:dyDescent="0.25">
      <c r="A83" s="453"/>
      <c r="B83" s="453"/>
      <c r="C83" s="453"/>
      <c r="D83" s="453"/>
      <c r="E83" s="453"/>
      <c r="F83" s="453"/>
      <c r="G83" s="453"/>
      <c r="H83" s="453"/>
      <c r="I83" s="453"/>
      <c r="J83" s="453"/>
      <c r="K83" s="453"/>
      <c r="L83" s="453"/>
      <c r="M83" s="453"/>
      <c r="N83" s="453"/>
      <c r="O83" s="453"/>
      <c r="P83" s="453"/>
      <c r="Q83" s="453"/>
      <c r="R83" s="453"/>
      <c r="S83" s="453"/>
      <c r="T83" s="453"/>
      <c r="U83" s="453"/>
      <c r="V83" s="453"/>
      <c r="W83" s="453"/>
      <c r="X83" s="453"/>
      <c r="Y83" s="453"/>
      <c r="Z83" s="453"/>
      <c r="AA83" s="453"/>
      <c r="AB83" s="453"/>
      <c r="AC83" s="43"/>
      <c r="AD83" s="43"/>
      <c r="AE83" s="43"/>
      <c r="AF83" s="43"/>
      <c r="AG83" s="43"/>
      <c r="AH83" s="44"/>
      <c r="AI83" s="44"/>
      <c r="AJ83" s="44"/>
      <c r="AK83" s="44"/>
      <c r="AL83" s="44"/>
      <c r="AM83" s="44"/>
    </row>
    <row r="84" spans="1:39" x14ac:dyDescent="0.25">
      <c r="A84" s="1"/>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43"/>
      <c r="AD84" s="43"/>
      <c r="AE84" s="43"/>
      <c r="AF84" s="43"/>
      <c r="AG84" s="43"/>
      <c r="AH84" s="44"/>
      <c r="AI84" s="44"/>
      <c r="AJ84" s="44"/>
      <c r="AK84" s="44"/>
      <c r="AL84" s="44"/>
      <c r="AM84" s="44"/>
    </row>
    <row r="85" spans="1:39" x14ac:dyDescent="0.25">
      <c r="A85" s="1"/>
      <c r="B85" s="58" t="s">
        <v>146</v>
      </c>
      <c r="C85" s="9"/>
      <c r="D85" s="9"/>
      <c r="E85" s="9"/>
      <c r="F85" s="9"/>
      <c r="G85" s="9"/>
      <c r="H85" s="9"/>
      <c r="I85" s="9"/>
      <c r="J85" s="9"/>
      <c r="K85" s="9"/>
      <c r="L85" s="9"/>
      <c r="M85" s="120"/>
      <c r="N85" s="120"/>
      <c r="O85" s="120"/>
      <c r="P85" s="120"/>
      <c r="Q85" s="120"/>
      <c r="R85" s="120"/>
      <c r="S85" s="120"/>
      <c r="T85" s="120"/>
      <c r="U85" s="120"/>
      <c r="V85" s="120"/>
      <c r="W85" s="16"/>
      <c r="X85" s="16"/>
      <c r="Y85" s="16"/>
      <c r="Z85" s="16"/>
      <c r="AA85" s="16"/>
      <c r="AB85" s="16"/>
      <c r="AC85" s="43"/>
      <c r="AD85" s="43"/>
      <c r="AE85" s="43"/>
      <c r="AF85" s="43"/>
      <c r="AG85" s="43"/>
      <c r="AH85" s="44"/>
      <c r="AI85" s="44"/>
      <c r="AJ85" s="44"/>
      <c r="AK85" s="44"/>
      <c r="AL85" s="44"/>
      <c r="AM85" s="44"/>
    </row>
    <row r="86" spans="1:39" x14ac:dyDescent="0.25">
      <c r="A86" s="1"/>
      <c r="B86" s="442" t="s">
        <v>147</v>
      </c>
      <c r="C86" s="442"/>
      <c r="D86" s="442"/>
      <c r="E86" s="442"/>
      <c r="F86" s="442"/>
      <c r="G86" s="442"/>
      <c r="H86" s="442"/>
      <c r="I86" s="442"/>
      <c r="J86" s="442"/>
      <c r="K86" s="442"/>
      <c r="L86" s="442"/>
      <c r="M86" s="120"/>
      <c r="N86" s="120"/>
      <c r="O86" s="120"/>
      <c r="P86" s="120"/>
      <c r="Q86" s="120"/>
      <c r="R86" s="120"/>
      <c r="S86" s="120"/>
      <c r="T86" s="120"/>
      <c r="U86" s="120"/>
      <c r="V86" s="120"/>
      <c r="W86" s="16"/>
      <c r="X86" s="16"/>
      <c r="Y86" s="16"/>
      <c r="Z86" s="16"/>
      <c r="AA86" s="16"/>
      <c r="AB86" s="16"/>
      <c r="AC86" s="43"/>
      <c r="AD86" s="43"/>
      <c r="AE86" s="43"/>
      <c r="AF86" s="43"/>
      <c r="AG86" s="43"/>
      <c r="AH86" s="44"/>
      <c r="AI86" s="44"/>
      <c r="AJ86" s="44"/>
      <c r="AK86" s="44"/>
      <c r="AL86" s="44"/>
      <c r="AM86" s="44"/>
    </row>
    <row r="87" spans="1:39" x14ac:dyDescent="0.25">
      <c r="A87" s="1"/>
      <c r="B87" s="442"/>
      <c r="C87" s="442"/>
      <c r="D87" s="442"/>
      <c r="E87" s="442"/>
      <c r="F87" s="442"/>
      <c r="G87" s="442"/>
      <c r="H87" s="442"/>
      <c r="I87" s="442"/>
      <c r="J87" s="442"/>
      <c r="K87" s="442"/>
      <c r="L87" s="442"/>
      <c r="M87" s="120"/>
      <c r="N87" s="306" t="s">
        <v>1018</v>
      </c>
      <c r="O87" s="120"/>
      <c r="P87" s="120"/>
      <c r="Q87" s="120"/>
      <c r="R87" s="120"/>
      <c r="S87" s="120"/>
      <c r="T87" s="120"/>
      <c r="U87" s="120"/>
      <c r="V87" s="120"/>
      <c r="W87" s="16"/>
      <c r="X87" s="292"/>
      <c r="Y87" s="16"/>
      <c r="Z87" s="16"/>
      <c r="AA87" s="16"/>
      <c r="AB87" s="16"/>
      <c r="AC87" s="43"/>
      <c r="AD87" s="43"/>
      <c r="AE87" s="43"/>
      <c r="AF87" s="43"/>
      <c r="AG87" s="43"/>
      <c r="AH87" s="44"/>
      <c r="AI87" s="44"/>
      <c r="AJ87" s="44"/>
      <c r="AK87" s="44"/>
      <c r="AL87" s="44"/>
      <c r="AM87" s="44"/>
    </row>
    <row r="88" spans="1:39" x14ac:dyDescent="0.25">
      <c r="A88" s="1"/>
      <c r="B88" s="442"/>
      <c r="C88" s="442"/>
      <c r="D88" s="442"/>
      <c r="E88" s="442"/>
      <c r="F88" s="442"/>
      <c r="G88" s="442"/>
      <c r="H88" s="442"/>
      <c r="I88" s="442"/>
      <c r="J88" s="442"/>
      <c r="K88" s="442"/>
      <c r="L88" s="442"/>
      <c r="M88" s="120"/>
      <c r="N88" s="120"/>
      <c r="O88" s="120"/>
      <c r="P88" s="120"/>
      <c r="Q88" s="120"/>
      <c r="R88" s="120"/>
      <c r="S88" s="120"/>
      <c r="T88" s="120"/>
      <c r="U88" s="120"/>
      <c r="V88" s="120"/>
      <c r="W88" s="16"/>
      <c r="X88" s="16"/>
      <c r="Y88" s="16"/>
      <c r="Z88" s="16"/>
      <c r="AA88" s="16"/>
      <c r="AB88" s="16"/>
      <c r="AC88" s="43"/>
      <c r="AD88" s="43"/>
      <c r="AE88" s="43"/>
      <c r="AF88" s="43"/>
      <c r="AG88" s="43"/>
      <c r="AH88" s="44"/>
      <c r="AI88" s="44"/>
      <c r="AJ88" s="44"/>
      <c r="AK88" s="44"/>
      <c r="AL88" s="44"/>
      <c r="AM88" s="44"/>
    </row>
    <row r="89" spans="1:39" x14ac:dyDescent="0.25">
      <c r="A89" s="1"/>
      <c r="B89" s="442"/>
      <c r="C89" s="442"/>
      <c r="D89" s="442"/>
      <c r="E89" s="442"/>
      <c r="F89" s="442"/>
      <c r="G89" s="442"/>
      <c r="H89" s="442"/>
      <c r="I89" s="442"/>
      <c r="J89" s="442"/>
      <c r="K89" s="442"/>
      <c r="L89" s="442"/>
      <c r="M89" s="120"/>
      <c r="N89" s="356" t="s">
        <v>1040</v>
      </c>
      <c r="O89" s="120"/>
      <c r="P89" s="120"/>
      <c r="Q89" s="120"/>
      <c r="R89" s="120"/>
      <c r="S89" s="120"/>
      <c r="T89" s="120"/>
      <c r="U89" s="120"/>
      <c r="V89" s="120"/>
      <c r="W89" s="16"/>
      <c r="X89" s="16"/>
      <c r="Y89" s="16"/>
      <c r="Z89" s="16"/>
      <c r="AA89" s="16"/>
      <c r="AB89" s="16"/>
      <c r="AC89" s="43"/>
      <c r="AD89" s="43"/>
      <c r="AE89" s="43"/>
      <c r="AF89" s="43"/>
      <c r="AG89" s="43"/>
      <c r="AH89" s="44"/>
      <c r="AI89" s="44"/>
      <c r="AJ89" s="44"/>
      <c r="AK89" s="44"/>
      <c r="AL89" s="44"/>
      <c r="AM89" s="44"/>
    </row>
    <row r="90" spans="1:39" x14ac:dyDescent="0.25">
      <c r="A90" s="1"/>
      <c r="B90" s="442"/>
      <c r="C90" s="442"/>
      <c r="D90" s="442"/>
      <c r="E90" s="442"/>
      <c r="F90" s="442"/>
      <c r="G90" s="442"/>
      <c r="H90" s="442"/>
      <c r="I90" s="442"/>
      <c r="J90" s="442"/>
      <c r="K90" s="442"/>
      <c r="L90" s="442"/>
      <c r="M90" s="120"/>
      <c r="N90" s="120"/>
      <c r="O90" s="120"/>
      <c r="P90" s="120"/>
      <c r="Q90" s="120"/>
      <c r="R90" s="120"/>
      <c r="S90" s="120"/>
      <c r="T90" s="120"/>
      <c r="U90" s="120"/>
      <c r="V90" s="120"/>
      <c r="W90" s="16"/>
      <c r="X90" s="16"/>
      <c r="Y90" s="16"/>
      <c r="Z90" s="16"/>
      <c r="AA90" s="16"/>
      <c r="AB90" s="16"/>
      <c r="AC90" s="43"/>
      <c r="AD90" s="43"/>
      <c r="AE90" s="43"/>
      <c r="AF90" s="43"/>
      <c r="AG90" s="43"/>
      <c r="AH90" s="44"/>
      <c r="AI90" s="44"/>
      <c r="AJ90" s="44"/>
      <c r="AK90" s="44"/>
      <c r="AL90" s="44"/>
      <c r="AM90" s="44"/>
    </row>
    <row r="91" spans="1:39" x14ac:dyDescent="0.25">
      <c r="A91" s="1"/>
      <c r="B91" s="16"/>
      <c r="C91" s="16"/>
      <c r="D91" s="16"/>
      <c r="E91" s="16"/>
      <c r="F91" s="16"/>
      <c r="G91" s="16"/>
      <c r="H91" s="16"/>
      <c r="I91" s="16"/>
      <c r="J91" s="16"/>
      <c r="K91" s="16"/>
      <c r="L91" s="16"/>
      <c r="M91" s="120"/>
      <c r="N91" s="120"/>
      <c r="O91" s="120"/>
      <c r="P91" s="120"/>
      <c r="Q91" s="120"/>
      <c r="R91" s="120"/>
      <c r="S91" s="120"/>
      <c r="T91" s="120"/>
      <c r="U91" s="120"/>
      <c r="V91" s="120"/>
      <c r="W91" s="16"/>
      <c r="X91" s="16"/>
      <c r="Y91" s="16"/>
      <c r="Z91" s="16"/>
      <c r="AA91" s="16"/>
      <c r="AB91" s="16"/>
      <c r="AC91" s="43"/>
      <c r="AD91" s="43"/>
      <c r="AE91" s="43"/>
      <c r="AF91" s="43"/>
      <c r="AG91" s="43"/>
      <c r="AH91" s="44"/>
      <c r="AI91" s="44"/>
      <c r="AJ91" s="44"/>
      <c r="AK91" s="44"/>
      <c r="AL91" s="44"/>
      <c r="AM91" s="44"/>
    </row>
    <row r="92" spans="1:39" x14ac:dyDescent="0.25">
      <c r="A92" s="1"/>
      <c r="B92" s="16"/>
      <c r="C92" s="16"/>
      <c r="D92" s="16"/>
      <c r="E92" s="16"/>
      <c r="F92" s="16"/>
      <c r="G92" s="16"/>
      <c r="H92" s="16"/>
      <c r="I92" s="16"/>
      <c r="J92" s="16"/>
      <c r="K92" s="16"/>
      <c r="L92" s="16"/>
      <c r="M92" s="120"/>
      <c r="N92" s="120"/>
      <c r="O92" s="120"/>
      <c r="P92" s="120"/>
      <c r="Q92" s="120"/>
      <c r="R92" s="120"/>
      <c r="S92" s="120"/>
      <c r="T92" s="120"/>
      <c r="U92" s="120"/>
      <c r="V92" s="120"/>
      <c r="W92" s="16"/>
      <c r="X92" s="16"/>
      <c r="Y92" s="16"/>
      <c r="Z92" s="16"/>
      <c r="AA92" s="16"/>
      <c r="AB92" s="16"/>
      <c r="AC92" s="43"/>
      <c r="AD92" s="43"/>
      <c r="AE92" s="43"/>
      <c r="AF92" s="43"/>
      <c r="AG92" s="43"/>
      <c r="AH92" s="44"/>
      <c r="AI92" s="44"/>
      <c r="AJ92" s="44"/>
      <c r="AK92" s="44"/>
      <c r="AL92" s="44"/>
      <c r="AM92" s="44"/>
    </row>
    <row r="93" spans="1:39" x14ac:dyDescent="0.25">
      <c r="A93" s="1"/>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43"/>
      <c r="AD93" s="43"/>
      <c r="AE93" s="43"/>
      <c r="AF93" s="43"/>
      <c r="AG93" s="43"/>
      <c r="AH93" s="44"/>
      <c r="AI93" s="44"/>
      <c r="AJ93" s="44"/>
      <c r="AK93" s="44"/>
      <c r="AL93" s="44"/>
      <c r="AM93" s="44"/>
    </row>
    <row r="94" spans="1:39" x14ac:dyDescent="0.25">
      <c r="A94" s="1"/>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4"/>
      <c r="AI94" s="44"/>
      <c r="AJ94" s="44"/>
      <c r="AK94" s="44"/>
      <c r="AL94" s="44"/>
      <c r="AM94" s="44"/>
    </row>
    <row r="95" spans="1:39" x14ac:dyDescent="0.25">
      <c r="A95" s="1"/>
      <c r="B95" s="292"/>
      <c r="C95" s="292"/>
      <c r="D95" s="292"/>
      <c r="E95" s="292"/>
      <c r="F95" s="292"/>
      <c r="G95" s="292"/>
      <c r="H95" s="292"/>
      <c r="I95" s="292"/>
      <c r="J95" s="292"/>
      <c r="K95" s="292"/>
      <c r="L95" s="292"/>
      <c r="M95" s="292"/>
      <c r="N95" s="292"/>
      <c r="O95" s="292"/>
      <c r="P95" s="292"/>
      <c r="Q95" s="292"/>
      <c r="R95" s="292"/>
      <c r="S95" s="292"/>
      <c r="T95" s="292"/>
      <c r="U95" s="292"/>
      <c r="V95" s="292"/>
      <c r="W95" s="292"/>
      <c r="X95" s="292"/>
      <c r="Y95" s="292"/>
      <c r="Z95" s="292"/>
      <c r="AA95" s="292"/>
      <c r="AB95" s="292"/>
      <c r="AC95" s="1"/>
      <c r="AD95" s="1"/>
      <c r="AE95" s="1"/>
      <c r="AF95" s="1"/>
      <c r="AG95" s="1"/>
    </row>
  </sheetData>
  <sheetProtection insertRows="0"/>
  <mergeCells count="36">
    <mergeCell ref="B5:G5"/>
    <mergeCell ref="B6:G6"/>
    <mergeCell ref="I27:J27"/>
    <mergeCell ref="B17:D17"/>
    <mergeCell ref="B18:C18"/>
    <mergeCell ref="I20:J20"/>
    <mergeCell ref="I21:J21"/>
    <mergeCell ref="I22:J22"/>
    <mergeCell ref="I23:J23"/>
    <mergeCell ref="I24:J24"/>
    <mergeCell ref="I25:J25"/>
    <mergeCell ref="I26:J26"/>
    <mergeCell ref="I28:J28"/>
    <mergeCell ref="I29:J29"/>
    <mergeCell ref="I30:J30"/>
    <mergeCell ref="I31:J31"/>
    <mergeCell ref="I32:J32"/>
    <mergeCell ref="I33:J33"/>
    <mergeCell ref="I34:J34"/>
    <mergeCell ref="I35:J35"/>
    <mergeCell ref="I36:J36"/>
    <mergeCell ref="I37:J37"/>
    <mergeCell ref="I38:J38"/>
    <mergeCell ref="A53:A79"/>
    <mergeCell ref="B53:D53"/>
    <mergeCell ref="B54:C54"/>
    <mergeCell ref="H54:L54"/>
    <mergeCell ref="B86:L90"/>
    <mergeCell ref="M54:Q54"/>
    <mergeCell ref="A80:AB83"/>
    <mergeCell ref="R54:V54"/>
    <mergeCell ref="W54:AA54"/>
    <mergeCell ref="H55:L55"/>
    <mergeCell ref="M55:Q55"/>
    <mergeCell ref="R55:V55"/>
    <mergeCell ref="W55:AA55"/>
  </mergeCells>
  <conditionalFormatting sqref="C39:P40 K13:P19">
    <cfRule type="expression" dxfId="399" priority="16">
      <formula>IF(B13="Não", TRUE,FALSE)</formula>
    </cfRule>
  </conditionalFormatting>
  <conditionalFormatting sqref="C57:C79">
    <cfRule type="expression" dxfId="398" priority="15">
      <formula>IF(B57="Outro",FALSE,TRUE)</formula>
    </cfRule>
  </conditionalFormatting>
  <conditionalFormatting sqref="G57:G79">
    <cfRule type="expression" dxfId="397" priority="14">
      <formula>IF(F57="Outro",FALSE,TRUE)</formula>
    </cfRule>
  </conditionalFormatting>
  <conditionalFormatting sqref="Q39:R40 Q13:R19">
    <cfRule type="expression" dxfId="396" priority="17">
      <formula>IF(O13="Não", TRUE,FALSE)</formula>
    </cfRule>
  </conditionalFormatting>
  <conditionalFormatting sqref="C21:C38">
    <cfRule type="expression" dxfId="395" priority="13">
      <formula>IF(B21="Outro",FALSE,TRUE)</formula>
    </cfRule>
  </conditionalFormatting>
  <conditionalFormatting sqref="F21:G38">
    <cfRule type="expression" dxfId="394" priority="18">
      <formula>IF(#REF!="Outro",FALSE,TRUE)</formula>
    </cfRule>
  </conditionalFormatting>
  <conditionalFormatting sqref="K57:K79">
    <cfRule type="expression" dxfId="393" priority="12">
      <formula>IF(#REF!="Outro",FALSE,TRUE)</formula>
    </cfRule>
  </conditionalFormatting>
  <conditionalFormatting sqref="A31:A40">
    <cfRule type="expression" dxfId="392" priority="19">
      <formula>IF(#REF!="Não", TRUE,FALSE)</formula>
    </cfRule>
  </conditionalFormatting>
  <conditionalFormatting sqref="S13:W40">
    <cfRule type="expression" dxfId="391" priority="20">
      <formula>IF(O13="Não", TRUE,FALSE)</formula>
    </cfRule>
  </conditionalFormatting>
  <conditionalFormatting sqref="L57:L79">
    <cfRule type="expression" dxfId="390" priority="11">
      <formula>IF(K57="Outro",FALSE,TRUE)</formula>
    </cfRule>
  </conditionalFormatting>
  <conditionalFormatting sqref="I21:I38">
    <cfRule type="expression" dxfId="389" priority="10">
      <formula>IF(#REF!="Outro",FALSE,TRUE)</formula>
    </cfRule>
  </conditionalFormatting>
  <conditionalFormatting sqref="K21:K38">
    <cfRule type="expression" dxfId="388" priority="9">
      <formula>IF(I21="Outro",FALSE,TRUE)</formula>
    </cfRule>
  </conditionalFormatting>
  <conditionalFormatting sqref="P57:P79">
    <cfRule type="expression" dxfId="387" priority="6">
      <formula>IF(#REF!="Outro",FALSE,TRUE)</formula>
    </cfRule>
  </conditionalFormatting>
  <conditionalFormatting sqref="Q57:Q79">
    <cfRule type="expression" dxfId="386" priority="5">
      <formula>IF(P57="Outro",FALSE,TRUE)</formula>
    </cfRule>
  </conditionalFormatting>
  <conditionalFormatting sqref="U57:U79">
    <cfRule type="expression" dxfId="385" priority="4">
      <formula>IF(#REF!="Outro",FALSE,TRUE)</formula>
    </cfRule>
  </conditionalFormatting>
  <conditionalFormatting sqref="V57:V79">
    <cfRule type="expression" dxfId="384" priority="3">
      <formula>IF(U57="Outro",FALSE,TRUE)</formula>
    </cfRule>
  </conditionalFormatting>
  <conditionalFormatting sqref="Z57:Z79">
    <cfRule type="expression" dxfId="383" priority="2">
      <formula>IF(#REF!="Outro",FALSE,TRUE)</formula>
    </cfRule>
  </conditionalFormatting>
  <conditionalFormatting sqref="AA57:AA79">
    <cfRule type="expression" dxfId="382" priority="1">
      <formula>IF(Z57="Outro",FALSE,TRUE)</formula>
    </cfRule>
  </conditionalFormatting>
  <dataValidations count="5">
    <dataValidation type="list" operator="greaterThan" allowBlank="1" showInputMessage="1" showErrorMessage="1" sqref="U57:U79 K57:K79 I21:I38 P57:P79 Z57:Z79" xr:uid="{45AD0167-EC62-48A0-8F0B-07618C6064D3}">
      <formula1>"&lt;Selecionar&gt;,Kg/ton produto acabado,Kg/ton carcaça produzida,Kg/MWh produzido,Kg/MWeh produzido,Outro"</formula1>
    </dataValidation>
    <dataValidation type="list" allowBlank="1" showInputMessage="1" showErrorMessage="1" sqref="F57:F79" xr:uid="{6317E8FA-4B41-4F13-A93B-43161363FA8C}">
      <formula1>"&lt;Selecionar&gt;,mg/Nm3,ng/Nm3,µg/m3,Outro"</formula1>
    </dataValidation>
    <dataValidation operator="greaterThan" allowBlank="1" showInputMessage="1" showErrorMessage="1" sqref="G57:G79 F21:G38" xr:uid="{4115A1CA-00D4-4308-AF16-24533C1ADDC0}"/>
    <dataValidation type="decimal" operator="greaterThan" allowBlank="1" showInputMessage="1" showErrorMessage="1" sqref="C57:C79 C21:C38 L57:L79 V57:V79 K21:K38 Q57:Q79 AA57:AA79" xr:uid="{893BBD26-3FEF-481C-9FDD-F2AD4FE45ADA}">
      <formula1>0</formula1>
    </dataValidation>
    <dataValidation allowBlank="1" showInputMessage="1" showErrorMessage="1" prompt="O título da folha de cálculo encontra-se nesta célula" sqref="B2:B8" xr:uid="{35F81BF8-FA01-4E50-B2FB-5D88FBBBF475}"/>
  </dataValidations>
  <hyperlinks>
    <hyperlink ref="B5:G5" location="'Ar - Fontes fixas - FF1'!A29" display="Monitorização em contínuo" xr:uid="{CFD0E573-C99D-449D-BA2C-3936A6BE4042}"/>
    <hyperlink ref="B6:G6" location="'Ar - Fontes fixas - FF1'!B71" display="Monitorização pontual" xr:uid="{A2C0A858-0067-42A0-914E-1AFD29C0B456}"/>
    <hyperlink ref="F12" location="'FF3'!A1" display="FF3" xr:uid="{976E1398-2CBD-4C4E-98F4-44776C4A1CE1}"/>
    <hyperlink ref="G12" location="'FF4'!A1" display="FF4" xr:uid="{6E8809F0-2260-4B03-8EDF-D3EF2D922789}"/>
    <hyperlink ref="H12" location="'FF5'!A1" display="FF5" xr:uid="{AA90E0FE-CA6E-40A0-8A1E-3CC0F73B28D0}"/>
    <hyperlink ref="I12" location="'FF6'!A1" display="FF6" xr:uid="{D62560E8-7ED2-438A-9978-B7361F620FE4}"/>
    <hyperlink ref="J12" location="'FF7'!A1" display="FF7" xr:uid="{32E12AD3-41BA-42AE-9997-854DD622E0E8}"/>
    <hyperlink ref="L12" location="'FF9'!A1" display="FF9" xr:uid="{EE81A715-ECDE-45D3-BC8B-9473F2CCFA0D}"/>
    <hyperlink ref="M12" location="'FF10'!A1" display="FF10" xr:uid="{D1D02CCB-78B1-4D6E-BE98-52F1517D06B5}"/>
    <hyperlink ref="D12" location="'Ar - Fontes fixas - FF1'!A1" display="FF1" xr:uid="{F88957FD-36FD-4779-AE2A-25EF69C7A757}"/>
    <hyperlink ref="N12" location="'FF11'!A1" display="FF11" xr:uid="{1A664DD5-0261-45E0-9896-1E53F9F088CB}"/>
    <hyperlink ref="O12" location="'FF12'!A1" display="FF12" xr:uid="{9531902C-F371-477F-A024-17A4EFE13668}"/>
    <hyperlink ref="P12" location="'FF13'!A1" display="FF13" xr:uid="{1C7986E9-AA91-48E9-972A-568A79DB5566}"/>
    <hyperlink ref="F48" location="'FF3'!A1" display="FF3" xr:uid="{BCD8682C-4483-44EC-9426-687EE4381337}"/>
    <hyperlink ref="G48" location="'FF4'!A1" display="FF4" xr:uid="{CA20AC6D-47A0-4761-A728-2CAC0DF0828A}"/>
    <hyperlink ref="H48" location="'FF5'!A1" display="FF5" xr:uid="{B054DE01-AB9C-494C-B7DC-55327D762CE0}"/>
    <hyperlink ref="I48" location="'FF6'!A1" display="FF6" xr:uid="{87EFE81D-A258-469E-829E-088723656C7A}"/>
    <hyperlink ref="J48" location="'FF7'!A1" display="FF7" xr:uid="{468B20C7-EE51-4AAB-9E19-2A71F93EBBC9}"/>
    <hyperlink ref="L48" location="'FF9'!A1" display="FF9" xr:uid="{6BCB43AB-6E18-4F68-9450-E13022399643}"/>
    <hyperlink ref="M48" location="'FF10'!A1" display="FF10" xr:uid="{89C055D0-5A5D-42DE-9693-DB1F53D580D1}"/>
    <hyperlink ref="D48" location="'Ar - Fontes fixas - FF1'!A1" display="FF1" xr:uid="{0F2011E9-BB96-4D18-B21F-426049E25E02}"/>
    <hyperlink ref="N48" location="'FF11'!A1" display="FF11" xr:uid="{02B2659F-EAB4-4116-B2A4-6471EEF6A960}"/>
    <hyperlink ref="O48" location="'FF12'!A1" display="FF12" xr:uid="{1F15EC1C-BE09-4E29-9743-41450E7D710B}"/>
    <hyperlink ref="P48" location="'FF13'!A1" display="FF13" xr:uid="{47802144-BAE6-4B6B-9601-865A94803C71}"/>
    <hyperlink ref="E48" location="'FF2'!A1" display="FF2" xr:uid="{48B6B43A-0B9A-49C0-947F-FC830F268078}"/>
    <hyperlink ref="E12" location="'FF2'!A1" display="FF2" xr:uid="{B10BEF4F-6484-4AC5-BD91-98E200C955E9}"/>
    <hyperlink ref="N87" location="'FF8'!A1" display="Voltar acima" xr:uid="{9A4F9B6D-B8C8-498A-BE3D-D2A88D6DD912}"/>
    <hyperlink ref="M38" location="'FF9'!A1" display="Voltar acima" xr:uid="{5F7211E1-A621-4B97-97C6-6B55F9AD282B}"/>
    <hyperlink ref="N89" location="'Folha de rosto'!A1" display="Voltar ao início" xr:uid="{D8694E7D-6DBF-4E77-BB67-49ECFBD7FA49}"/>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A2C99EB-3F0D-4EE4-8985-C2EB65ADE979}">
          <x14:formula1>
            <xm:f>Suporte!$H$8:$H$38</xm:f>
          </x14:formula1>
          <xm:sqref>B21:B38 B57:B79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AAA29-0FD5-440C-B8A3-61078B4958AA}">
  <sheetPr>
    <tabColor theme="7" tint="0.79998168889431442"/>
  </sheetPr>
  <dimension ref="A1:AM95"/>
  <sheetViews>
    <sheetView showZeros="0" zoomScale="96" zoomScaleNormal="96" workbookViewId="0">
      <selection activeCell="B13" sqref="B13"/>
    </sheetView>
  </sheetViews>
  <sheetFormatPr defaultRowHeight="15" x14ac:dyDescent="0.25"/>
  <cols>
    <col min="1" max="1" width="9.140625" style="46"/>
    <col min="2" max="2" width="17.42578125" customWidth="1"/>
    <col min="3" max="3" width="21.140625" customWidth="1"/>
    <col min="4" max="4" width="14.7109375" customWidth="1"/>
    <col min="5" max="5" width="17.140625" customWidth="1"/>
    <col min="6" max="6" width="17.7109375" customWidth="1"/>
    <col min="7" max="7" width="16.42578125" customWidth="1"/>
    <col min="8" max="8" width="17" customWidth="1"/>
    <col min="9" max="9" width="14.42578125" customWidth="1"/>
    <col min="10" max="10" width="14.7109375" customWidth="1"/>
    <col min="11" max="11" width="16.42578125" customWidth="1"/>
    <col min="12" max="12" width="12.5703125" customWidth="1"/>
    <col min="13" max="13" width="13.85546875" customWidth="1"/>
    <col min="14" max="14" width="13.28515625" customWidth="1"/>
    <col min="15" max="15" width="15.140625" customWidth="1"/>
    <col min="16" max="18" width="14.85546875" customWidth="1"/>
    <col min="19" max="19" width="14" customWidth="1"/>
    <col min="20" max="20" width="14.42578125" customWidth="1"/>
    <col min="21" max="21" width="13.7109375" customWidth="1"/>
    <col min="22" max="22" width="17" customWidth="1"/>
    <col min="23" max="23" width="14.5703125" customWidth="1"/>
    <col min="24" max="24" width="16.7109375" customWidth="1"/>
    <col min="25" max="26" width="15" customWidth="1"/>
    <col min="27" max="27" width="16" customWidth="1"/>
    <col min="28" max="28" width="14.5703125" customWidth="1"/>
  </cols>
  <sheetData>
    <row r="1" spans="1:33" x14ac:dyDescent="0.25">
      <c r="A1" s="192"/>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row>
    <row r="2" spans="1:33" ht="27.75" customHeight="1" x14ac:dyDescent="0.25">
      <c r="A2" s="1"/>
      <c r="B2" s="45" t="s">
        <v>973</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6"/>
      <c r="AD2" s="286"/>
      <c r="AE2" s="286"/>
      <c r="AF2" s="286"/>
      <c r="AG2" s="286"/>
    </row>
    <row r="3" spans="1:33" s="46" customFormat="1" ht="23.25" x14ac:dyDescent="0.25">
      <c r="A3" s="1"/>
      <c r="B3" s="86"/>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1"/>
      <c r="AD3" s="1"/>
      <c r="AE3" s="1"/>
      <c r="AF3" s="1"/>
      <c r="AG3" s="1"/>
    </row>
    <row r="4" spans="1:33" s="46" customFormat="1" ht="23.25" x14ac:dyDescent="0.25">
      <c r="A4" s="1"/>
      <c r="B4" s="86"/>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1"/>
      <c r="AD4" s="1"/>
      <c r="AE4" s="1"/>
      <c r="AF4" s="1"/>
      <c r="AG4" s="1"/>
    </row>
    <row r="5" spans="1:33" s="46" customFormat="1" ht="15" customHeight="1" x14ac:dyDescent="0.25">
      <c r="A5" s="1"/>
      <c r="B5" s="391" t="s">
        <v>558</v>
      </c>
      <c r="C5" s="391"/>
      <c r="D5" s="391"/>
      <c r="E5" s="391"/>
      <c r="F5" s="391"/>
      <c r="G5" s="391"/>
      <c r="H5" s="127"/>
      <c r="I5" s="287"/>
      <c r="J5" s="287"/>
      <c r="K5" s="287"/>
      <c r="L5" s="287"/>
      <c r="M5" s="287"/>
      <c r="N5" s="287"/>
      <c r="O5" s="287"/>
      <c r="P5" s="287"/>
      <c r="Q5" s="287"/>
      <c r="R5" s="287"/>
      <c r="S5" s="287"/>
      <c r="T5" s="287"/>
      <c r="U5" s="287"/>
      <c r="V5" s="287"/>
      <c r="W5" s="287"/>
      <c r="X5" s="287"/>
      <c r="Y5" s="287"/>
      <c r="Z5" s="287"/>
      <c r="AA5" s="287"/>
      <c r="AB5" s="287"/>
      <c r="AC5" s="1"/>
      <c r="AD5" s="1"/>
      <c r="AE5" s="1"/>
      <c r="AF5" s="1"/>
      <c r="AG5" s="1"/>
    </row>
    <row r="6" spans="1:33" s="46" customFormat="1" ht="15" customHeight="1" x14ac:dyDescent="0.25">
      <c r="A6" s="1"/>
      <c r="B6" s="391" t="s">
        <v>111</v>
      </c>
      <c r="C6" s="391"/>
      <c r="D6" s="391"/>
      <c r="E6" s="391"/>
      <c r="F6" s="391"/>
      <c r="G6" s="391"/>
      <c r="H6" s="127"/>
      <c r="I6" s="287"/>
      <c r="J6" s="287"/>
      <c r="K6" s="287"/>
      <c r="L6" s="287"/>
      <c r="M6" s="287"/>
      <c r="N6" s="287"/>
      <c r="O6" s="287"/>
      <c r="P6" s="287"/>
      <c r="Q6" s="287"/>
      <c r="R6" s="287"/>
      <c r="S6" s="287"/>
      <c r="T6" s="287"/>
      <c r="U6" s="287"/>
      <c r="V6" s="287"/>
      <c r="W6" s="287"/>
      <c r="X6" s="287"/>
      <c r="Y6" s="287"/>
      <c r="Z6" s="287"/>
      <c r="AA6" s="287"/>
      <c r="AB6" s="287"/>
      <c r="AC6" s="1"/>
      <c r="AD6" s="1"/>
      <c r="AE6" s="1"/>
      <c r="AF6" s="1"/>
      <c r="AG6" s="1"/>
    </row>
    <row r="7" spans="1:33" s="46" customFormat="1" ht="15" customHeight="1" x14ac:dyDescent="0.25">
      <c r="A7" s="1"/>
      <c r="B7" s="310"/>
      <c r="C7" s="310"/>
      <c r="D7" s="310"/>
      <c r="E7" s="310"/>
      <c r="F7" s="310"/>
      <c r="G7" s="310"/>
      <c r="H7" s="127"/>
      <c r="I7" s="287"/>
      <c r="J7" s="287"/>
      <c r="K7" s="287"/>
      <c r="L7" s="287"/>
      <c r="M7" s="287"/>
      <c r="N7" s="287"/>
      <c r="O7" s="287"/>
      <c r="P7" s="287"/>
      <c r="Q7" s="287"/>
      <c r="R7" s="287"/>
      <c r="S7" s="287"/>
      <c r="T7" s="287"/>
      <c r="U7" s="287"/>
      <c r="V7" s="287"/>
      <c r="W7" s="287"/>
      <c r="X7" s="287"/>
      <c r="Y7" s="287"/>
      <c r="Z7" s="287"/>
      <c r="AA7" s="287"/>
      <c r="AB7" s="287"/>
      <c r="AC7" s="1"/>
      <c r="AD7" s="1"/>
      <c r="AE7" s="1"/>
      <c r="AF7" s="1"/>
      <c r="AG7" s="1"/>
    </row>
    <row r="8" spans="1:33" ht="23.25" x14ac:dyDescent="0.25">
      <c r="A8" s="1"/>
      <c r="B8" s="86"/>
      <c r="C8" s="287"/>
      <c r="D8" s="287"/>
      <c r="E8" s="287"/>
      <c r="F8" s="287"/>
      <c r="G8" s="287"/>
      <c r="H8" s="1"/>
      <c r="I8" s="1"/>
      <c r="J8" s="1"/>
      <c r="K8" s="1"/>
      <c r="L8" s="1"/>
      <c r="M8" s="1"/>
      <c r="N8" s="1"/>
      <c r="O8" s="1"/>
      <c r="P8" s="1"/>
      <c r="Q8" s="1"/>
      <c r="R8" s="1"/>
      <c r="S8" s="1"/>
      <c r="T8" s="1"/>
      <c r="U8" s="1"/>
      <c r="V8" s="1"/>
      <c r="W8" s="1"/>
      <c r="X8" s="1"/>
      <c r="Y8" s="1"/>
      <c r="Z8" s="1"/>
      <c r="AA8" s="1"/>
      <c r="AB8" s="1"/>
      <c r="AC8" s="1"/>
      <c r="AD8" s="1"/>
      <c r="AE8" s="1"/>
      <c r="AF8" s="1"/>
      <c r="AG8" s="1"/>
    </row>
    <row r="9" spans="1:33" ht="26.25" customHeight="1" x14ac:dyDescent="0.3">
      <c r="A9" s="265"/>
      <c r="B9" s="74" t="s">
        <v>99</v>
      </c>
      <c r="C9" s="77"/>
      <c r="D9" s="77"/>
      <c r="E9" s="77"/>
      <c r="F9" s="77"/>
      <c r="G9" s="77"/>
      <c r="H9" s="77"/>
      <c r="I9" s="77"/>
      <c r="J9" s="77"/>
      <c r="K9" s="77"/>
      <c r="L9" s="77"/>
      <c r="M9" s="77"/>
      <c r="N9" s="77"/>
      <c r="O9" s="77"/>
      <c r="P9" s="77"/>
      <c r="Q9" s="77"/>
      <c r="R9" s="77"/>
      <c r="S9" s="77"/>
      <c r="T9" s="77"/>
      <c r="U9" s="77"/>
      <c r="V9" s="77"/>
      <c r="W9" s="77"/>
      <c r="X9" s="311"/>
      <c r="Y9" s="311"/>
      <c r="Z9" s="311"/>
      <c r="AA9" s="311"/>
      <c r="AB9" s="311"/>
      <c r="AC9" s="290"/>
      <c r="AD9" s="290"/>
      <c r="AE9" s="290"/>
      <c r="AF9" s="290"/>
      <c r="AG9" s="290"/>
    </row>
    <row r="10" spans="1:33" ht="18" x14ac:dyDescent="0.25">
      <c r="A10" s="265"/>
      <c r="B10" s="73"/>
      <c r="C10" s="190"/>
      <c r="D10" s="190"/>
      <c r="E10" s="190"/>
      <c r="F10" s="190"/>
      <c r="G10" s="190"/>
      <c r="H10" s="190"/>
      <c r="I10" s="190"/>
      <c r="J10" s="190"/>
      <c r="K10" s="190"/>
      <c r="L10" s="190"/>
      <c r="M10" s="190"/>
      <c r="N10" s="190"/>
      <c r="O10" s="190"/>
      <c r="P10" s="190"/>
      <c r="Q10" s="190"/>
      <c r="R10" s="190"/>
      <c r="S10" s="190"/>
      <c r="T10" s="190"/>
      <c r="U10" s="190"/>
      <c r="V10" s="190"/>
      <c r="W10" s="190"/>
      <c r="X10" s="1"/>
      <c r="Y10" s="1"/>
      <c r="Z10" s="1"/>
      <c r="AA10" s="1"/>
      <c r="AB10" s="1"/>
      <c r="AC10" s="1"/>
      <c r="AD10" s="1"/>
      <c r="AE10" s="1"/>
      <c r="AF10" s="1"/>
      <c r="AG10" s="1"/>
    </row>
    <row r="11" spans="1:33" ht="18" x14ac:dyDescent="0.25">
      <c r="A11" s="265"/>
      <c r="B11" s="73"/>
      <c r="C11" s="190"/>
      <c r="D11" s="190"/>
      <c r="E11" s="190"/>
      <c r="F11" s="190"/>
      <c r="G11" s="190"/>
      <c r="H11" s="190"/>
      <c r="I11" s="190"/>
      <c r="J11" s="190"/>
      <c r="K11" s="190"/>
      <c r="L11" s="190"/>
      <c r="M11" s="190"/>
      <c r="N11" s="190"/>
      <c r="O11" s="190"/>
      <c r="P11" s="190"/>
      <c r="Q11" s="190"/>
      <c r="R11" s="190"/>
      <c r="S11" s="190"/>
      <c r="T11" s="190"/>
      <c r="U11" s="190"/>
      <c r="V11" s="190"/>
      <c r="W11" s="190"/>
      <c r="X11" s="1"/>
      <c r="Y11" s="1"/>
      <c r="Z11" s="1"/>
      <c r="AA11" s="1"/>
      <c r="AB11" s="1"/>
      <c r="AC11" s="1"/>
      <c r="AD11" s="1"/>
      <c r="AE11" s="1"/>
      <c r="AF11" s="1"/>
      <c r="AG11" s="1"/>
    </row>
    <row r="12" spans="1:33" ht="18" x14ac:dyDescent="0.25">
      <c r="A12" s="265"/>
      <c r="B12" s="73"/>
      <c r="C12" s="73"/>
      <c r="D12" s="312" t="s">
        <v>884</v>
      </c>
      <c r="E12" s="255" t="s">
        <v>102</v>
      </c>
      <c r="F12" s="255" t="s">
        <v>103</v>
      </c>
      <c r="G12" s="255" t="s">
        <v>104</v>
      </c>
      <c r="H12" s="255" t="s">
        <v>105</v>
      </c>
      <c r="I12" s="255" t="s">
        <v>106</v>
      </c>
      <c r="J12" s="255" t="s">
        <v>107</v>
      </c>
      <c r="K12" s="255" t="s">
        <v>108</v>
      </c>
      <c r="L12" s="255"/>
      <c r="M12" s="255" t="s">
        <v>110</v>
      </c>
      <c r="N12" s="54" t="s">
        <v>776</v>
      </c>
      <c r="O12" s="54" t="s">
        <v>777</v>
      </c>
      <c r="P12" s="272" t="s">
        <v>778</v>
      </c>
      <c r="Q12" s="3"/>
      <c r="R12" s="3"/>
      <c r="S12" s="3"/>
      <c r="T12" s="3"/>
      <c r="U12" s="3"/>
      <c r="V12" s="3"/>
      <c r="W12" s="3"/>
      <c r="X12" s="287"/>
      <c r="Y12" s="287"/>
      <c r="Z12" s="287"/>
      <c r="AA12" s="287"/>
      <c r="AB12" s="287"/>
      <c r="AC12" s="1"/>
      <c r="AD12" s="1"/>
      <c r="AE12" s="1"/>
      <c r="AF12" s="1"/>
      <c r="AG12" s="1"/>
    </row>
    <row r="13" spans="1:33" ht="18" x14ac:dyDescent="0.25">
      <c r="A13" s="265"/>
      <c r="B13" s="73"/>
      <c r="C13" s="190"/>
      <c r="D13" s="190"/>
      <c r="E13" s="190"/>
      <c r="F13" s="190"/>
      <c r="G13" s="190"/>
      <c r="H13" s="190"/>
      <c r="I13" s="190"/>
      <c r="J13" s="190"/>
      <c r="K13" s="190"/>
      <c r="L13" s="190"/>
      <c r="M13" s="190"/>
      <c r="N13" s="190"/>
      <c r="O13" s="3"/>
      <c r="P13" s="3"/>
      <c r="Q13" s="3"/>
      <c r="R13" s="3"/>
      <c r="S13" s="3"/>
      <c r="T13" s="3"/>
      <c r="U13" s="3"/>
      <c r="V13" s="3"/>
      <c r="W13" s="3"/>
      <c r="X13" s="287"/>
      <c r="Y13" s="287"/>
      <c r="Z13" s="287"/>
      <c r="AA13" s="287"/>
      <c r="AB13" s="287"/>
      <c r="AC13" s="1"/>
      <c r="AD13" s="1"/>
      <c r="AE13" s="1"/>
      <c r="AF13" s="1"/>
      <c r="AG13" s="1"/>
    </row>
    <row r="14" spans="1:33" x14ac:dyDescent="0.25">
      <c r="A14" s="85"/>
      <c r="B14" s="108"/>
      <c r="C14" s="108"/>
      <c r="D14" s="108"/>
      <c r="E14" s="108"/>
      <c r="F14" s="108"/>
      <c r="G14" s="108"/>
      <c r="H14" s="108"/>
      <c r="I14" s="108"/>
      <c r="J14" s="108"/>
      <c r="K14" s="313"/>
      <c r="L14" s="313"/>
      <c r="M14" s="313"/>
      <c r="N14" s="313"/>
      <c r="O14" s="313"/>
      <c r="P14" s="313"/>
      <c r="Q14" s="313"/>
      <c r="R14" s="313"/>
      <c r="S14" s="313"/>
      <c r="T14" s="313"/>
      <c r="U14" s="313"/>
      <c r="V14" s="313"/>
      <c r="W14" s="313"/>
      <c r="X14" s="287"/>
      <c r="Y14" s="287"/>
      <c r="Z14" s="287"/>
      <c r="AA14" s="287"/>
      <c r="AB14" s="287"/>
      <c r="AC14" s="1"/>
      <c r="AD14" s="1"/>
      <c r="AE14" s="1"/>
      <c r="AF14" s="1"/>
      <c r="AG14" s="1"/>
    </row>
    <row r="15" spans="1:33" x14ac:dyDescent="0.25">
      <c r="A15" s="85"/>
      <c r="B15" s="111" t="s">
        <v>974</v>
      </c>
      <c r="C15" s="108"/>
      <c r="D15" s="108"/>
      <c r="E15" s="108"/>
      <c r="F15" s="108"/>
      <c r="G15" s="108"/>
      <c r="H15" s="108"/>
      <c r="I15" s="108"/>
      <c r="J15" s="108"/>
      <c r="K15" s="313"/>
      <c r="L15" s="313"/>
      <c r="M15" s="313"/>
      <c r="N15" s="313"/>
      <c r="O15" s="313"/>
      <c r="P15" s="313"/>
      <c r="Q15" s="313"/>
      <c r="R15" s="313"/>
      <c r="S15" s="313"/>
      <c r="T15" s="313"/>
      <c r="U15" s="313"/>
      <c r="V15" s="313"/>
      <c r="W15" s="313"/>
      <c r="X15" s="287"/>
      <c r="Y15" s="287"/>
      <c r="Z15" s="287"/>
      <c r="AA15" s="287"/>
      <c r="AB15" s="287"/>
      <c r="AC15" s="1"/>
      <c r="AD15" s="1"/>
      <c r="AE15" s="1"/>
      <c r="AF15" s="1"/>
      <c r="AG15" s="1"/>
    </row>
    <row r="16" spans="1:33" x14ac:dyDescent="0.25">
      <c r="A16" s="85"/>
      <c r="B16" s="108"/>
      <c r="C16" s="108"/>
      <c r="D16" s="108"/>
      <c r="E16" s="108"/>
      <c r="F16" s="108"/>
      <c r="G16" s="108"/>
      <c r="H16" s="108"/>
      <c r="I16" s="108"/>
      <c r="J16" s="108"/>
      <c r="K16" s="313"/>
      <c r="L16" s="313"/>
      <c r="M16" s="313"/>
      <c r="N16" s="313"/>
      <c r="O16" s="313"/>
      <c r="P16" s="313"/>
      <c r="Q16" s="313"/>
      <c r="R16" s="313"/>
      <c r="S16" s="313"/>
      <c r="T16" s="313"/>
      <c r="U16" s="313"/>
      <c r="V16" s="313"/>
      <c r="W16" s="313"/>
      <c r="X16" s="287"/>
      <c r="Y16" s="287"/>
      <c r="Z16" s="287"/>
      <c r="AA16" s="287"/>
      <c r="AB16" s="287"/>
      <c r="AC16" s="1"/>
      <c r="AD16" s="1"/>
      <c r="AE16" s="1"/>
      <c r="AF16" s="1"/>
      <c r="AG16" s="1"/>
    </row>
    <row r="17" spans="1:33" ht="21" customHeight="1" x14ac:dyDescent="0.25">
      <c r="A17" s="85"/>
      <c r="B17" s="458" t="s">
        <v>197</v>
      </c>
      <c r="C17" s="459"/>
      <c r="D17" s="460"/>
      <c r="E17" s="108"/>
      <c r="F17" s="108"/>
      <c r="G17" s="108"/>
      <c r="H17" s="108"/>
      <c r="I17" s="108"/>
      <c r="J17" s="108"/>
      <c r="K17" s="313"/>
      <c r="L17" s="313"/>
      <c r="M17" s="313"/>
      <c r="N17" s="313"/>
      <c r="O17" s="313"/>
      <c r="P17" s="313"/>
      <c r="Q17" s="313"/>
      <c r="R17" s="313"/>
      <c r="S17" s="313"/>
      <c r="T17" s="313"/>
      <c r="U17" s="313"/>
      <c r="V17" s="313"/>
      <c r="W17" s="313"/>
      <c r="X17" s="287"/>
      <c r="Y17" s="287"/>
      <c r="Z17" s="287"/>
      <c r="AA17" s="287"/>
      <c r="AB17" s="287"/>
      <c r="AC17" s="1"/>
      <c r="AD17" s="1"/>
      <c r="AE17" s="1"/>
      <c r="AF17" s="1"/>
      <c r="AG17" s="1"/>
    </row>
    <row r="18" spans="1:33" ht="23.25" customHeight="1" x14ac:dyDescent="0.25">
      <c r="A18" s="85"/>
      <c r="B18" s="461" t="s">
        <v>90</v>
      </c>
      <c r="C18" s="462"/>
      <c r="D18" s="314"/>
      <c r="E18" s="108"/>
      <c r="F18" s="108"/>
      <c r="G18" s="108"/>
      <c r="H18" s="108"/>
      <c r="I18" s="108"/>
      <c r="J18" s="108"/>
      <c r="K18" s="313"/>
      <c r="L18" s="313"/>
      <c r="M18" s="313"/>
      <c r="N18" s="313"/>
      <c r="O18" s="313"/>
      <c r="P18" s="313"/>
      <c r="Q18" s="313"/>
      <c r="R18" s="313"/>
      <c r="S18" s="313"/>
      <c r="T18" s="313"/>
      <c r="U18" s="313"/>
      <c r="V18" s="313"/>
      <c r="W18" s="313"/>
      <c r="X18" s="287"/>
      <c r="Y18" s="287"/>
      <c r="Z18" s="287"/>
      <c r="AA18" s="287"/>
      <c r="AB18" s="287"/>
      <c r="AC18" s="1"/>
      <c r="AD18" s="1"/>
      <c r="AE18" s="1"/>
      <c r="AF18" s="1"/>
      <c r="AG18" s="1"/>
    </row>
    <row r="19" spans="1:33" x14ac:dyDescent="0.25">
      <c r="A19" s="85"/>
      <c r="B19" s="108"/>
      <c r="C19" s="108"/>
      <c r="D19" s="108"/>
      <c r="E19" s="108"/>
      <c r="F19" s="108"/>
      <c r="G19" s="108"/>
      <c r="H19" s="108"/>
      <c r="I19" s="108"/>
      <c r="J19" s="108"/>
      <c r="K19" s="313"/>
      <c r="L19" s="313"/>
      <c r="M19" s="313"/>
      <c r="N19" s="313"/>
      <c r="O19" s="313"/>
      <c r="P19" s="313"/>
      <c r="Q19" s="313"/>
      <c r="R19" s="313"/>
      <c r="S19" s="313"/>
      <c r="T19" s="313"/>
      <c r="U19" s="313"/>
      <c r="V19" s="313"/>
      <c r="W19" s="313"/>
      <c r="X19" s="287"/>
      <c r="Y19" s="287"/>
      <c r="Z19" s="287"/>
      <c r="AA19" s="287"/>
      <c r="AB19" s="287"/>
      <c r="AC19" s="1"/>
      <c r="AD19" s="1"/>
      <c r="AE19" s="1"/>
      <c r="AF19" s="1"/>
      <c r="AG19" s="1"/>
    </row>
    <row r="20" spans="1:33" ht="63.75" customHeight="1" x14ac:dyDescent="0.25">
      <c r="A20" s="85"/>
      <c r="B20" s="249" t="s">
        <v>94</v>
      </c>
      <c r="C20" s="249" t="s">
        <v>800</v>
      </c>
      <c r="D20" s="249" t="s">
        <v>96</v>
      </c>
      <c r="E20" s="249" t="s">
        <v>824</v>
      </c>
      <c r="F20" s="249" t="s">
        <v>795</v>
      </c>
      <c r="G20" s="249" t="s">
        <v>792</v>
      </c>
      <c r="H20" s="249" t="s">
        <v>793</v>
      </c>
      <c r="I20" s="398" t="s">
        <v>847</v>
      </c>
      <c r="J20" s="398"/>
      <c r="K20" s="249" t="s">
        <v>137</v>
      </c>
      <c r="L20" s="1"/>
      <c r="M20" s="1"/>
      <c r="N20" s="1"/>
      <c r="O20" s="287"/>
      <c r="P20" s="287"/>
      <c r="Q20" s="287"/>
      <c r="R20" s="287"/>
      <c r="S20" s="270"/>
      <c r="T20" s="270"/>
      <c r="U20" s="270"/>
      <c r="V20" s="270"/>
      <c r="W20" s="270"/>
      <c r="X20" s="287"/>
      <c r="Y20" s="287"/>
      <c r="Z20" s="287"/>
      <c r="AA20" s="287"/>
      <c r="AB20" s="287"/>
      <c r="AC20" s="1"/>
      <c r="AD20" s="1"/>
      <c r="AE20" s="1"/>
      <c r="AF20" s="1"/>
      <c r="AG20" s="1"/>
    </row>
    <row r="21" spans="1:33" ht="16.5" customHeight="1" x14ac:dyDescent="0.25">
      <c r="A21" s="85"/>
      <c r="B21" s="247" t="s">
        <v>10</v>
      </c>
      <c r="C21" s="164"/>
      <c r="D21" s="142"/>
      <c r="E21" s="211">
        <f>G21*'Ar - Fontes fixas - Geral'!$Q$19</f>
        <v>0</v>
      </c>
      <c r="F21" s="62"/>
      <c r="G21" s="62"/>
      <c r="H21" s="220"/>
      <c r="I21" s="452" t="s">
        <v>10</v>
      </c>
      <c r="J21" s="452"/>
      <c r="K21" s="164"/>
      <c r="L21" s="1"/>
      <c r="M21" s="1"/>
      <c r="N21" s="1"/>
      <c r="O21" s="1"/>
      <c r="P21" s="1"/>
      <c r="Q21" s="1"/>
      <c r="R21" s="1"/>
      <c r="S21" s="270"/>
      <c r="T21" s="270"/>
      <c r="U21" s="270"/>
      <c r="V21" s="270"/>
      <c r="W21" s="270"/>
      <c r="X21" s="1"/>
      <c r="Y21" s="1"/>
      <c r="Z21" s="1"/>
      <c r="AA21" s="1"/>
      <c r="AB21" s="1"/>
      <c r="AC21" s="1"/>
      <c r="AD21" s="1"/>
      <c r="AE21" s="1"/>
      <c r="AF21" s="1"/>
      <c r="AG21" s="1"/>
    </row>
    <row r="22" spans="1:33" ht="16.5" customHeight="1" x14ac:dyDescent="0.25">
      <c r="A22" s="85"/>
      <c r="B22" s="247" t="s">
        <v>10</v>
      </c>
      <c r="C22" s="164"/>
      <c r="D22" s="142"/>
      <c r="E22" s="211">
        <f>G22*'Ar - Fontes fixas - Geral'!$Q$19</f>
        <v>0</v>
      </c>
      <c r="F22" s="62"/>
      <c r="G22" s="62"/>
      <c r="H22" s="220"/>
      <c r="I22" s="452" t="s">
        <v>10</v>
      </c>
      <c r="J22" s="452"/>
      <c r="K22" s="164"/>
      <c r="L22" s="1"/>
      <c r="M22" s="1"/>
      <c r="N22" s="1"/>
      <c r="O22" s="1"/>
      <c r="P22" s="1"/>
      <c r="Q22" s="1"/>
      <c r="R22" s="1"/>
      <c r="S22" s="270"/>
      <c r="T22" s="270"/>
      <c r="U22" s="270"/>
      <c r="V22" s="270"/>
      <c r="W22" s="270"/>
      <c r="X22" s="1"/>
      <c r="Y22" s="1"/>
      <c r="Z22" s="1"/>
      <c r="AA22" s="1"/>
      <c r="AB22" s="1"/>
      <c r="AC22" s="1"/>
      <c r="AD22" s="1"/>
      <c r="AE22" s="1"/>
      <c r="AF22" s="1"/>
      <c r="AG22" s="1"/>
    </row>
    <row r="23" spans="1:33" ht="16.5" customHeight="1" x14ac:dyDescent="0.25">
      <c r="A23" s="85"/>
      <c r="B23" s="247" t="s">
        <v>10</v>
      </c>
      <c r="C23" s="164"/>
      <c r="D23" s="142"/>
      <c r="E23" s="211">
        <f>G23*'Ar - Fontes fixas - Geral'!$Q$19</f>
        <v>0</v>
      </c>
      <c r="F23" s="62"/>
      <c r="G23" s="62"/>
      <c r="H23" s="220"/>
      <c r="I23" s="452" t="s">
        <v>10</v>
      </c>
      <c r="J23" s="452"/>
      <c r="K23" s="164"/>
      <c r="L23" s="1"/>
      <c r="M23" s="1"/>
      <c r="N23" s="1"/>
      <c r="O23" s="1"/>
      <c r="P23" s="1"/>
      <c r="Q23" s="1"/>
      <c r="R23" s="1"/>
      <c r="S23" s="270"/>
      <c r="T23" s="270"/>
      <c r="U23" s="270"/>
      <c r="V23" s="270"/>
      <c r="W23" s="270"/>
      <c r="X23" s="1"/>
      <c r="Y23" s="1"/>
      <c r="Z23" s="1"/>
      <c r="AA23" s="1"/>
      <c r="AB23" s="1"/>
      <c r="AC23" s="1"/>
      <c r="AD23" s="1"/>
      <c r="AE23" s="1"/>
      <c r="AF23" s="1"/>
      <c r="AG23" s="1"/>
    </row>
    <row r="24" spans="1:33" ht="16.5" customHeight="1" x14ac:dyDescent="0.25">
      <c r="A24" s="85"/>
      <c r="B24" s="247" t="s">
        <v>10</v>
      </c>
      <c r="C24" s="164"/>
      <c r="D24" s="142"/>
      <c r="E24" s="211">
        <f>G24*'Ar - Fontes fixas - Geral'!$Q$19</f>
        <v>0</v>
      </c>
      <c r="F24" s="62"/>
      <c r="G24" s="62"/>
      <c r="H24" s="220"/>
      <c r="I24" s="452" t="s">
        <v>10</v>
      </c>
      <c r="J24" s="452"/>
      <c r="K24" s="164"/>
      <c r="L24" s="1"/>
      <c r="M24" s="1"/>
      <c r="N24" s="1"/>
      <c r="O24" s="1"/>
      <c r="P24" s="1"/>
      <c r="Q24" s="1"/>
      <c r="R24" s="1"/>
      <c r="S24" s="270"/>
      <c r="T24" s="270"/>
      <c r="U24" s="270"/>
      <c r="V24" s="270"/>
      <c r="W24" s="270"/>
      <c r="X24" s="1"/>
      <c r="Y24" s="1"/>
      <c r="Z24" s="1"/>
      <c r="AA24" s="1"/>
      <c r="AB24" s="1"/>
      <c r="AC24" s="1"/>
      <c r="AD24" s="1"/>
      <c r="AE24" s="1"/>
      <c r="AF24" s="1"/>
      <c r="AG24" s="1"/>
    </row>
    <row r="25" spans="1:33" ht="16.5" customHeight="1" x14ac:dyDescent="0.25">
      <c r="A25" s="85"/>
      <c r="B25" s="247" t="s">
        <v>10</v>
      </c>
      <c r="C25" s="164"/>
      <c r="D25" s="142"/>
      <c r="E25" s="211">
        <f>G25*'Ar - Fontes fixas - Geral'!$Q$19</f>
        <v>0</v>
      </c>
      <c r="F25" s="62"/>
      <c r="G25" s="62"/>
      <c r="H25" s="220"/>
      <c r="I25" s="452" t="s">
        <v>10</v>
      </c>
      <c r="J25" s="452"/>
      <c r="K25" s="164"/>
      <c r="L25" s="1"/>
      <c r="M25" s="1"/>
      <c r="N25" s="1"/>
      <c r="O25" s="1"/>
      <c r="P25" s="1"/>
      <c r="Q25" s="1"/>
      <c r="R25" s="1"/>
      <c r="S25" s="270"/>
      <c r="T25" s="270"/>
      <c r="U25" s="270"/>
      <c r="V25" s="270"/>
      <c r="W25" s="270"/>
      <c r="X25" s="1"/>
      <c r="Y25" s="1"/>
      <c r="Z25" s="1"/>
      <c r="AA25" s="1"/>
      <c r="AB25" s="1"/>
      <c r="AC25" s="1"/>
      <c r="AD25" s="1"/>
      <c r="AE25" s="1"/>
      <c r="AF25" s="1"/>
      <c r="AG25" s="1"/>
    </row>
    <row r="26" spans="1:33" ht="16.5" customHeight="1" x14ac:dyDescent="0.25">
      <c r="A26" s="85"/>
      <c r="B26" s="247" t="s">
        <v>10</v>
      </c>
      <c r="C26" s="164"/>
      <c r="D26" s="142"/>
      <c r="E26" s="211">
        <f>G26*'Ar - Fontes fixas - Geral'!$Q$19</f>
        <v>0</v>
      </c>
      <c r="F26" s="62"/>
      <c r="G26" s="62"/>
      <c r="H26" s="220"/>
      <c r="I26" s="452" t="s">
        <v>10</v>
      </c>
      <c r="J26" s="452"/>
      <c r="K26" s="164"/>
      <c r="L26" s="1"/>
      <c r="M26" s="1"/>
      <c r="N26" s="1"/>
      <c r="O26" s="1"/>
      <c r="P26" s="1"/>
      <c r="Q26" s="1"/>
      <c r="R26" s="1"/>
      <c r="S26" s="270"/>
      <c r="T26" s="270"/>
      <c r="U26" s="270"/>
      <c r="V26" s="270"/>
      <c r="W26" s="270"/>
      <c r="X26" s="1"/>
      <c r="Y26" s="1"/>
      <c r="Z26" s="1"/>
      <c r="AA26" s="1"/>
      <c r="AB26" s="1"/>
      <c r="AC26" s="1"/>
      <c r="AD26" s="1"/>
      <c r="AE26" s="1"/>
      <c r="AF26" s="1"/>
      <c r="AG26" s="1"/>
    </row>
    <row r="27" spans="1:33" ht="16.5" customHeight="1" x14ac:dyDescent="0.25">
      <c r="A27" s="85"/>
      <c r="B27" s="247" t="s">
        <v>10</v>
      </c>
      <c r="C27" s="164"/>
      <c r="D27" s="142"/>
      <c r="E27" s="211">
        <f>G27*'Ar - Fontes fixas - Geral'!$Q$19</f>
        <v>0</v>
      </c>
      <c r="F27" s="62"/>
      <c r="G27" s="62"/>
      <c r="H27" s="220"/>
      <c r="I27" s="452" t="s">
        <v>10</v>
      </c>
      <c r="J27" s="452"/>
      <c r="K27" s="164"/>
      <c r="L27" s="1"/>
      <c r="M27" s="1"/>
      <c r="N27" s="1"/>
      <c r="O27" s="1"/>
      <c r="P27" s="1"/>
      <c r="Q27" s="1"/>
      <c r="R27" s="1"/>
      <c r="S27" s="270"/>
      <c r="T27" s="270"/>
      <c r="U27" s="270"/>
      <c r="V27" s="270"/>
      <c r="W27" s="270"/>
      <c r="X27" s="1"/>
      <c r="Y27" s="1"/>
      <c r="Z27" s="1"/>
      <c r="AA27" s="1"/>
      <c r="AB27" s="1"/>
      <c r="AC27" s="1"/>
      <c r="AD27" s="1"/>
      <c r="AE27" s="1"/>
      <c r="AF27" s="1"/>
      <c r="AG27" s="1"/>
    </row>
    <row r="28" spans="1:33" ht="16.5" customHeight="1" x14ac:dyDescent="0.25">
      <c r="A28" s="85"/>
      <c r="B28" s="247" t="s">
        <v>10</v>
      </c>
      <c r="C28" s="164"/>
      <c r="D28" s="142"/>
      <c r="E28" s="211">
        <f>G28*'Ar - Fontes fixas - Geral'!$Q$19</f>
        <v>0</v>
      </c>
      <c r="F28" s="62"/>
      <c r="G28" s="62"/>
      <c r="H28" s="220"/>
      <c r="I28" s="452" t="s">
        <v>10</v>
      </c>
      <c r="J28" s="452"/>
      <c r="K28" s="164"/>
      <c r="L28" s="1"/>
      <c r="M28" s="1"/>
      <c r="N28" s="1"/>
      <c r="O28" s="1"/>
      <c r="P28" s="1"/>
      <c r="Q28" s="1"/>
      <c r="R28" s="1"/>
      <c r="S28" s="270"/>
      <c r="T28" s="270"/>
      <c r="U28" s="270"/>
      <c r="V28" s="270"/>
      <c r="W28" s="270"/>
      <c r="X28" s="1"/>
      <c r="Y28" s="1"/>
      <c r="Z28" s="1"/>
      <c r="AA28" s="1"/>
      <c r="AB28" s="1"/>
      <c r="AC28" s="1"/>
      <c r="AD28" s="1"/>
      <c r="AE28" s="1"/>
      <c r="AF28" s="1"/>
      <c r="AG28" s="1"/>
    </row>
    <row r="29" spans="1:33" ht="16.5" customHeight="1" x14ac:dyDescent="0.25">
      <c r="A29" s="85"/>
      <c r="B29" s="247" t="s">
        <v>10</v>
      </c>
      <c r="C29" s="164"/>
      <c r="D29" s="142"/>
      <c r="E29" s="211">
        <f>G29*'Ar - Fontes fixas - Geral'!$Q$19</f>
        <v>0</v>
      </c>
      <c r="F29" s="62"/>
      <c r="G29" s="62"/>
      <c r="H29" s="220"/>
      <c r="I29" s="452" t="s">
        <v>10</v>
      </c>
      <c r="J29" s="452"/>
      <c r="K29" s="164"/>
      <c r="L29" s="1"/>
      <c r="M29" s="1"/>
      <c r="N29" s="1"/>
      <c r="O29" s="1"/>
      <c r="P29" s="1"/>
      <c r="Q29" s="1"/>
      <c r="R29" s="1"/>
      <c r="S29" s="270"/>
      <c r="T29" s="270"/>
      <c r="U29" s="270"/>
      <c r="V29" s="270"/>
      <c r="W29" s="270"/>
      <c r="X29" s="1"/>
      <c r="Y29" s="1"/>
      <c r="Z29" s="1"/>
      <c r="AA29" s="1"/>
      <c r="AB29" s="1"/>
      <c r="AC29" s="1"/>
      <c r="AD29" s="1"/>
      <c r="AE29" s="1"/>
      <c r="AF29" s="1"/>
      <c r="AG29" s="1"/>
    </row>
    <row r="30" spans="1:33" ht="16.5" customHeight="1" x14ac:dyDescent="0.25">
      <c r="A30" s="85"/>
      <c r="B30" s="247" t="s">
        <v>10</v>
      </c>
      <c r="C30" s="164"/>
      <c r="D30" s="142"/>
      <c r="E30" s="211">
        <f>G30*'Ar - Fontes fixas - Geral'!$Q$19</f>
        <v>0</v>
      </c>
      <c r="F30" s="62"/>
      <c r="G30" s="62"/>
      <c r="H30" s="220"/>
      <c r="I30" s="452" t="s">
        <v>10</v>
      </c>
      <c r="J30" s="452"/>
      <c r="K30" s="164"/>
      <c r="L30" s="1"/>
      <c r="M30" s="1"/>
      <c r="N30" s="1"/>
      <c r="O30" s="1"/>
      <c r="P30" s="1"/>
      <c r="Q30" s="1"/>
      <c r="R30" s="1"/>
      <c r="S30" s="270"/>
      <c r="T30" s="270"/>
      <c r="U30" s="270"/>
      <c r="V30" s="270"/>
      <c r="W30" s="270"/>
      <c r="X30" s="1"/>
      <c r="Y30" s="1"/>
      <c r="Z30" s="1"/>
      <c r="AA30" s="1"/>
      <c r="AB30" s="1"/>
      <c r="AC30" s="1"/>
      <c r="AD30" s="1"/>
      <c r="AE30" s="1"/>
      <c r="AF30" s="1"/>
      <c r="AG30" s="1"/>
    </row>
    <row r="31" spans="1:33" ht="16.5" customHeight="1" x14ac:dyDescent="0.25">
      <c r="A31" s="270"/>
      <c r="B31" s="247" t="s">
        <v>10</v>
      </c>
      <c r="C31" s="164"/>
      <c r="D31" s="142"/>
      <c r="E31" s="211">
        <f>G31*'Ar - Fontes fixas - Geral'!$Q$19</f>
        <v>0</v>
      </c>
      <c r="F31" s="62"/>
      <c r="G31" s="62"/>
      <c r="H31" s="220"/>
      <c r="I31" s="452" t="s">
        <v>10</v>
      </c>
      <c r="J31" s="452"/>
      <c r="K31" s="164"/>
      <c r="L31" s="1"/>
      <c r="M31" s="1"/>
      <c r="N31" s="1"/>
      <c r="O31" s="1"/>
      <c r="P31" s="1"/>
      <c r="Q31" s="1"/>
      <c r="R31" s="1"/>
      <c r="S31" s="270"/>
      <c r="T31" s="270"/>
      <c r="U31" s="270"/>
      <c r="V31" s="270"/>
      <c r="W31" s="270"/>
      <c r="X31" s="1"/>
      <c r="Y31" s="1"/>
      <c r="Z31" s="1"/>
      <c r="AA31" s="1"/>
      <c r="AB31" s="1"/>
      <c r="AC31" s="1"/>
      <c r="AD31" s="1"/>
      <c r="AE31" s="1"/>
      <c r="AF31" s="1"/>
      <c r="AG31" s="1"/>
    </row>
    <row r="32" spans="1:33" ht="16.5" customHeight="1" x14ac:dyDescent="0.25">
      <c r="A32" s="270"/>
      <c r="B32" s="247" t="s">
        <v>10</v>
      </c>
      <c r="C32" s="164"/>
      <c r="D32" s="142"/>
      <c r="E32" s="211">
        <f>G32*'Ar - Fontes fixas - Geral'!$Q$19</f>
        <v>0</v>
      </c>
      <c r="F32" s="62"/>
      <c r="G32" s="62"/>
      <c r="H32" s="220"/>
      <c r="I32" s="452" t="s">
        <v>10</v>
      </c>
      <c r="J32" s="452"/>
      <c r="K32" s="164"/>
      <c r="L32" s="1"/>
      <c r="M32" s="1"/>
      <c r="N32" s="1"/>
      <c r="O32" s="1"/>
      <c r="P32" s="1"/>
      <c r="Q32" s="1"/>
      <c r="R32" s="1"/>
      <c r="S32" s="270"/>
      <c r="T32" s="270"/>
      <c r="U32" s="270"/>
      <c r="V32" s="270"/>
      <c r="W32" s="270"/>
      <c r="X32" s="1"/>
      <c r="Y32" s="1"/>
      <c r="Z32" s="1"/>
      <c r="AA32" s="1"/>
      <c r="AB32" s="1"/>
      <c r="AC32" s="1"/>
      <c r="AD32" s="1"/>
      <c r="AE32" s="1"/>
      <c r="AF32" s="1"/>
      <c r="AG32" s="1"/>
    </row>
    <row r="33" spans="1:33" ht="16.5" customHeight="1" x14ac:dyDescent="0.25">
      <c r="A33" s="270"/>
      <c r="B33" s="247" t="s">
        <v>10</v>
      </c>
      <c r="C33" s="164"/>
      <c r="D33" s="142"/>
      <c r="E33" s="211">
        <f>G33*'Ar - Fontes fixas - Geral'!$Q$19</f>
        <v>0</v>
      </c>
      <c r="F33" s="62"/>
      <c r="G33" s="62"/>
      <c r="H33" s="220"/>
      <c r="I33" s="452" t="s">
        <v>10</v>
      </c>
      <c r="J33" s="452"/>
      <c r="K33" s="164"/>
      <c r="L33" s="1"/>
      <c r="M33" s="1"/>
      <c r="N33" s="1"/>
      <c r="O33" s="1"/>
      <c r="P33" s="1"/>
      <c r="Q33" s="1"/>
      <c r="R33" s="1"/>
      <c r="S33" s="270"/>
      <c r="T33" s="270"/>
      <c r="U33" s="270"/>
      <c r="V33" s="270"/>
      <c r="W33" s="270"/>
      <c r="X33" s="1"/>
      <c r="Y33" s="1"/>
      <c r="Z33" s="1"/>
      <c r="AA33" s="1"/>
      <c r="AB33" s="1"/>
      <c r="AC33" s="1"/>
      <c r="AD33" s="1"/>
      <c r="AE33" s="1"/>
      <c r="AF33" s="1"/>
      <c r="AG33" s="1"/>
    </row>
    <row r="34" spans="1:33" ht="16.5" customHeight="1" x14ac:dyDescent="0.25">
      <c r="A34" s="270"/>
      <c r="B34" s="247" t="s">
        <v>10</v>
      </c>
      <c r="C34" s="164"/>
      <c r="D34" s="142"/>
      <c r="E34" s="211">
        <f>G34*'Ar - Fontes fixas - Geral'!$Q$19</f>
        <v>0</v>
      </c>
      <c r="F34" s="62"/>
      <c r="G34" s="62"/>
      <c r="H34" s="220"/>
      <c r="I34" s="452" t="s">
        <v>10</v>
      </c>
      <c r="J34" s="452"/>
      <c r="K34" s="164"/>
      <c r="L34" s="1"/>
      <c r="M34" s="1"/>
      <c r="N34" s="1"/>
      <c r="O34" s="1"/>
      <c r="P34" s="1"/>
      <c r="Q34" s="1"/>
      <c r="R34" s="1"/>
      <c r="S34" s="270"/>
      <c r="T34" s="270"/>
      <c r="U34" s="270"/>
      <c r="V34" s="270"/>
      <c r="W34" s="270"/>
      <c r="X34" s="1"/>
      <c r="Y34" s="1"/>
      <c r="Z34" s="1"/>
      <c r="AA34" s="1"/>
      <c r="AB34" s="1"/>
      <c r="AC34" s="1"/>
      <c r="AD34" s="1"/>
      <c r="AE34" s="1"/>
      <c r="AF34" s="1"/>
      <c r="AG34" s="1"/>
    </row>
    <row r="35" spans="1:33" ht="16.5" customHeight="1" x14ac:dyDescent="0.25">
      <c r="A35" s="270"/>
      <c r="B35" s="247" t="s">
        <v>10</v>
      </c>
      <c r="C35" s="164"/>
      <c r="D35" s="142"/>
      <c r="E35" s="211">
        <f>G35*'Ar - Fontes fixas - Geral'!$Q$19</f>
        <v>0</v>
      </c>
      <c r="F35" s="62"/>
      <c r="G35" s="62"/>
      <c r="H35" s="220"/>
      <c r="I35" s="452" t="s">
        <v>10</v>
      </c>
      <c r="J35" s="452"/>
      <c r="K35" s="164"/>
      <c r="L35" s="1"/>
      <c r="M35" s="1"/>
      <c r="N35" s="1"/>
      <c r="O35" s="1"/>
      <c r="P35" s="1"/>
      <c r="Q35" s="1"/>
      <c r="R35" s="1"/>
      <c r="S35" s="270"/>
      <c r="T35" s="270"/>
      <c r="U35" s="270"/>
      <c r="V35" s="270"/>
      <c r="W35" s="270"/>
      <c r="X35" s="1"/>
      <c r="Y35" s="1"/>
      <c r="Z35" s="1"/>
      <c r="AA35" s="1"/>
      <c r="AB35" s="1"/>
      <c r="AC35" s="1"/>
      <c r="AD35" s="1"/>
      <c r="AE35" s="1"/>
      <c r="AF35" s="1"/>
      <c r="AG35" s="1"/>
    </row>
    <row r="36" spans="1:33" ht="16.5" customHeight="1" x14ac:dyDescent="0.25">
      <c r="A36" s="270"/>
      <c r="B36" s="247" t="s">
        <v>10</v>
      </c>
      <c r="C36" s="164"/>
      <c r="D36" s="142"/>
      <c r="E36" s="211">
        <f>G36*'Ar - Fontes fixas - Geral'!$Q$19</f>
        <v>0</v>
      </c>
      <c r="F36" s="62"/>
      <c r="G36" s="62"/>
      <c r="H36" s="220"/>
      <c r="I36" s="452" t="s">
        <v>10</v>
      </c>
      <c r="J36" s="452"/>
      <c r="K36" s="164"/>
      <c r="L36" s="1"/>
      <c r="M36" s="1"/>
      <c r="N36" s="1"/>
      <c r="O36" s="1"/>
      <c r="P36" s="1"/>
      <c r="Q36" s="1"/>
      <c r="R36" s="1"/>
      <c r="S36" s="270"/>
      <c r="T36" s="270"/>
      <c r="U36" s="270"/>
      <c r="V36" s="270"/>
      <c r="W36" s="270"/>
      <c r="X36" s="1"/>
      <c r="Y36" s="1"/>
      <c r="Z36" s="1"/>
      <c r="AA36" s="1"/>
      <c r="AB36" s="1"/>
      <c r="AC36" s="1"/>
      <c r="AD36" s="1"/>
      <c r="AE36" s="1"/>
      <c r="AF36" s="1"/>
      <c r="AG36" s="1"/>
    </row>
    <row r="37" spans="1:33" ht="16.5" customHeight="1" x14ac:dyDescent="0.25">
      <c r="A37" s="270"/>
      <c r="B37" s="247" t="s">
        <v>10</v>
      </c>
      <c r="C37" s="164"/>
      <c r="D37" s="142"/>
      <c r="E37" s="211">
        <f>G37*'Ar - Fontes fixas - Geral'!$Q$19</f>
        <v>0</v>
      </c>
      <c r="F37" s="62"/>
      <c r="G37" s="62"/>
      <c r="H37" s="220"/>
      <c r="I37" s="452" t="s">
        <v>10</v>
      </c>
      <c r="J37" s="452"/>
      <c r="K37" s="164"/>
      <c r="L37" s="1"/>
      <c r="M37" s="1"/>
      <c r="N37" s="1"/>
      <c r="O37" s="1"/>
      <c r="P37" s="1"/>
      <c r="Q37" s="1"/>
      <c r="R37" s="1"/>
      <c r="S37" s="270"/>
      <c r="T37" s="270"/>
      <c r="U37" s="270"/>
      <c r="V37" s="270"/>
      <c r="W37" s="270"/>
      <c r="X37" s="1"/>
      <c r="Y37" s="1"/>
      <c r="Z37" s="1"/>
      <c r="AA37" s="1"/>
      <c r="AB37" s="1"/>
      <c r="AC37" s="1"/>
      <c r="AD37" s="1"/>
      <c r="AE37" s="1"/>
      <c r="AF37" s="1"/>
      <c r="AG37" s="1"/>
    </row>
    <row r="38" spans="1:33" ht="16.5" customHeight="1" x14ac:dyDescent="0.25">
      <c r="A38" s="270"/>
      <c r="B38" s="247" t="s">
        <v>10</v>
      </c>
      <c r="C38" s="164"/>
      <c r="D38" s="142"/>
      <c r="E38" s="211">
        <f>G38*'Ar - Fontes fixas - Geral'!$Q$19</f>
        <v>0</v>
      </c>
      <c r="F38" s="62"/>
      <c r="G38" s="62"/>
      <c r="H38" s="220"/>
      <c r="I38" s="452" t="s">
        <v>10</v>
      </c>
      <c r="J38" s="452"/>
      <c r="K38" s="164"/>
      <c r="L38" s="1"/>
      <c r="M38" s="306" t="s">
        <v>1018</v>
      </c>
      <c r="N38" s="1"/>
      <c r="O38" s="1"/>
      <c r="P38" s="1"/>
      <c r="Q38" s="1"/>
      <c r="R38" s="1"/>
      <c r="S38" s="270"/>
      <c r="T38" s="270"/>
      <c r="U38" s="270"/>
      <c r="V38" s="270"/>
      <c r="W38" s="270"/>
      <c r="X38" s="1"/>
      <c r="Y38" s="1"/>
      <c r="Z38" s="1"/>
      <c r="AA38" s="1"/>
      <c r="AB38" s="1"/>
      <c r="AC38" s="1"/>
      <c r="AD38" s="1"/>
      <c r="AE38" s="1"/>
      <c r="AF38" s="1"/>
      <c r="AG38" s="1"/>
    </row>
    <row r="39" spans="1:33" x14ac:dyDescent="0.25">
      <c r="A39" s="270"/>
      <c r="B39" s="108"/>
      <c r="C39" s="270"/>
      <c r="D39" s="270"/>
      <c r="E39" s="270"/>
      <c r="F39" s="270"/>
      <c r="G39" s="270"/>
      <c r="H39" s="270"/>
      <c r="I39" s="270"/>
      <c r="J39" s="270"/>
      <c r="K39" s="270"/>
      <c r="L39" s="270"/>
      <c r="M39" s="270"/>
      <c r="N39" s="270"/>
      <c r="O39" s="270"/>
      <c r="P39" s="270"/>
      <c r="Q39" s="270"/>
      <c r="R39" s="270"/>
      <c r="S39" s="270"/>
      <c r="T39" s="270"/>
      <c r="U39" s="270"/>
      <c r="V39" s="270"/>
      <c r="W39" s="270"/>
      <c r="X39" s="1"/>
      <c r="Y39" s="1"/>
      <c r="Z39" s="1"/>
      <c r="AA39" s="1"/>
      <c r="AB39" s="1"/>
      <c r="AC39" s="1"/>
      <c r="AD39" s="1"/>
      <c r="AE39" s="1"/>
      <c r="AF39" s="1"/>
      <c r="AG39" s="1"/>
    </row>
    <row r="40" spans="1:33" x14ac:dyDescent="0.25">
      <c r="A40" s="270"/>
      <c r="B40" s="108"/>
      <c r="C40" s="270"/>
      <c r="D40" s="270"/>
      <c r="E40" s="270"/>
      <c r="F40" s="270"/>
      <c r="G40" s="270"/>
      <c r="H40" s="270"/>
      <c r="I40" s="270"/>
      <c r="J40" s="270"/>
      <c r="K40" s="270"/>
      <c r="L40" s="270"/>
      <c r="M40" s="270"/>
      <c r="N40" s="270"/>
      <c r="O40" s="270"/>
      <c r="P40" s="270"/>
      <c r="Q40" s="270"/>
      <c r="R40" s="270"/>
      <c r="S40" s="270"/>
      <c r="T40" s="270"/>
      <c r="U40" s="270"/>
      <c r="V40" s="270"/>
      <c r="W40" s="270"/>
      <c r="X40" s="1"/>
      <c r="Y40" s="1"/>
      <c r="Z40" s="1"/>
      <c r="AA40" s="1"/>
      <c r="AB40" s="1"/>
      <c r="AC40" s="1"/>
      <c r="AD40" s="1"/>
      <c r="AE40" s="1"/>
      <c r="AF40" s="1"/>
      <c r="AG40" s="1"/>
    </row>
    <row r="41" spans="1:33" x14ac:dyDescent="0.25">
      <c r="A41" s="47"/>
      <c r="B41" s="47"/>
      <c r="C41" s="47"/>
      <c r="D41" s="48"/>
      <c r="E41" s="48"/>
      <c r="F41" s="48"/>
      <c r="G41" s="48"/>
      <c r="H41" s="48"/>
      <c r="I41" s="48"/>
      <c r="J41" s="48"/>
      <c r="K41" s="48"/>
      <c r="L41" s="48"/>
      <c r="M41" s="22"/>
      <c r="N41" s="22"/>
      <c r="O41" s="22"/>
      <c r="P41" s="22"/>
      <c r="Q41" s="22"/>
      <c r="R41" s="22"/>
      <c r="S41" s="22"/>
      <c r="T41" s="22"/>
      <c r="U41" s="22"/>
      <c r="V41" s="22"/>
      <c r="W41" s="22"/>
      <c r="X41" s="1"/>
      <c r="Y41" s="1"/>
      <c r="Z41" s="1"/>
      <c r="AA41" s="1"/>
      <c r="AB41" s="1"/>
      <c r="AC41" s="1"/>
      <c r="AD41" s="1"/>
      <c r="AE41" s="1"/>
      <c r="AF41" s="1"/>
      <c r="AG41" s="1"/>
    </row>
    <row r="42" spans="1:33" x14ac:dyDescent="0.25">
      <c r="A42" s="47"/>
      <c r="B42" s="47"/>
      <c r="C42" s="47"/>
      <c r="D42" s="48"/>
      <c r="E42" s="48"/>
      <c r="F42" s="48"/>
      <c r="G42" s="48"/>
      <c r="H42" s="48"/>
      <c r="I42" s="48"/>
      <c r="J42" s="48"/>
      <c r="K42" s="48"/>
      <c r="L42" s="48"/>
      <c r="M42" s="22"/>
      <c r="N42" s="22"/>
      <c r="O42" s="22"/>
      <c r="P42" s="22"/>
      <c r="Q42" s="22"/>
      <c r="R42" s="22"/>
      <c r="S42" s="22"/>
      <c r="T42" s="22"/>
      <c r="U42" s="22"/>
      <c r="V42" s="22"/>
      <c r="W42" s="22"/>
      <c r="X42" s="1"/>
      <c r="Y42" s="1"/>
      <c r="Z42" s="1"/>
      <c r="AA42" s="1"/>
      <c r="AB42" s="1"/>
      <c r="AC42" s="1"/>
      <c r="AD42" s="1"/>
      <c r="AE42" s="1"/>
      <c r="AF42" s="1"/>
      <c r="AG42" s="1"/>
    </row>
    <row r="43" spans="1:33" x14ac:dyDescent="0.25">
      <c r="A43" s="47"/>
      <c r="B43" s="47"/>
      <c r="C43" s="47"/>
      <c r="D43" s="48"/>
      <c r="E43" s="48"/>
      <c r="F43" s="48"/>
      <c r="G43" s="48"/>
      <c r="H43" s="48"/>
      <c r="I43" s="48"/>
      <c r="J43" s="48"/>
      <c r="K43" s="48"/>
      <c r="L43" s="48"/>
      <c r="M43" s="22"/>
      <c r="N43" s="22"/>
      <c r="O43" s="22"/>
      <c r="P43" s="22"/>
      <c r="Q43" s="22"/>
      <c r="R43" s="22"/>
      <c r="S43" s="22"/>
      <c r="T43" s="22"/>
      <c r="U43" s="22"/>
      <c r="V43" s="22"/>
      <c r="W43" s="22"/>
      <c r="X43" s="1"/>
      <c r="Y43" s="1"/>
      <c r="Z43" s="1"/>
      <c r="AA43" s="1"/>
      <c r="AB43" s="1"/>
      <c r="AC43" s="1"/>
      <c r="AD43" s="1"/>
      <c r="AE43" s="1"/>
      <c r="AF43" s="1"/>
      <c r="AG43" s="1"/>
    </row>
    <row r="44" spans="1:33" x14ac:dyDescent="0.25">
      <c r="A44" s="265"/>
      <c r="B44" s="190"/>
      <c r="C44" s="190"/>
      <c r="D44" s="190"/>
      <c r="E44" s="190"/>
      <c r="F44" s="190"/>
      <c r="G44" s="190"/>
      <c r="H44" s="190"/>
      <c r="I44" s="190"/>
      <c r="J44" s="190"/>
      <c r="K44" s="190"/>
      <c r="L44" s="190"/>
      <c r="M44" s="190"/>
      <c r="N44" s="190"/>
      <c r="O44" s="190"/>
      <c r="P44" s="190"/>
      <c r="Q44" s="190"/>
      <c r="R44" s="190"/>
      <c r="S44" s="190"/>
      <c r="T44" s="190"/>
      <c r="U44" s="190"/>
      <c r="V44" s="190"/>
      <c r="W44" s="190"/>
      <c r="X44" s="1"/>
      <c r="Y44" s="1"/>
      <c r="Z44" s="1"/>
      <c r="AA44" s="1"/>
      <c r="AB44" s="1"/>
      <c r="AC44" s="1"/>
      <c r="AD44" s="1"/>
      <c r="AE44" s="1"/>
      <c r="AF44" s="1"/>
      <c r="AG44" s="1"/>
    </row>
    <row r="45" spans="1:33" ht="26.25" customHeight="1" x14ac:dyDescent="0.3">
      <c r="A45" s="265"/>
      <c r="B45" s="74" t="s">
        <v>111</v>
      </c>
      <c r="C45" s="78"/>
      <c r="D45" s="78"/>
      <c r="E45" s="78"/>
      <c r="F45" s="78"/>
      <c r="G45" s="78"/>
      <c r="H45" s="78"/>
      <c r="I45" s="79"/>
      <c r="J45" s="79"/>
      <c r="K45" s="79"/>
      <c r="L45" s="79"/>
      <c r="M45" s="79"/>
      <c r="N45" s="79"/>
      <c r="O45" s="79"/>
      <c r="P45" s="79"/>
      <c r="Q45" s="79"/>
      <c r="R45" s="79"/>
      <c r="S45" s="78"/>
      <c r="T45" s="78"/>
      <c r="U45" s="78"/>
      <c r="V45" s="78"/>
      <c r="W45" s="78"/>
      <c r="X45" s="92"/>
      <c r="Y45" s="92"/>
      <c r="Z45" s="92"/>
      <c r="AA45" s="92"/>
      <c r="AB45" s="92"/>
      <c r="AC45" s="290"/>
      <c r="AD45" s="290"/>
      <c r="AE45" s="290"/>
      <c r="AF45" s="290"/>
      <c r="AG45" s="290"/>
    </row>
    <row r="46" spans="1:33" ht="19.5" customHeight="1" x14ac:dyDescent="0.25">
      <c r="A46" s="265"/>
      <c r="B46" s="6"/>
      <c r="C46" s="88"/>
      <c r="D46" s="190"/>
      <c r="E46" s="190"/>
      <c r="F46" s="190"/>
      <c r="G46" s="190"/>
      <c r="H46" s="190"/>
      <c r="I46" s="190"/>
      <c r="J46" s="190"/>
      <c r="K46" s="190"/>
      <c r="L46" s="190"/>
      <c r="M46" s="190"/>
      <c r="N46" s="205"/>
      <c r="O46" s="205"/>
      <c r="P46" s="205"/>
      <c r="Q46" s="205"/>
      <c r="R46" s="205"/>
      <c r="S46" s="205"/>
      <c r="T46" s="205"/>
      <c r="U46" s="205"/>
      <c r="V46" s="205"/>
      <c r="W46" s="205"/>
      <c r="X46" s="205"/>
      <c r="Y46" s="205"/>
      <c r="Z46" s="205"/>
      <c r="AA46" s="205"/>
      <c r="AB46" s="205"/>
      <c r="AC46" s="1"/>
      <c r="AD46" s="1"/>
      <c r="AE46" s="1"/>
      <c r="AF46" s="1"/>
      <c r="AG46" s="1"/>
    </row>
    <row r="47" spans="1:33" ht="19.5" customHeight="1" x14ac:dyDescent="0.25">
      <c r="A47" s="265"/>
      <c r="B47" s="6"/>
      <c r="C47" s="88"/>
      <c r="D47" s="190"/>
      <c r="E47" s="190"/>
      <c r="F47" s="190"/>
      <c r="G47" s="190"/>
      <c r="H47" s="190"/>
      <c r="I47" s="190"/>
      <c r="J47" s="190"/>
      <c r="K47" s="190"/>
      <c r="L47" s="190"/>
      <c r="M47" s="190"/>
      <c r="N47" s="205"/>
      <c r="O47" s="205"/>
      <c r="P47" s="205"/>
      <c r="Q47" s="205"/>
      <c r="R47" s="205"/>
      <c r="S47" s="205"/>
      <c r="T47" s="205"/>
      <c r="U47" s="205"/>
      <c r="V47" s="205"/>
      <c r="W47" s="205"/>
      <c r="X47" s="205"/>
      <c r="Y47" s="205"/>
      <c r="Z47" s="205"/>
      <c r="AA47" s="205"/>
      <c r="AB47" s="205"/>
      <c r="AC47" s="1"/>
      <c r="AD47" s="1"/>
      <c r="AE47" s="1"/>
      <c r="AF47" s="1"/>
      <c r="AG47" s="1"/>
    </row>
    <row r="48" spans="1:33" ht="19.5" customHeight="1" x14ac:dyDescent="0.25">
      <c r="A48" s="265"/>
      <c r="B48" s="6"/>
      <c r="C48" s="73"/>
      <c r="D48" s="312" t="s">
        <v>884</v>
      </c>
      <c r="E48" s="255" t="s">
        <v>102</v>
      </c>
      <c r="F48" s="255" t="s">
        <v>103</v>
      </c>
      <c r="G48" s="255" t="s">
        <v>104</v>
      </c>
      <c r="H48" s="255" t="s">
        <v>105</v>
      </c>
      <c r="I48" s="255" t="s">
        <v>106</v>
      </c>
      <c r="J48" s="255" t="s">
        <v>107</v>
      </c>
      <c r="K48" s="255" t="s">
        <v>108</v>
      </c>
      <c r="L48" s="255"/>
      <c r="M48" s="255" t="s">
        <v>110</v>
      </c>
      <c r="N48" s="54" t="s">
        <v>776</v>
      </c>
      <c r="O48" s="54" t="s">
        <v>777</v>
      </c>
      <c r="P48" s="272" t="s">
        <v>778</v>
      </c>
      <c r="Q48" s="205"/>
      <c r="R48" s="205"/>
      <c r="S48" s="205"/>
      <c r="T48" s="205"/>
      <c r="U48" s="205"/>
      <c r="V48" s="205"/>
      <c r="W48" s="205"/>
      <c r="X48" s="205"/>
      <c r="Y48" s="205"/>
      <c r="Z48" s="205"/>
      <c r="AA48" s="205"/>
      <c r="AB48" s="205"/>
      <c r="AC48" s="1"/>
      <c r="AD48" s="1"/>
      <c r="AE48" s="1"/>
      <c r="AF48" s="1"/>
      <c r="AG48" s="1"/>
    </row>
    <row r="49" spans="1:39" ht="19.5" customHeight="1" x14ac:dyDescent="0.25">
      <c r="A49" s="265"/>
      <c r="B49" s="6"/>
      <c r="C49" s="88"/>
      <c r="D49" s="190"/>
      <c r="E49" s="190"/>
      <c r="F49" s="190"/>
      <c r="G49" s="190"/>
      <c r="H49" s="190"/>
      <c r="I49" s="190"/>
      <c r="J49" s="190"/>
      <c r="K49" s="190"/>
      <c r="L49" s="190"/>
      <c r="M49" s="190"/>
      <c r="N49" s="205"/>
      <c r="O49" s="205"/>
      <c r="P49" s="205"/>
      <c r="Q49" s="205"/>
      <c r="R49" s="205"/>
      <c r="S49" s="205"/>
      <c r="T49" s="205"/>
      <c r="U49" s="205"/>
      <c r="V49" s="205"/>
      <c r="W49" s="205"/>
      <c r="X49" s="205"/>
      <c r="Y49" s="205"/>
      <c r="Z49" s="205"/>
      <c r="AA49" s="205"/>
      <c r="AB49" s="205"/>
      <c r="AC49" s="1"/>
      <c r="AD49" s="1"/>
      <c r="AE49" s="1"/>
      <c r="AF49" s="1"/>
      <c r="AG49" s="1"/>
    </row>
    <row r="50" spans="1:39" ht="19.5" customHeight="1" x14ac:dyDescent="0.25">
      <c r="A50" s="265"/>
      <c r="B50" s="6"/>
      <c r="C50" s="88"/>
      <c r="D50" s="190"/>
      <c r="E50" s="292"/>
      <c r="F50" s="190"/>
      <c r="G50" s="190"/>
      <c r="H50" s="190"/>
      <c r="I50" s="190"/>
      <c r="J50" s="205"/>
      <c r="K50" s="205"/>
      <c r="L50" s="205"/>
      <c r="M50" s="205"/>
      <c r="N50" s="205"/>
      <c r="O50" s="205"/>
      <c r="P50" s="205"/>
      <c r="Q50" s="205"/>
      <c r="R50" s="205"/>
      <c r="S50" s="205"/>
      <c r="T50" s="205"/>
      <c r="U50" s="205"/>
      <c r="V50" s="205"/>
      <c r="W50" s="205"/>
      <c r="X50" s="205"/>
      <c r="Y50" s="205"/>
      <c r="Z50" s="205"/>
      <c r="AA50" s="205"/>
      <c r="AB50" s="205"/>
      <c r="AC50" s="1"/>
      <c r="AD50" s="1"/>
      <c r="AE50" s="1"/>
      <c r="AF50" s="1"/>
      <c r="AG50" s="1"/>
    </row>
    <row r="51" spans="1:39" x14ac:dyDescent="0.25">
      <c r="A51" s="265"/>
      <c r="B51" s="112" t="s">
        <v>975</v>
      </c>
      <c r="C51" s="265"/>
      <c r="D51" s="265"/>
      <c r="E51" s="23"/>
      <c r="F51" s="23"/>
      <c r="G51" s="23"/>
      <c r="H51" s="265"/>
      <c r="I51" s="265"/>
      <c r="J51" s="205"/>
      <c r="K51" s="205"/>
      <c r="L51" s="205"/>
      <c r="M51" s="205"/>
      <c r="N51" s="205"/>
      <c r="O51" s="205"/>
      <c r="P51" s="205"/>
      <c r="Q51" s="205"/>
      <c r="R51" s="205"/>
      <c r="S51" s="205"/>
      <c r="T51" s="205"/>
      <c r="U51" s="205"/>
      <c r="V51" s="205"/>
      <c r="W51" s="205"/>
      <c r="X51" s="205"/>
      <c r="Y51" s="205"/>
      <c r="Z51" s="205"/>
      <c r="AA51" s="205"/>
      <c r="AB51" s="205"/>
      <c r="AC51" s="43"/>
      <c r="AD51" s="43"/>
      <c r="AE51" s="43"/>
      <c r="AF51" s="43"/>
      <c r="AG51" s="43"/>
      <c r="AH51" s="44"/>
      <c r="AI51" s="44"/>
      <c r="AJ51" s="44"/>
      <c r="AK51" s="44"/>
      <c r="AL51" s="44"/>
      <c r="AM51" s="44"/>
    </row>
    <row r="52" spans="1:39" x14ac:dyDescent="0.25">
      <c r="A52" s="265"/>
      <c r="B52" s="89"/>
      <c r="C52" s="265"/>
      <c r="D52" s="265"/>
      <c r="E52" s="1"/>
      <c r="F52" s="1"/>
      <c r="G52" s="1"/>
      <c r="H52" s="190"/>
      <c r="I52" s="265"/>
      <c r="J52" s="205"/>
      <c r="K52" s="205"/>
      <c r="L52" s="205"/>
      <c r="M52" s="205"/>
      <c r="N52" s="205"/>
      <c r="O52" s="205"/>
      <c r="P52" s="205"/>
      <c r="Q52" s="205"/>
      <c r="R52" s="205"/>
      <c r="S52" s="205"/>
      <c r="T52" s="205"/>
      <c r="U52" s="205"/>
      <c r="V52" s="205"/>
      <c r="W52" s="205"/>
      <c r="X52" s="205"/>
      <c r="Y52" s="205"/>
      <c r="Z52" s="205"/>
      <c r="AA52" s="205"/>
      <c r="AB52" s="205"/>
      <c r="AC52" s="43"/>
      <c r="AD52" s="43"/>
      <c r="AE52" s="43"/>
      <c r="AF52" s="43"/>
      <c r="AG52" s="43"/>
      <c r="AH52" s="44"/>
      <c r="AI52" s="44"/>
      <c r="AJ52" s="44"/>
      <c r="AK52" s="44"/>
      <c r="AL52" s="44"/>
      <c r="AM52" s="44"/>
    </row>
    <row r="53" spans="1:39" ht="25.5" customHeight="1" x14ac:dyDescent="0.25">
      <c r="A53" s="454"/>
      <c r="B53" s="458" t="s">
        <v>197</v>
      </c>
      <c r="C53" s="459"/>
      <c r="D53" s="460"/>
      <c r="E53" s="1"/>
      <c r="F53" s="1"/>
      <c r="G53" s="1"/>
      <c r="H53" s="15"/>
      <c r="I53" s="15"/>
      <c r="J53" s="205"/>
      <c r="K53" s="205"/>
      <c r="L53" s="205"/>
      <c r="M53" s="205"/>
      <c r="N53" s="205"/>
      <c r="O53" s="205"/>
      <c r="P53" s="205"/>
      <c r="Q53" s="205"/>
      <c r="R53" s="205"/>
      <c r="S53" s="205"/>
      <c r="T53" s="205"/>
      <c r="U53" s="205"/>
      <c r="V53" s="205"/>
      <c r="W53" s="205"/>
      <c r="X53" s="205"/>
      <c r="Y53" s="205"/>
      <c r="Z53" s="205"/>
      <c r="AA53" s="205"/>
      <c r="AB53" s="205"/>
      <c r="AC53" s="43"/>
      <c r="AD53" s="43"/>
      <c r="AE53" s="43"/>
      <c r="AF53" s="43"/>
      <c r="AG53" s="43"/>
      <c r="AH53" s="44"/>
      <c r="AI53" s="44"/>
      <c r="AJ53" s="44"/>
      <c r="AK53" s="44"/>
      <c r="AL53" s="44"/>
      <c r="AM53" s="44"/>
    </row>
    <row r="54" spans="1:39" ht="26.25" customHeight="1" x14ac:dyDescent="0.25">
      <c r="A54" s="454"/>
      <c r="B54" s="461" t="s">
        <v>90</v>
      </c>
      <c r="C54" s="462"/>
      <c r="D54" s="315"/>
      <c r="E54" s="90"/>
      <c r="F54" s="90"/>
      <c r="G54" s="90"/>
      <c r="H54" s="458" t="s">
        <v>91</v>
      </c>
      <c r="I54" s="459"/>
      <c r="J54" s="459"/>
      <c r="K54" s="459"/>
      <c r="L54" s="459"/>
      <c r="M54" s="458" t="s">
        <v>92</v>
      </c>
      <c r="N54" s="459"/>
      <c r="O54" s="459"/>
      <c r="P54" s="459"/>
      <c r="Q54" s="459"/>
      <c r="R54" s="458" t="s">
        <v>93</v>
      </c>
      <c r="S54" s="459"/>
      <c r="T54" s="459"/>
      <c r="U54" s="459"/>
      <c r="V54" s="459"/>
      <c r="W54" s="458" t="s">
        <v>93</v>
      </c>
      <c r="X54" s="459"/>
      <c r="Y54" s="459"/>
      <c r="Z54" s="459"/>
      <c r="AA54" s="464"/>
      <c r="AB54" s="292"/>
      <c r="AC54" s="43"/>
      <c r="AD54" s="43"/>
      <c r="AE54" s="43"/>
      <c r="AF54" s="43"/>
      <c r="AG54" s="43"/>
      <c r="AH54" s="44"/>
      <c r="AI54" s="44"/>
      <c r="AJ54" s="44"/>
      <c r="AK54" s="44"/>
      <c r="AL54" s="44"/>
      <c r="AM54" s="44"/>
    </row>
    <row r="55" spans="1:39" ht="27.75" customHeight="1" x14ac:dyDescent="0.25">
      <c r="A55" s="454"/>
      <c r="B55" s="90"/>
      <c r="C55" s="90"/>
      <c r="D55" s="90"/>
      <c r="E55" s="90"/>
      <c r="F55" s="90"/>
      <c r="G55" s="90"/>
      <c r="H55" s="463"/>
      <c r="I55" s="463"/>
      <c r="J55" s="463"/>
      <c r="K55" s="463"/>
      <c r="L55" s="455"/>
      <c r="M55" s="455"/>
      <c r="N55" s="456"/>
      <c r="O55" s="456"/>
      <c r="P55" s="456"/>
      <c r="Q55" s="456"/>
      <c r="R55" s="455"/>
      <c r="S55" s="456"/>
      <c r="T55" s="456"/>
      <c r="U55" s="456"/>
      <c r="V55" s="456"/>
      <c r="W55" s="455"/>
      <c r="X55" s="456"/>
      <c r="Y55" s="456"/>
      <c r="Z55" s="456"/>
      <c r="AA55" s="465"/>
      <c r="AB55" s="1"/>
      <c r="AC55" s="43"/>
      <c r="AD55" s="43"/>
      <c r="AE55" s="43"/>
      <c r="AF55" s="43"/>
      <c r="AG55" s="43"/>
      <c r="AH55" s="44"/>
      <c r="AI55" s="44"/>
    </row>
    <row r="56" spans="1:39" ht="67.5" x14ac:dyDescent="0.25">
      <c r="A56" s="454"/>
      <c r="B56" s="249" t="s">
        <v>94</v>
      </c>
      <c r="C56" s="249" t="s">
        <v>800</v>
      </c>
      <c r="D56" s="249" t="s">
        <v>96</v>
      </c>
      <c r="E56" s="249" t="s">
        <v>825</v>
      </c>
      <c r="F56" s="249" t="s">
        <v>97</v>
      </c>
      <c r="G56" s="249" t="s">
        <v>295</v>
      </c>
      <c r="H56" s="249" t="s">
        <v>795</v>
      </c>
      <c r="I56" s="249" t="s">
        <v>98</v>
      </c>
      <c r="J56" s="249" t="s">
        <v>793</v>
      </c>
      <c r="K56" s="249" t="s">
        <v>847</v>
      </c>
      <c r="L56" s="257" t="s">
        <v>137</v>
      </c>
      <c r="M56" s="249" t="s">
        <v>795</v>
      </c>
      <c r="N56" s="249" t="s">
        <v>98</v>
      </c>
      <c r="O56" s="249" t="s">
        <v>793</v>
      </c>
      <c r="P56" s="249" t="s">
        <v>847</v>
      </c>
      <c r="Q56" s="257" t="s">
        <v>137</v>
      </c>
      <c r="R56" s="249" t="s">
        <v>795</v>
      </c>
      <c r="S56" s="249" t="s">
        <v>98</v>
      </c>
      <c r="T56" s="249" t="s">
        <v>793</v>
      </c>
      <c r="U56" s="249" t="s">
        <v>847</v>
      </c>
      <c r="V56" s="257" t="s">
        <v>137</v>
      </c>
      <c r="W56" s="249" t="s">
        <v>795</v>
      </c>
      <c r="X56" s="249" t="s">
        <v>98</v>
      </c>
      <c r="Y56" s="249" t="s">
        <v>793</v>
      </c>
      <c r="Z56" s="249" t="s">
        <v>847</v>
      </c>
      <c r="AA56" s="271" t="s">
        <v>137</v>
      </c>
      <c r="AB56" s="1"/>
      <c r="AC56" s="43"/>
      <c r="AD56" s="43"/>
      <c r="AE56" s="43"/>
      <c r="AF56" s="43"/>
      <c r="AG56" s="43"/>
      <c r="AH56" s="44"/>
      <c r="AI56" s="44"/>
    </row>
    <row r="57" spans="1:39" x14ac:dyDescent="0.25">
      <c r="A57" s="454"/>
      <c r="B57" s="247" t="s">
        <v>10</v>
      </c>
      <c r="C57" s="164"/>
      <c r="D57" s="142"/>
      <c r="E57" s="143">
        <f>(I57+N57+S57+X57)*'Ar - Fontes fixas - Geral'!$Q$19</f>
        <v>0</v>
      </c>
      <c r="F57" s="254" t="s">
        <v>10</v>
      </c>
      <c r="G57" s="164"/>
      <c r="H57" s="34"/>
      <c r="I57" s="34"/>
      <c r="J57" s="204"/>
      <c r="K57" s="203" t="s">
        <v>10</v>
      </c>
      <c r="L57" s="209"/>
      <c r="M57" s="34"/>
      <c r="N57" s="34"/>
      <c r="O57" s="204"/>
      <c r="P57" s="203" t="s">
        <v>10</v>
      </c>
      <c r="Q57" s="209"/>
      <c r="R57" s="34"/>
      <c r="S57" s="34"/>
      <c r="T57" s="204"/>
      <c r="U57" s="203" t="s">
        <v>10</v>
      </c>
      <c r="V57" s="209"/>
      <c r="W57" s="34"/>
      <c r="X57" s="34"/>
      <c r="Y57" s="204"/>
      <c r="Z57" s="203" t="s">
        <v>10</v>
      </c>
      <c r="AA57" s="208"/>
      <c r="AB57" s="1"/>
      <c r="AC57" s="43"/>
      <c r="AD57" s="43"/>
      <c r="AE57" s="43"/>
      <c r="AF57" s="43"/>
      <c r="AG57" s="43"/>
      <c r="AH57" s="44"/>
      <c r="AI57" s="44"/>
    </row>
    <row r="58" spans="1:39" x14ac:dyDescent="0.25">
      <c r="A58" s="454"/>
      <c r="B58" s="247" t="s">
        <v>10</v>
      </c>
      <c r="C58" s="164"/>
      <c r="D58" s="142"/>
      <c r="E58" s="143">
        <f>(I58+N58+S58+X58)*'Ar - Fontes fixas - Geral'!$Q$19</f>
        <v>0</v>
      </c>
      <c r="F58" s="254" t="s">
        <v>10</v>
      </c>
      <c r="G58" s="164"/>
      <c r="H58" s="34"/>
      <c r="I58" s="34"/>
      <c r="J58" s="204"/>
      <c r="K58" s="203" t="s">
        <v>10</v>
      </c>
      <c r="L58" s="209"/>
      <c r="M58" s="34"/>
      <c r="N58" s="34"/>
      <c r="O58" s="204"/>
      <c r="P58" s="203" t="s">
        <v>10</v>
      </c>
      <c r="Q58" s="209"/>
      <c r="R58" s="34"/>
      <c r="S58" s="34"/>
      <c r="T58" s="204"/>
      <c r="U58" s="203" t="s">
        <v>10</v>
      </c>
      <c r="V58" s="209"/>
      <c r="W58" s="34"/>
      <c r="X58" s="34"/>
      <c r="Y58" s="204"/>
      <c r="Z58" s="203" t="s">
        <v>10</v>
      </c>
      <c r="AA58" s="208"/>
      <c r="AB58" s="1"/>
      <c r="AC58" s="43"/>
      <c r="AD58" s="43"/>
      <c r="AE58" s="43"/>
      <c r="AF58" s="43"/>
      <c r="AG58" s="43"/>
      <c r="AH58" s="44"/>
      <c r="AI58" s="44"/>
    </row>
    <row r="59" spans="1:39" x14ac:dyDescent="0.25">
      <c r="A59" s="454"/>
      <c r="B59" s="247" t="s">
        <v>10</v>
      </c>
      <c r="C59" s="164"/>
      <c r="D59" s="142"/>
      <c r="E59" s="143">
        <f>(I59+N59+S59+X59)*'Ar - Fontes fixas - Geral'!$Q$19</f>
        <v>0</v>
      </c>
      <c r="F59" s="254" t="s">
        <v>10</v>
      </c>
      <c r="G59" s="164"/>
      <c r="H59" s="34"/>
      <c r="I59" s="34"/>
      <c r="J59" s="204"/>
      <c r="K59" s="203" t="s">
        <v>10</v>
      </c>
      <c r="L59" s="209"/>
      <c r="M59" s="34"/>
      <c r="N59" s="34"/>
      <c r="O59" s="204"/>
      <c r="P59" s="203" t="s">
        <v>10</v>
      </c>
      <c r="Q59" s="209"/>
      <c r="R59" s="34"/>
      <c r="S59" s="34"/>
      <c r="T59" s="204"/>
      <c r="U59" s="203" t="s">
        <v>10</v>
      </c>
      <c r="V59" s="209"/>
      <c r="W59" s="34"/>
      <c r="X59" s="34"/>
      <c r="Y59" s="204"/>
      <c r="Z59" s="203" t="s">
        <v>10</v>
      </c>
      <c r="AA59" s="208"/>
      <c r="AB59" s="1"/>
      <c r="AC59" s="43"/>
      <c r="AD59" s="43"/>
      <c r="AE59" s="43"/>
      <c r="AF59" s="43"/>
      <c r="AG59" s="43"/>
      <c r="AH59" s="44"/>
      <c r="AI59" s="44"/>
    </row>
    <row r="60" spans="1:39" x14ac:dyDescent="0.25">
      <c r="A60" s="454"/>
      <c r="B60" s="247" t="s">
        <v>10</v>
      </c>
      <c r="C60" s="164"/>
      <c r="D60" s="142"/>
      <c r="E60" s="143">
        <f>(I60+N60+S60+X60)*'Ar - Fontes fixas - Geral'!$Q$19</f>
        <v>0</v>
      </c>
      <c r="F60" s="254" t="s">
        <v>10</v>
      </c>
      <c r="G60" s="164"/>
      <c r="H60" s="34"/>
      <c r="I60" s="34"/>
      <c r="J60" s="204"/>
      <c r="K60" s="203" t="s">
        <v>10</v>
      </c>
      <c r="L60" s="209"/>
      <c r="M60" s="34"/>
      <c r="N60" s="34"/>
      <c r="O60" s="204"/>
      <c r="P60" s="203" t="s">
        <v>10</v>
      </c>
      <c r="Q60" s="209"/>
      <c r="R60" s="34"/>
      <c r="S60" s="34"/>
      <c r="T60" s="204"/>
      <c r="U60" s="203" t="s">
        <v>10</v>
      </c>
      <c r="V60" s="209"/>
      <c r="W60" s="34"/>
      <c r="X60" s="34"/>
      <c r="Y60" s="204"/>
      <c r="Z60" s="203" t="s">
        <v>10</v>
      </c>
      <c r="AA60" s="208"/>
      <c r="AB60" s="1"/>
      <c r="AC60" s="43"/>
      <c r="AD60" s="43"/>
      <c r="AE60" s="43"/>
      <c r="AF60" s="43"/>
      <c r="AG60" s="43"/>
      <c r="AH60" s="44"/>
      <c r="AI60" s="44"/>
    </row>
    <row r="61" spans="1:39" x14ac:dyDescent="0.25">
      <c r="A61" s="454"/>
      <c r="B61" s="247" t="s">
        <v>10</v>
      </c>
      <c r="C61" s="164"/>
      <c r="D61" s="142"/>
      <c r="E61" s="143">
        <f>(I61+N61+S61+X61)*'Ar - Fontes fixas - Geral'!$Q$19</f>
        <v>0</v>
      </c>
      <c r="F61" s="254" t="s">
        <v>10</v>
      </c>
      <c r="G61" s="164"/>
      <c r="H61" s="34"/>
      <c r="I61" s="34"/>
      <c r="J61" s="204"/>
      <c r="K61" s="203" t="s">
        <v>10</v>
      </c>
      <c r="L61" s="209"/>
      <c r="M61" s="34"/>
      <c r="N61" s="34"/>
      <c r="O61" s="204"/>
      <c r="P61" s="203" t="s">
        <v>10</v>
      </c>
      <c r="Q61" s="209"/>
      <c r="R61" s="34"/>
      <c r="S61" s="34"/>
      <c r="T61" s="204"/>
      <c r="U61" s="203" t="s">
        <v>10</v>
      </c>
      <c r="V61" s="209"/>
      <c r="W61" s="34"/>
      <c r="X61" s="34"/>
      <c r="Y61" s="204"/>
      <c r="Z61" s="203" t="s">
        <v>10</v>
      </c>
      <c r="AA61" s="208"/>
      <c r="AB61" s="1"/>
      <c r="AC61" s="43"/>
      <c r="AD61" s="43"/>
      <c r="AE61" s="43"/>
      <c r="AF61" s="43"/>
      <c r="AG61" s="43"/>
      <c r="AH61" s="44"/>
      <c r="AI61" s="44"/>
    </row>
    <row r="62" spans="1:39" x14ac:dyDescent="0.25">
      <c r="A62" s="454"/>
      <c r="B62" s="247" t="s">
        <v>10</v>
      </c>
      <c r="C62" s="164"/>
      <c r="D62" s="142"/>
      <c r="E62" s="143">
        <f>(I62+N62+S62+X62)*'Ar - Fontes fixas - Geral'!$Q$19</f>
        <v>0</v>
      </c>
      <c r="F62" s="254" t="s">
        <v>10</v>
      </c>
      <c r="G62" s="164"/>
      <c r="H62" s="34"/>
      <c r="I62" s="34"/>
      <c r="J62" s="204"/>
      <c r="K62" s="203" t="s">
        <v>10</v>
      </c>
      <c r="L62" s="209"/>
      <c r="M62" s="34"/>
      <c r="N62" s="34"/>
      <c r="O62" s="204"/>
      <c r="P62" s="203" t="s">
        <v>10</v>
      </c>
      <c r="Q62" s="209"/>
      <c r="R62" s="34"/>
      <c r="S62" s="34"/>
      <c r="T62" s="204"/>
      <c r="U62" s="203" t="s">
        <v>10</v>
      </c>
      <c r="V62" s="209"/>
      <c r="W62" s="34"/>
      <c r="X62" s="34"/>
      <c r="Y62" s="204"/>
      <c r="Z62" s="203" t="s">
        <v>10</v>
      </c>
      <c r="AA62" s="208"/>
      <c r="AB62" s="1"/>
      <c r="AC62" s="43"/>
      <c r="AD62" s="43"/>
      <c r="AE62" s="43"/>
      <c r="AF62" s="43"/>
      <c r="AG62" s="43"/>
      <c r="AH62" s="44"/>
      <c r="AI62" s="44"/>
    </row>
    <row r="63" spans="1:39" x14ac:dyDescent="0.25">
      <c r="A63" s="454"/>
      <c r="B63" s="247" t="s">
        <v>10</v>
      </c>
      <c r="C63" s="164"/>
      <c r="D63" s="142"/>
      <c r="E63" s="143">
        <f>(I63+N63+S63+X63)*'Ar - Fontes fixas - Geral'!$Q$19</f>
        <v>0</v>
      </c>
      <c r="F63" s="254" t="s">
        <v>10</v>
      </c>
      <c r="G63" s="164"/>
      <c r="H63" s="34"/>
      <c r="I63" s="34"/>
      <c r="J63" s="204"/>
      <c r="K63" s="203" t="s">
        <v>10</v>
      </c>
      <c r="L63" s="209"/>
      <c r="M63" s="34"/>
      <c r="N63" s="34"/>
      <c r="O63" s="204"/>
      <c r="P63" s="203" t="s">
        <v>10</v>
      </c>
      <c r="Q63" s="209"/>
      <c r="R63" s="34"/>
      <c r="S63" s="34"/>
      <c r="T63" s="204"/>
      <c r="U63" s="203" t="s">
        <v>10</v>
      </c>
      <c r="V63" s="209"/>
      <c r="W63" s="34"/>
      <c r="X63" s="34"/>
      <c r="Y63" s="204"/>
      <c r="Z63" s="203" t="s">
        <v>10</v>
      </c>
      <c r="AA63" s="208"/>
      <c r="AB63" s="1"/>
      <c r="AC63" s="43"/>
      <c r="AD63" s="43"/>
      <c r="AE63" s="43"/>
      <c r="AF63" s="43"/>
      <c r="AG63" s="43"/>
      <c r="AH63" s="44"/>
      <c r="AI63" s="44"/>
    </row>
    <row r="64" spans="1:39" x14ac:dyDescent="0.25">
      <c r="A64" s="454"/>
      <c r="B64" s="247" t="s">
        <v>10</v>
      </c>
      <c r="C64" s="164"/>
      <c r="D64" s="142"/>
      <c r="E64" s="143">
        <f>(I64+N64+S64+X64)*'Ar - Fontes fixas - Geral'!$Q$19</f>
        <v>0</v>
      </c>
      <c r="F64" s="254" t="s">
        <v>10</v>
      </c>
      <c r="G64" s="164"/>
      <c r="H64" s="34"/>
      <c r="I64" s="34"/>
      <c r="J64" s="204"/>
      <c r="K64" s="203" t="s">
        <v>10</v>
      </c>
      <c r="L64" s="209"/>
      <c r="M64" s="34"/>
      <c r="N64" s="34"/>
      <c r="O64" s="204"/>
      <c r="P64" s="203" t="s">
        <v>10</v>
      </c>
      <c r="Q64" s="209"/>
      <c r="R64" s="34"/>
      <c r="S64" s="34"/>
      <c r="T64" s="204"/>
      <c r="U64" s="203" t="s">
        <v>10</v>
      </c>
      <c r="V64" s="209"/>
      <c r="W64" s="34"/>
      <c r="X64" s="34"/>
      <c r="Y64" s="204"/>
      <c r="Z64" s="203" t="s">
        <v>10</v>
      </c>
      <c r="AA64" s="208"/>
      <c r="AB64" s="1"/>
      <c r="AC64" s="43"/>
      <c r="AD64" s="43"/>
      <c r="AE64" s="43"/>
      <c r="AF64" s="43"/>
      <c r="AG64" s="43"/>
      <c r="AH64" s="44"/>
      <c r="AI64" s="44"/>
    </row>
    <row r="65" spans="1:35" x14ac:dyDescent="0.25">
      <c r="A65" s="454"/>
      <c r="B65" s="247" t="s">
        <v>10</v>
      </c>
      <c r="C65" s="164"/>
      <c r="D65" s="142"/>
      <c r="E65" s="143">
        <f>(I65+N65+S65+X65)*'Ar - Fontes fixas - Geral'!$Q$19</f>
        <v>0</v>
      </c>
      <c r="F65" s="254" t="s">
        <v>10</v>
      </c>
      <c r="G65" s="164"/>
      <c r="H65" s="34"/>
      <c r="I65" s="34"/>
      <c r="J65" s="204"/>
      <c r="K65" s="203" t="s">
        <v>10</v>
      </c>
      <c r="L65" s="209"/>
      <c r="M65" s="34"/>
      <c r="N65" s="34"/>
      <c r="O65" s="204"/>
      <c r="P65" s="203" t="s">
        <v>10</v>
      </c>
      <c r="Q65" s="209"/>
      <c r="R65" s="34"/>
      <c r="S65" s="34"/>
      <c r="T65" s="204"/>
      <c r="U65" s="203" t="s">
        <v>10</v>
      </c>
      <c r="V65" s="209"/>
      <c r="W65" s="34"/>
      <c r="X65" s="34"/>
      <c r="Y65" s="204"/>
      <c r="Z65" s="203" t="s">
        <v>10</v>
      </c>
      <c r="AA65" s="208"/>
      <c r="AB65" s="1"/>
      <c r="AC65" s="43"/>
      <c r="AD65" s="43"/>
      <c r="AE65" s="43"/>
      <c r="AF65" s="43"/>
      <c r="AG65" s="43"/>
      <c r="AH65" s="44"/>
      <c r="AI65" s="44"/>
    </row>
    <row r="66" spans="1:35" x14ac:dyDescent="0.25">
      <c r="A66" s="454"/>
      <c r="B66" s="247" t="s">
        <v>10</v>
      </c>
      <c r="C66" s="164"/>
      <c r="D66" s="142"/>
      <c r="E66" s="143">
        <f>(I66+N66+S66+X66)*'Ar - Fontes fixas - Geral'!$Q$19</f>
        <v>0</v>
      </c>
      <c r="F66" s="254" t="s">
        <v>10</v>
      </c>
      <c r="G66" s="164"/>
      <c r="H66" s="34"/>
      <c r="I66" s="34"/>
      <c r="J66" s="204"/>
      <c r="K66" s="203" t="s">
        <v>10</v>
      </c>
      <c r="L66" s="209"/>
      <c r="M66" s="34"/>
      <c r="N66" s="34"/>
      <c r="O66" s="204"/>
      <c r="P66" s="203" t="s">
        <v>10</v>
      </c>
      <c r="Q66" s="209"/>
      <c r="R66" s="34"/>
      <c r="S66" s="34"/>
      <c r="T66" s="204"/>
      <c r="U66" s="203" t="s">
        <v>10</v>
      </c>
      <c r="V66" s="209"/>
      <c r="W66" s="34"/>
      <c r="X66" s="34"/>
      <c r="Y66" s="204"/>
      <c r="Z66" s="203" t="s">
        <v>10</v>
      </c>
      <c r="AA66" s="208"/>
      <c r="AB66" s="1"/>
      <c r="AC66" s="43"/>
      <c r="AD66" s="43"/>
      <c r="AE66" s="43"/>
      <c r="AF66" s="43"/>
      <c r="AG66" s="43"/>
      <c r="AH66" s="44"/>
      <c r="AI66" s="44"/>
    </row>
    <row r="67" spans="1:35" x14ac:dyDescent="0.25">
      <c r="A67" s="454"/>
      <c r="B67" s="247" t="s">
        <v>10</v>
      </c>
      <c r="C67" s="164"/>
      <c r="D67" s="142"/>
      <c r="E67" s="143">
        <f>(I67+N67+S67+X67)*'Ar - Fontes fixas - Geral'!$Q$19</f>
        <v>0</v>
      </c>
      <c r="F67" s="254" t="s">
        <v>10</v>
      </c>
      <c r="G67" s="164"/>
      <c r="H67" s="34"/>
      <c r="I67" s="34"/>
      <c r="J67" s="204"/>
      <c r="K67" s="203" t="s">
        <v>10</v>
      </c>
      <c r="L67" s="209"/>
      <c r="M67" s="34"/>
      <c r="N67" s="34"/>
      <c r="O67" s="204"/>
      <c r="P67" s="203" t="s">
        <v>10</v>
      </c>
      <c r="Q67" s="209"/>
      <c r="R67" s="34"/>
      <c r="S67" s="34"/>
      <c r="T67" s="204"/>
      <c r="U67" s="203" t="s">
        <v>10</v>
      </c>
      <c r="V67" s="209"/>
      <c r="W67" s="34"/>
      <c r="X67" s="34"/>
      <c r="Y67" s="204"/>
      <c r="Z67" s="203" t="s">
        <v>10</v>
      </c>
      <c r="AA67" s="208"/>
      <c r="AB67" s="1"/>
      <c r="AC67" s="43"/>
      <c r="AD67" s="43"/>
      <c r="AE67" s="43"/>
      <c r="AF67" s="43"/>
      <c r="AG67" s="43"/>
      <c r="AH67" s="44"/>
      <c r="AI67" s="44"/>
    </row>
    <row r="68" spans="1:35" x14ac:dyDescent="0.25">
      <c r="A68" s="454"/>
      <c r="B68" s="247" t="s">
        <v>10</v>
      </c>
      <c r="C68" s="164"/>
      <c r="D68" s="142"/>
      <c r="E68" s="143">
        <f>(I68+N68+S68+X68)*'Ar - Fontes fixas - Geral'!$Q$19</f>
        <v>0</v>
      </c>
      <c r="F68" s="254" t="s">
        <v>10</v>
      </c>
      <c r="G68" s="164"/>
      <c r="H68" s="34"/>
      <c r="I68" s="34"/>
      <c r="J68" s="204"/>
      <c r="K68" s="203" t="s">
        <v>10</v>
      </c>
      <c r="L68" s="209"/>
      <c r="M68" s="34"/>
      <c r="N68" s="34"/>
      <c r="O68" s="204"/>
      <c r="P68" s="203" t="s">
        <v>10</v>
      </c>
      <c r="Q68" s="209"/>
      <c r="R68" s="34"/>
      <c r="S68" s="34"/>
      <c r="T68" s="204"/>
      <c r="U68" s="203" t="s">
        <v>10</v>
      </c>
      <c r="V68" s="209"/>
      <c r="W68" s="34"/>
      <c r="X68" s="34"/>
      <c r="Y68" s="204"/>
      <c r="Z68" s="203" t="s">
        <v>10</v>
      </c>
      <c r="AA68" s="208"/>
      <c r="AB68" s="1"/>
      <c r="AC68" s="43"/>
      <c r="AD68" s="43"/>
      <c r="AE68" s="43"/>
      <c r="AF68" s="43"/>
      <c r="AG68" s="43"/>
      <c r="AH68" s="44"/>
      <c r="AI68" s="44"/>
    </row>
    <row r="69" spans="1:35" x14ac:dyDescent="0.25">
      <c r="A69" s="454"/>
      <c r="B69" s="247" t="s">
        <v>10</v>
      </c>
      <c r="C69" s="164"/>
      <c r="D69" s="142"/>
      <c r="E69" s="143">
        <f>(I69+N69+S69+X69)*'Ar - Fontes fixas - Geral'!$Q$19</f>
        <v>0</v>
      </c>
      <c r="F69" s="254" t="s">
        <v>10</v>
      </c>
      <c r="G69" s="164"/>
      <c r="H69" s="34"/>
      <c r="I69" s="34"/>
      <c r="J69" s="204"/>
      <c r="K69" s="203" t="s">
        <v>10</v>
      </c>
      <c r="L69" s="209"/>
      <c r="M69" s="34"/>
      <c r="N69" s="34"/>
      <c r="O69" s="204"/>
      <c r="P69" s="203" t="s">
        <v>10</v>
      </c>
      <c r="Q69" s="209"/>
      <c r="R69" s="34"/>
      <c r="S69" s="34"/>
      <c r="T69" s="204"/>
      <c r="U69" s="203" t="s">
        <v>10</v>
      </c>
      <c r="V69" s="209"/>
      <c r="W69" s="34"/>
      <c r="X69" s="34"/>
      <c r="Y69" s="204"/>
      <c r="Z69" s="203" t="s">
        <v>10</v>
      </c>
      <c r="AA69" s="208"/>
      <c r="AB69" s="1"/>
      <c r="AC69" s="43"/>
      <c r="AD69" s="43"/>
      <c r="AE69" s="43"/>
      <c r="AF69" s="43"/>
      <c r="AG69" s="43"/>
      <c r="AH69" s="44"/>
      <c r="AI69" s="44"/>
    </row>
    <row r="70" spans="1:35" x14ac:dyDescent="0.25">
      <c r="A70" s="454"/>
      <c r="B70" s="247" t="s">
        <v>10</v>
      </c>
      <c r="C70" s="164"/>
      <c r="D70" s="142"/>
      <c r="E70" s="143">
        <f>(I70+N70+S70+X70)*'Ar - Fontes fixas - Geral'!$Q$19</f>
        <v>0</v>
      </c>
      <c r="F70" s="254" t="s">
        <v>10</v>
      </c>
      <c r="G70" s="164"/>
      <c r="H70" s="34"/>
      <c r="I70" s="34"/>
      <c r="J70" s="204"/>
      <c r="K70" s="203" t="s">
        <v>10</v>
      </c>
      <c r="L70" s="209"/>
      <c r="M70" s="34"/>
      <c r="N70" s="34"/>
      <c r="O70" s="204"/>
      <c r="P70" s="203" t="s">
        <v>10</v>
      </c>
      <c r="Q70" s="209"/>
      <c r="R70" s="34"/>
      <c r="S70" s="34"/>
      <c r="T70" s="204"/>
      <c r="U70" s="203" t="s">
        <v>10</v>
      </c>
      <c r="V70" s="209"/>
      <c r="W70" s="34"/>
      <c r="X70" s="34"/>
      <c r="Y70" s="204"/>
      <c r="Z70" s="203" t="s">
        <v>10</v>
      </c>
      <c r="AA70" s="208"/>
      <c r="AB70" s="1"/>
      <c r="AC70" s="43"/>
      <c r="AD70" s="43"/>
      <c r="AE70" s="43"/>
      <c r="AF70" s="43"/>
      <c r="AG70" s="43"/>
      <c r="AH70" s="44"/>
      <c r="AI70" s="44"/>
    </row>
    <row r="71" spans="1:35" x14ac:dyDescent="0.25">
      <c r="A71" s="454"/>
      <c r="B71" s="247" t="s">
        <v>10</v>
      </c>
      <c r="C71" s="164"/>
      <c r="D71" s="142"/>
      <c r="E71" s="143">
        <f>(I71+N71+S71+X71)*'Ar - Fontes fixas - Geral'!$Q$19</f>
        <v>0</v>
      </c>
      <c r="F71" s="254" t="s">
        <v>10</v>
      </c>
      <c r="G71" s="164"/>
      <c r="H71" s="34"/>
      <c r="I71" s="34"/>
      <c r="J71" s="204"/>
      <c r="K71" s="203" t="s">
        <v>10</v>
      </c>
      <c r="L71" s="209"/>
      <c r="M71" s="34"/>
      <c r="N71" s="34"/>
      <c r="O71" s="204"/>
      <c r="P71" s="203" t="s">
        <v>10</v>
      </c>
      <c r="Q71" s="209"/>
      <c r="R71" s="34"/>
      <c r="S71" s="34"/>
      <c r="T71" s="204"/>
      <c r="U71" s="203" t="s">
        <v>10</v>
      </c>
      <c r="V71" s="209"/>
      <c r="W71" s="34"/>
      <c r="X71" s="34"/>
      <c r="Y71" s="204"/>
      <c r="Z71" s="203" t="s">
        <v>10</v>
      </c>
      <c r="AA71" s="208"/>
      <c r="AB71" s="1"/>
      <c r="AC71" s="43"/>
      <c r="AD71" s="43"/>
      <c r="AE71" s="43"/>
      <c r="AF71" s="43"/>
      <c r="AG71" s="43"/>
      <c r="AH71" s="44"/>
      <c r="AI71" s="44"/>
    </row>
    <row r="72" spans="1:35" x14ac:dyDescent="0.25">
      <c r="A72" s="454"/>
      <c r="B72" s="247" t="s">
        <v>10</v>
      </c>
      <c r="C72" s="164"/>
      <c r="D72" s="142"/>
      <c r="E72" s="143">
        <f>(I72+N72+S72+X72)*'Ar - Fontes fixas - Geral'!$Q$19</f>
        <v>0</v>
      </c>
      <c r="F72" s="254" t="s">
        <v>10</v>
      </c>
      <c r="G72" s="164"/>
      <c r="H72" s="34"/>
      <c r="I72" s="34"/>
      <c r="J72" s="204"/>
      <c r="K72" s="203" t="s">
        <v>10</v>
      </c>
      <c r="L72" s="209"/>
      <c r="M72" s="34"/>
      <c r="N72" s="34"/>
      <c r="O72" s="204"/>
      <c r="P72" s="203" t="s">
        <v>10</v>
      </c>
      <c r="Q72" s="209"/>
      <c r="R72" s="34"/>
      <c r="S72" s="34"/>
      <c r="T72" s="204"/>
      <c r="U72" s="203" t="s">
        <v>10</v>
      </c>
      <c r="V72" s="209"/>
      <c r="W72" s="34"/>
      <c r="X72" s="34"/>
      <c r="Y72" s="204"/>
      <c r="Z72" s="203" t="s">
        <v>10</v>
      </c>
      <c r="AA72" s="208"/>
      <c r="AB72" s="1"/>
      <c r="AC72" s="43"/>
      <c r="AD72" s="43"/>
      <c r="AE72" s="43"/>
      <c r="AF72" s="43"/>
      <c r="AG72" s="43"/>
      <c r="AH72" s="44"/>
      <c r="AI72" s="44"/>
    </row>
    <row r="73" spans="1:35" x14ac:dyDescent="0.25">
      <c r="A73" s="454"/>
      <c r="B73" s="247" t="s">
        <v>10</v>
      </c>
      <c r="C73" s="164"/>
      <c r="D73" s="142"/>
      <c r="E73" s="143">
        <f>(I73+N73+S73+X73)*'Ar - Fontes fixas - Geral'!$Q$19</f>
        <v>0</v>
      </c>
      <c r="F73" s="254" t="s">
        <v>10</v>
      </c>
      <c r="G73" s="164"/>
      <c r="H73" s="34"/>
      <c r="I73" s="34"/>
      <c r="J73" s="204"/>
      <c r="K73" s="203" t="s">
        <v>10</v>
      </c>
      <c r="L73" s="209"/>
      <c r="M73" s="34"/>
      <c r="N73" s="34"/>
      <c r="O73" s="204"/>
      <c r="P73" s="203" t="s">
        <v>10</v>
      </c>
      <c r="Q73" s="209"/>
      <c r="R73" s="34"/>
      <c r="S73" s="34"/>
      <c r="T73" s="204"/>
      <c r="U73" s="203" t="s">
        <v>10</v>
      </c>
      <c r="V73" s="209"/>
      <c r="W73" s="34"/>
      <c r="X73" s="34"/>
      <c r="Y73" s="204"/>
      <c r="Z73" s="203" t="s">
        <v>10</v>
      </c>
      <c r="AA73" s="208"/>
      <c r="AB73" s="1"/>
      <c r="AC73" s="43"/>
      <c r="AD73" s="43"/>
      <c r="AE73" s="43"/>
      <c r="AF73" s="43"/>
      <c r="AG73" s="43"/>
      <c r="AH73" s="44"/>
      <c r="AI73" s="44"/>
    </row>
    <row r="74" spans="1:35" x14ac:dyDescent="0.25">
      <c r="A74" s="454"/>
      <c r="B74" s="247" t="s">
        <v>10</v>
      </c>
      <c r="C74" s="164"/>
      <c r="D74" s="142"/>
      <c r="E74" s="143">
        <f>(I74+N74+S74+X74)*'Ar - Fontes fixas - Geral'!$Q$19</f>
        <v>0</v>
      </c>
      <c r="F74" s="254" t="s">
        <v>10</v>
      </c>
      <c r="G74" s="164"/>
      <c r="H74" s="34"/>
      <c r="I74" s="34"/>
      <c r="J74" s="204"/>
      <c r="K74" s="203" t="s">
        <v>10</v>
      </c>
      <c r="L74" s="209"/>
      <c r="M74" s="34"/>
      <c r="N74" s="34"/>
      <c r="O74" s="204"/>
      <c r="P74" s="203" t="s">
        <v>10</v>
      </c>
      <c r="Q74" s="209"/>
      <c r="R74" s="34"/>
      <c r="S74" s="34"/>
      <c r="T74" s="204"/>
      <c r="U74" s="203" t="s">
        <v>10</v>
      </c>
      <c r="V74" s="209"/>
      <c r="W74" s="34"/>
      <c r="X74" s="34"/>
      <c r="Y74" s="204"/>
      <c r="Z74" s="203" t="s">
        <v>10</v>
      </c>
      <c r="AA74" s="208"/>
      <c r="AB74" s="1"/>
      <c r="AC74" s="43"/>
      <c r="AD74" s="43"/>
      <c r="AE74" s="43"/>
      <c r="AF74" s="43"/>
      <c r="AG74" s="43"/>
      <c r="AH74" s="44"/>
      <c r="AI74" s="44"/>
    </row>
    <row r="75" spans="1:35" x14ac:dyDescent="0.25">
      <c r="A75" s="454"/>
      <c r="B75" s="247" t="s">
        <v>10</v>
      </c>
      <c r="C75" s="164"/>
      <c r="D75" s="142"/>
      <c r="E75" s="143">
        <f>(I75+N75+S75+X75)*'Ar - Fontes fixas - Geral'!$Q$19</f>
        <v>0</v>
      </c>
      <c r="F75" s="254" t="s">
        <v>10</v>
      </c>
      <c r="G75" s="164"/>
      <c r="H75" s="34"/>
      <c r="I75" s="34"/>
      <c r="J75" s="204"/>
      <c r="K75" s="203" t="s">
        <v>10</v>
      </c>
      <c r="L75" s="209"/>
      <c r="M75" s="34"/>
      <c r="N75" s="34"/>
      <c r="O75" s="204"/>
      <c r="P75" s="203" t="s">
        <v>10</v>
      </c>
      <c r="Q75" s="209"/>
      <c r="R75" s="34"/>
      <c r="S75" s="34"/>
      <c r="T75" s="204"/>
      <c r="U75" s="203" t="s">
        <v>10</v>
      </c>
      <c r="V75" s="209"/>
      <c r="W75" s="34"/>
      <c r="X75" s="34"/>
      <c r="Y75" s="204"/>
      <c r="Z75" s="203" t="s">
        <v>10</v>
      </c>
      <c r="AA75" s="208"/>
      <c r="AB75" s="1"/>
      <c r="AC75" s="43"/>
      <c r="AD75" s="43"/>
      <c r="AE75" s="43"/>
      <c r="AF75" s="43"/>
      <c r="AG75" s="43"/>
      <c r="AH75" s="44"/>
      <c r="AI75" s="44"/>
    </row>
    <row r="76" spans="1:35" x14ac:dyDescent="0.25">
      <c r="A76" s="454"/>
      <c r="B76" s="247" t="s">
        <v>10</v>
      </c>
      <c r="C76" s="164"/>
      <c r="D76" s="142"/>
      <c r="E76" s="143">
        <f>(I76+N76+S76+X76)*'Ar - Fontes fixas - Geral'!$Q$19</f>
        <v>0</v>
      </c>
      <c r="F76" s="254" t="s">
        <v>10</v>
      </c>
      <c r="G76" s="164"/>
      <c r="H76" s="34"/>
      <c r="I76" s="34"/>
      <c r="J76" s="204"/>
      <c r="K76" s="203" t="s">
        <v>10</v>
      </c>
      <c r="L76" s="209"/>
      <c r="M76" s="34"/>
      <c r="N76" s="34"/>
      <c r="O76" s="204"/>
      <c r="P76" s="203" t="s">
        <v>10</v>
      </c>
      <c r="Q76" s="209"/>
      <c r="R76" s="34"/>
      <c r="S76" s="34"/>
      <c r="T76" s="204"/>
      <c r="U76" s="203" t="s">
        <v>10</v>
      </c>
      <c r="V76" s="209"/>
      <c r="W76" s="34"/>
      <c r="X76" s="34"/>
      <c r="Y76" s="204"/>
      <c r="Z76" s="203" t="s">
        <v>10</v>
      </c>
      <c r="AA76" s="208"/>
      <c r="AB76" s="1"/>
      <c r="AC76" s="43"/>
      <c r="AD76" s="43"/>
      <c r="AE76" s="43"/>
      <c r="AF76" s="43"/>
      <c r="AG76" s="43"/>
      <c r="AH76" s="44"/>
      <c r="AI76" s="44"/>
    </row>
    <row r="77" spans="1:35" x14ac:dyDescent="0.25">
      <c r="A77" s="454"/>
      <c r="B77" s="247" t="s">
        <v>10</v>
      </c>
      <c r="C77" s="164"/>
      <c r="D77" s="142"/>
      <c r="E77" s="143">
        <f>(I77+N77+S77+X77)*'Ar - Fontes fixas - Geral'!$Q$19</f>
        <v>0</v>
      </c>
      <c r="F77" s="254" t="s">
        <v>10</v>
      </c>
      <c r="G77" s="164"/>
      <c r="H77" s="34"/>
      <c r="I77" s="34"/>
      <c r="J77" s="204"/>
      <c r="K77" s="203" t="s">
        <v>10</v>
      </c>
      <c r="L77" s="209"/>
      <c r="M77" s="34"/>
      <c r="N77" s="34"/>
      <c r="O77" s="204"/>
      <c r="P77" s="203" t="s">
        <v>10</v>
      </c>
      <c r="Q77" s="209"/>
      <c r="R77" s="34"/>
      <c r="S77" s="34"/>
      <c r="T77" s="204"/>
      <c r="U77" s="203" t="s">
        <v>10</v>
      </c>
      <c r="V77" s="209"/>
      <c r="W77" s="34"/>
      <c r="X77" s="34"/>
      <c r="Y77" s="204"/>
      <c r="Z77" s="203" t="s">
        <v>10</v>
      </c>
      <c r="AA77" s="208"/>
      <c r="AB77" s="1"/>
      <c r="AC77" s="43"/>
      <c r="AD77" s="43"/>
      <c r="AE77" s="43"/>
      <c r="AF77" s="43"/>
      <c r="AG77" s="43"/>
      <c r="AH77" s="44"/>
      <c r="AI77" s="44"/>
    </row>
    <row r="78" spans="1:35" x14ac:dyDescent="0.25">
      <c r="A78" s="454"/>
      <c r="B78" s="247" t="s">
        <v>10</v>
      </c>
      <c r="C78" s="164"/>
      <c r="D78" s="142"/>
      <c r="E78" s="143">
        <f>(I78+N78+S78+X78)*'Ar - Fontes fixas - Geral'!$Q$19</f>
        <v>0</v>
      </c>
      <c r="F78" s="254" t="s">
        <v>10</v>
      </c>
      <c r="G78" s="164"/>
      <c r="H78" s="34"/>
      <c r="I78" s="34"/>
      <c r="J78" s="204"/>
      <c r="K78" s="203" t="s">
        <v>10</v>
      </c>
      <c r="L78" s="209"/>
      <c r="M78" s="34"/>
      <c r="N78" s="34"/>
      <c r="O78" s="204"/>
      <c r="P78" s="203" t="s">
        <v>10</v>
      </c>
      <c r="Q78" s="209"/>
      <c r="R78" s="34"/>
      <c r="S78" s="34"/>
      <c r="T78" s="204"/>
      <c r="U78" s="203" t="s">
        <v>10</v>
      </c>
      <c r="V78" s="209"/>
      <c r="W78" s="34"/>
      <c r="X78" s="34"/>
      <c r="Y78" s="204"/>
      <c r="Z78" s="203" t="s">
        <v>10</v>
      </c>
      <c r="AA78" s="208"/>
      <c r="AB78" s="1"/>
      <c r="AC78" s="43"/>
      <c r="AD78" s="43"/>
      <c r="AE78" s="43"/>
      <c r="AF78" s="43"/>
      <c r="AG78" s="43"/>
      <c r="AH78" s="44"/>
      <c r="AI78" s="44"/>
    </row>
    <row r="79" spans="1:35" x14ac:dyDescent="0.25">
      <c r="A79" s="454"/>
      <c r="B79" s="247" t="s">
        <v>10</v>
      </c>
      <c r="C79" s="164"/>
      <c r="D79" s="142"/>
      <c r="E79" s="143">
        <f>(I79+N79+S79+X79)*'Ar - Fontes fixas - Geral'!$Q$19</f>
        <v>0</v>
      </c>
      <c r="F79" s="254" t="s">
        <v>10</v>
      </c>
      <c r="G79" s="164"/>
      <c r="H79" s="34"/>
      <c r="I79" s="34"/>
      <c r="J79" s="204"/>
      <c r="K79" s="203" t="s">
        <v>10</v>
      </c>
      <c r="L79" s="209"/>
      <c r="M79" s="34"/>
      <c r="N79" s="34"/>
      <c r="O79" s="204"/>
      <c r="P79" s="203" t="s">
        <v>10</v>
      </c>
      <c r="Q79" s="209"/>
      <c r="R79" s="34"/>
      <c r="S79" s="34"/>
      <c r="T79" s="204"/>
      <c r="U79" s="203" t="s">
        <v>10</v>
      </c>
      <c r="V79" s="209"/>
      <c r="W79" s="34"/>
      <c r="X79" s="34"/>
      <c r="Y79" s="204"/>
      <c r="Z79" s="203" t="s">
        <v>10</v>
      </c>
      <c r="AA79" s="208"/>
      <c r="AB79" s="292"/>
      <c r="AC79" s="43"/>
      <c r="AD79" s="43"/>
      <c r="AE79" s="43"/>
      <c r="AF79" s="43"/>
      <c r="AG79" s="43"/>
      <c r="AH79" s="44"/>
      <c r="AI79" s="44"/>
    </row>
    <row r="80" spans="1:35" x14ac:dyDescent="0.25">
      <c r="A80" s="453"/>
      <c r="B80" s="453"/>
      <c r="C80" s="453"/>
      <c r="D80" s="453"/>
      <c r="E80" s="453"/>
      <c r="F80" s="453"/>
      <c r="G80" s="453"/>
      <c r="H80" s="453"/>
      <c r="I80" s="453"/>
      <c r="J80" s="453"/>
      <c r="K80" s="453"/>
      <c r="L80" s="453"/>
      <c r="M80" s="453"/>
      <c r="N80" s="453"/>
      <c r="O80" s="453"/>
      <c r="P80" s="453"/>
      <c r="Q80" s="453"/>
      <c r="R80" s="453"/>
      <c r="S80" s="453"/>
      <c r="T80" s="453"/>
      <c r="U80" s="453"/>
      <c r="V80" s="453"/>
      <c r="W80" s="453"/>
      <c r="X80" s="453"/>
      <c r="Y80" s="453"/>
      <c r="Z80" s="453"/>
      <c r="AA80" s="453"/>
      <c r="AB80" s="453"/>
      <c r="AC80" s="43"/>
      <c r="AD80" s="43"/>
      <c r="AE80" s="43"/>
      <c r="AF80" s="43"/>
      <c r="AG80" s="43"/>
      <c r="AH80" s="44"/>
      <c r="AI80" s="44"/>
    </row>
    <row r="81" spans="1:39" x14ac:dyDescent="0.25">
      <c r="A81" s="453"/>
      <c r="B81" s="453"/>
      <c r="C81" s="453"/>
      <c r="D81" s="453"/>
      <c r="E81" s="453"/>
      <c r="F81" s="453"/>
      <c r="G81" s="453"/>
      <c r="H81" s="453"/>
      <c r="I81" s="453"/>
      <c r="J81" s="453"/>
      <c r="K81" s="453"/>
      <c r="L81" s="453"/>
      <c r="M81" s="453"/>
      <c r="N81" s="453"/>
      <c r="O81" s="453"/>
      <c r="P81" s="453"/>
      <c r="Q81" s="453"/>
      <c r="R81" s="453"/>
      <c r="S81" s="453"/>
      <c r="T81" s="453"/>
      <c r="U81" s="453"/>
      <c r="V81" s="453"/>
      <c r="W81" s="453"/>
      <c r="X81" s="453"/>
      <c r="Y81" s="453"/>
      <c r="Z81" s="453"/>
      <c r="AA81" s="453"/>
      <c r="AB81" s="453"/>
      <c r="AC81" s="43"/>
      <c r="AD81" s="43"/>
      <c r="AE81" s="43"/>
      <c r="AF81" s="43"/>
      <c r="AG81" s="43"/>
      <c r="AH81" s="44"/>
      <c r="AI81" s="44"/>
      <c r="AJ81" s="44"/>
      <c r="AK81" s="44"/>
      <c r="AL81" s="44"/>
      <c r="AM81" s="44"/>
    </row>
    <row r="82" spans="1:39" x14ac:dyDescent="0.25">
      <c r="A82" s="453"/>
      <c r="B82" s="453"/>
      <c r="C82" s="453"/>
      <c r="D82" s="453"/>
      <c r="E82" s="453"/>
      <c r="F82" s="453"/>
      <c r="G82" s="453"/>
      <c r="H82" s="453"/>
      <c r="I82" s="453"/>
      <c r="J82" s="453"/>
      <c r="K82" s="453"/>
      <c r="L82" s="453"/>
      <c r="M82" s="453"/>
      <c r="N82" s="453"/>
      <c r="O82" s="453"/>
      <c r="P82" s="453"/>
      <c r="Q82" s="453"/>
      <c r="R82" s="453"/>
      <c r="S82" s="453"/>
      <c r="T82" s="453"/>
      <c r="U82" s="453"/>
      <c r="V82" s="453"/>
      <c r="W82" s="453"/>
      <c r="X82" s="453"/>
      <c r="Y82" s="453"/>
      <c r="Z82" s="453"/>
      <c r="AA82" s="453"/>
      <c r="AB82" s="453"/>
      <c r="AC82" s="43"/>
      <c r="AD82" s="43"/>
      <c r="AE82" s="43"/>
      <c r="AF82" s="43"/>
      <c r="AG82" s="43"/>
      <c r="AH82" s="44"/>
      <c r="AI82" s="44"/>
      <c r="AJ82" s="44"/>
      <c r="AK82" s="44"/>
      <c r="AL82" s="44"/>
      <c r="AM82" s="44"/>
    </row>
    <row r="83" spans="1:39" x14ac:dyDescent="0.25">
      <c r="A83" s="453"/>
      <c r="B83" s="453"/>
      <c r="C83" s="453"/>
      <c r="D83" s="453"/>
      <c r="E83" s="453"/>
      <c r="F83" s="453"/>
      <c r="G83" s="453"/>
      <c r="H83" s="453"/>
      <c r="I83" s="453"/>
      <c r="J83" s="453"/>
      <c r="K83" s="453"/>
      <c r="L83" s="453"/>
      <c r="M83" s="453"/>
      <c r="N83" s="453"/>
      <c r="O83" s="453"/>
      <c r="P83" s="453"/>
      <c r="Q83" s="453"/>
      <c r="R83" s="453"/>
      <c r="S83" s="453"/>
      <c r="T83" s="453"/>
      <c r="U83" s="453"/>
      <c r="V83" s="453"/>
      <c r="W83" s="453"/>
      <c r="X83" s="453"/>
      <c r="Y83" s="453"/>
      <c r="Z83" s="453"/>
      <c r="AA83" s="453"/>
      <c r="AB83" s="453"/>
      <c r="AC83" s="43"/>
      <c r="AD83" s="43"/>
      <c r="AE83" s="43"/>
      <c r="AF83" s="43"/>
      <c r="AG83" s="43"/>
      <c r="AH83" s="44"/>
      <c r="AI83" s="44"/>
      <c r="AJ83" s="44"/>
      <c r="AK83" s="44"/>
      <c r="AL83" s="44"/>
      <c r="AM83" s="44"/>
    </row>
    <row r="84" spans="1:39" x14ac:dyDescent="0.25">
      <c r="A84" s="1"/>
      <c r="B84" s="16"/>
      <c r="C84" s="16"/>
      <c r="D84" s="16"/>
      <c r="E84" s="16"/>
      <c r="F84" s="16"/>
      <c r="G84" s="16"/>
      <c r="H84" s="16"/>
      <c r="I84" s="16"/>
      <c r="J84" s="16"/>
      <c r="K84" s="16"/>
      <c r="L84" s="16"/>
      <c r="M84" s="115"/>
      <c r="N84" s="115"/>
      <c r="O84" s="115"/>
      <c r="P84" s="115"/>
      <c r="Q84" s="115"/>
      <c r="R84" s="115"/>
      <c r="S84" s="115"/>
      <c r="T84" s="115"/>
      <c r="U84" s="115"/>
      <c r="V84" s="115"/>
      <c r="W84" s="16"/>
      <c r="X84" s="16"/>
      <c r="Y84" s="16"/>
      <c r="Z84" s="16"/>
      <c r="AA84" s="16"/>
      <c r="AB84" s="16"/>
      <c r="AC84" s="43"/>
      <c r="AD84" s="43"/>
      <c r="AE84" s="43"/>
      <c r="AF84" s="43"/>
      <c r="AG84" s="43"/>
      <c r="AH84" s="44"/>
      <c r="AI84" s="44"/>
      <c r="AJ84" s="44"/>
      <c r="AK84" s="44"/>
      <c r="AL84" s="44"/>
      <c r="AM84" s="44"/>
    </row>
    <row r="85" spans="1:39" x14ac:dyDescent="0.25">
      <c r="A85" s="1"/>
      <c r="B85" s="58" t="s">
        <v>146</v>
      </c>
      <c r="C85" s="9"/>
      <c r="D85" s="9"/>
      <c r="E85" s="9"/>
      <c r="F85" s="9"/>
      <c r="G85" s="9"/>
      <c r="H85" s="9"/>
      <c r="I85" s="9"/>
      <c r="J85" s="9"/>
      <c r="K85" s="9"/>
      <c r="L85" s="9"/>
      <c r="M85" s="115"/>
      <c r="N85" s="115"/>
      <c r="O85" s="115"/>
      <c r="P85" s="115"/>
      <c r="Q85" s="115"/>
      <c r="R85" s="115"/>
      <c r="S85" s="115"/>
      <c r="T85" s="115"/>
      <c r="U85" s="115"/>
      <c r="V85" s="115"/>
      <c r="W85" s="16"/>
      <c r="X85" s="16"/>
      <c r="Y85" s="16"/>
      <c r="Z85" s="16"/>
      <c r="AA85" s="16"/>
      <c r="AB85" s="16"/>
      <c r="AC85" s="43"/>
      <c r="AD85" s="43"/>
      <c r="AE85" s="43"/>
      <c r="AF85" s="43"/>
      <c r="AG85" s="43"/>
      <c r="AH85" s="44"/>
      <c r="AI85" s="44"/>
      <c r="AJ85" s="44"/>
      <c r="AK85" s="44"/>
      <c r="AL85" s="44"/>
      <c r="AM85" s="44"/>
    </row>
    <row r="86" spans="1:39" x14ac:dyDescent="0.25">
      <c r="A86" s="1"/>
      <c r="B86" s="442" t="s">
        <v>147</v>
      </c>
      <c r="C86" s="442"/>
      <c r="D86" s="442"/>
      <c r="E86" s="442"/>
      <c r="F86" s="442"/>
      <c r="G86" s="442"/>
      <c r="H86" s="442"/>
      <c r="I86" s="442"/>
      <c r="J86" s="442"/>
      <c r="K86" s="442"/>
      <c r="L86" s="442"/>
      <c r="M86" s="115"/>
      <c r="O86" s="115"/>
      <c r="P86" s="115"/>
      <c r="Q86" s="115"/>
      <c r="R86" s="115"/>
      <c r="S86" s="115"/>
      <c r="T86" s="115"/>
      <c r="U86" s="115"/>
      <c r="V86" s="115"/>
      <c r="W86" s="16"/>
      <c r="X86" s="16"/>
      <c r="Y86" s="16"/>
      <c r="Z86" s="16"/>
      <c r="AA86" s="16"/>
      <c r="AB86" s="16"/>
      <c r="AC86" s="43"/>
      <c r="AD86" s="43"/>
      <c r="AE86" s="43"/>
      <c r="AF86" s="43"/>
      <c r="AG86" s="43"/>
      <c r="AH86" s="44"/>
      <c r="AI86" s="44"/>
      <c r="AJ86" s="44"/>
      <c r="AK86" s="44"/>
      <c r="AL86" s="44"/>
      <c r="AM86" s="44"/>
    </row>
    <row r="87" spans="1:39" x14ac:dyDescent="0.25">
      <c r="A87" s="1"/>
      <c r="B87" s="442"/>
      <c r="C87" s="442"/>
      <c r="D87" s="442"/>
      <c r="E87" s="442"/>
      <c r="F87" s="442"/>
      <c r="G87" s="442"/>
      <c r="H87" s="442"/>
      <c r="I87" s="442"/>
      <c r="J87" s="442"/>
      <c r="K87" s="442"/>
      <c r="L87" s="442"/>
      <c r="M87" s="115"/>
      <c r="N87" s="306" t="s">
        <v>1018</v>
      </c>
      <c r="O87" s="115"/>
      <c r="P87" s="115"/>
      <c r="Q87" s="115"/>
      <c r="R87" s="115"/>
      <c r="S87" s="115"/>
      <c r="T87" s="115"/>
      <c r="U87" s="115"/>
      <c r="V87" s="115"/>
      <c r="W87" s="16"/>
      <c r="X87" s="16"/>
      <c r="Y87" s="16"/>
      <c r="Z87" s="16"/>
      <c r="AA87" s="16"/>
      <c r="AB87" s="16"/>
      <c r="AC87" s="43"/>
      <c r="AD87" s="43"/>
      <c r="AE87" s="43"/>
      <c r="AF87" s="43"/>
      <c r="AG87" s="43"/>
      <c r="AH87" s="44"/>
      <c r="AI87" s="44"/>
      <c r="AJ87" s="44"/>
      <c r="AK87" s="44"/>
      <c r="AL87" s="44"/>
      <c r="AM87" s="44"/>
    </row>
    <row r="88" spans="1:39" x14ac:dyDescent="0.25">
      <c r="A88" s="1"/>
      <c r="B88" s="442"/>
      <c r="C88" s="442"/>
      <c r="D88" s="442"/>
      <c r="E88" s="442"/>
      <c r="F88" s="442"/>
      <c r="G88" s="442"/>
      <c r="H88" s="442"/>
      <c r="I88" s="442"/>
      <c r="J88" s="442"/>
      <c r="K88" s="442"/>
      <c r="L88" s="442"/>
      <c r="M88" s="115"/>
      <c r="O88" s="115"/>
      <c r="P88" s="115"/>
      <c r="Q88" s="115"/>
      <c r="R88" s="115"/>
      <c r="S88" s="115"/>
      <c r="T88" s="115"/>
      <c r="U88" s="115"/>
      <c r="V88" s="115"/>
      <c r="W88" s="292"/>
      <c r="X88" s="16"/>
      <c r="Y88" s="16"/>
      <c r="Z88" s="16"/>
      <c r="AA88" s="16"/>
      <c r="AB88" s="16"/>
      <c r="AC88" s="43"/>
      <c r="AD88" s="43"/>
      <c r="AE88" s="43"/>
      <c r="AF88" s="43"/>
      <c r="AG88" s="43"/>
      <c r="AH88" s="44"/>
      <c r="AI88" s="44"/>
      <c r="AJ88" s="44"/>
      <c r="AK88" s="44"/>
      <c r="AL88" s="44"/>
      <c r="AM88" s="44"/>
    </row>
    <row r="89" spans="1:39" x14ac:dyDescent="0.25">
      <c r="A89" s="1"/>
      <c r="B89" s="442"/>
      <c r="C89" s="442"/>
      <c r="D89" s="442"/>
      <c r="E89" s="442"/>
      <c r="F89" s="442"/>
      <c r="G89" s="442"/>
      <c r="H89" s="442"/>
      <c r="I89" s="442"/>
      <c r="J89" s="442"/>
      <c r="K89" s="442"/>
      <c r="L89" s="442"/>
      <c r="M89" s="115"/>
      <c r="N89" s="356" t="s">
        <v>1040</v>
      </c>
      <c r="O89" s="115"/>
      <c r="P89" s="115"/>
      <c r="Q89" s="115"/>
      <c r="R89" s="115"/>
      <c r="S89" s="115"/>
      <c r="T89" s="115"/>
      <c r="U89" s="115"/>
      <c r="V89" s="115"/>
      <c r="W89" s="16"/>
      <c r="X89" s="16"/>
      <c r="Y89" s="16"/>
      <c r="Z89" s="16"/>
      <c r="AA89" s="16"/>
      <c r="AB89" s="16"/>
      <c r="AC89" s="43"/>
      <c r="AD89" s="43"/>
      <c r="AE89" s="43"/>
      <c r="AF89" s="43"/>
      <c r="AG89" s="43"/>
      <c r="AH89" s="44"/>
      <c r="AI89" s="44"/>
      <c r="AJ89" s="44"/>
      <c r="AK89" s="44"/>
      <c r="AL89" s="44"/>
      <c r="AM89" s="44"/>
    </row>
    <row r="90" spans="1:39" x14ac:dyDescent="0.25">
      <c r="A90" s="1"/>
      <c r="B90" s="442"/>
      <c r="C90" s="442"/>
      <c r="D90" s="442"/>
      <c r="E90" s="442"/>
      <c r="F90" s="442"/>
      <c r="G90" s="442"/>
      <c r="H90" s="442"/>
      <c r="I90" s="442"/>
      <c r="J90" s="442"/>
      <c r="K90" s="442"/>
      <c r="L90" s="442"/>
      <c r="M90" s="115"/>
      <c r="N90" s="115"/>
      <c r="O90" s="115"/>
      <c r="P90" s="115"/>
      <c r="Q90" s="115"/>
      <c r="R90" s="115"/>
      <c r="S90" s="115"/>
      <c r="T90" s="115"/>
      <c r="U90" s="115"/>
      <c r="V90" s="115"/>
      <c r="W90" s="16"/>
      <c r="X90" s="16"/>
      <c r="Y90" s="16"/>
      <c r="Z90" s="16"/>
      <c r="AA90" s="16"/>
      <c r="AB90" s="16"/>
      <c r="AC90" s="43"/>
      <c r="AD90" s="43"/>
      <c r="AE90" s="43"/>
      <c r="AF90" s="43"/>
      <c r="AG90" s="43"/>
      <c r="AH90" s="44"/>
      <c r="AI90" s="44"/>
      <c r="AJ90" s="44"/>
      <c r="AK90" s="44"/>
      <c r="AL90" s="44"/>
      <c r="AM90" s="44"/>
    </row>
    <row r="91" spans="1:39" x14ac:dyDescent="0.25">
      <c r="A91" s="1"/>
      <c r="B91" s="16"/>
      <c r="C91" s="16"/>
      <c r="D91" s="16"/>
      <c r="E91" s="16"/>
      <c r="F91" s="16"/>
      <c r="G91" s="16"/>
      <c r="H91" s="16"/>
      <c r="I91" s="16"/>
      <c r="J91" s="16"/>
      <c r="K91" s="16"/>
      <c r="L91" s="16"/>
      <c r="M91" s="115"/>
      <c r="N91" s="115"/>
      <c r="O91" s="115"/>
      <c r="P91" s="115"/>
      <c r="Q91" s="115"/>
      <c r="R91" s="115"/>
      <c r="S91" s="115"/>
      <c r="T91" s="115"/>
      <c r="U91" s="115"/>
      <c r="V91" s="115"/>
      <c r="W91" s="16"/>
      <c r="X91" s="16"/>
      <c r="Y91" s="16"/>
      <c r="Z91" s="16"/>
      <c r="AA91" s="16"/>
      <c r="AB91" s="16"/>
      <c r="AC91" s="43"/>
      <c r="AD91" s="43"/>
      <c r="AE91" s="43"/>
      <c r="AF91" s="43"/>
      <c r="AG91" s="43"/>
      <c r="AH91" s="44"/>
      <c r="AI91" s="44"/>
      <c r="AJ91" s="44"/>
      <c r="AK91" s="44"/>
      <c r="AL91" s="44"/>
      <c r="AM91" s="44"/>
    </row>
    <row r="92" spans="1:39" x14ac:dyDescent="0.25">
      <c r="A92" s="1"/>
      <c r="B92" s="16"/>
      <c r="C92" s="16"/>
      <c r="D92" s="16"/>
      <c r="E92" s="16"/>
      <c r="F92" s="16"/>
      <c r="G92" s="16"/>
      <c r="H92" s="16"/>
      <c r="I92" s="16"/>
      <c r="J92" s="16"/>
      <c r="K92" s="16"/>
      <c r="L92" s="16"/>
      <c r="M92" s="115"/>
      <c r="N92" s="115"/>
      <c r="O92" s="115"/>
      <c r="P92" s="115"/>
      <c r="Q92" s="115"/>
      <c r="R92" s="115"/>
      <c r="S92" s="115"/>
      <c r="T92" s="115"/>
      <c r="U92" s="115"/>
      <c r="V92" s="115"/>
      <c r="W92" s="16"/>
      <c r="X92" s="16"/>
      <c r="Y92" s="16"/>
      <c r="Z92" s="16"/>
      <c r="AA92" s="16"/>
      <c r="AB92" s="16"/>
      <c r="AC92" s="43"/>
      <c r="AD92" s="43"/>
      <c r="AE92" s="43"/>
      <c r="AF92" s="43"/>
      <c r="AG92" s="43"/>
      <c r="AH92" s="44"/>
      <c r="AI92" s="44"/>
      <c r="AJ92" s="44"/>
      <c r="AK92" s="44"/>
      <c r="AL92" s="44"/>
      <c r="AM92" s="44"/>
    </row>
    <row r="93" spans="1:39" x14ac:dyDescent="0.25">
      <c r="A93" s="1"/>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43"/>
      <c r="AD93" s="43"/>
      <c r="AE93" s="43"/>
      <c r="AF93" s="43"/>
      <c r="AG93" s="43"/>
      <c r="AH93" s="44"/>
      <c r="AI93" s="44"/>
      <c r="AJ93" s="44"/>
      <c r="AK93" s="44"/>
      <c r="AL93" s="44"/>
      <c r="AM93" s="44"/>
    </row>
    <row r="94" spans="1:39" x14ac:dyDescent="0.25">
      <c r="A94" s="192"/>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207"/>
      <c r="AD94" s="207"/>
      <c r="AE94" s="207"/>
      <c r="AF94" s="207"/>
      <c r="AG94" s="207"/>
      <c r="AH94" s="44"/>
      <c r="AI94" s="44"/>
      <c r="AJ94" s="44"/>
      <c r="AK94" s="44"/>
      <c r="AL94" s="44"/>
      <c r="AM94" s="44"/>
    </row>
    <row r="95" spans="1:39" x14ac:dyDescent="0.25">
      <c r="A95" s="192"/>
      <c r="AC95" s="192"/>
      <c r="AD95" s="192"/>
      <c r="AE95" s="192"/>
      <c r="AF95" s="192"/>
      <c r="AG95" s="192"/>
    </row>
  </sheetData>
  <sheetProtection insertRows="0"/>
  <mergeCells count="36">
    <mergeCell ref="B5:G5"/>
    <mergeCell ref="B6:G6"/>
    <mergeCell ref="I27:J27"/>
    <mergeCell ref="B17:D17"/>
    <mergeCell ref="B18:C18"/>
    <mergeCell ref="I20:J20"/>
    <mergeCell ref="I21:J21"/>
    <mergeCell ref="I22:J22"/>
    <mergeCell ref="I23:J23"/>
    <mergeCell ref="I24:J24"/>
    <mergeCell ref="I25:J25"/>
    <mergeCell ref="I26:J26"/>
    <mergeCell ref="I28:J28"/>
    <mergeCell ref="I29:J29"/>
    <mergeCell ref="I30:J30"/>
    <mergeCell ref="I31:J31"/>
    <mergeCell ref="I32:J32"/>
    <mergeCell ref="I33:J33"/>
    <mergeCell ref="I34:J34"/>
    <mergeCell ref="I35:J35"/>
    <mergeCell ref="I36:J36"/>
    <mergeCell ref="I37:J37"/>
    <mergeCell ref="I38:J38"/>
    <mergeCell ref="A53:A79"/>
    <mergeCell ref="B53:D53"/>
    <mergeCell ref="B54:C54"/>
    <mergeCell ref="H54:L54"/>
    <mergeCell ref="B86:L90"/>
    <mergeCell ref="M54:Q54"/>
    <mergeCell ref="A80:AB83"/>
    <mergeCell ref="R54:V54"/>
    <mergeCell ref="W54:AA54"/>
    <mergeCell ref="H55:L55"/>
    <mergeCell ref="M55:Q55"/>
    <mergeCell ref="R55:V55"/>
    <mergeCell ref="W55:AA55"/>
  </mergeCells>
  <conditionalFormatting sqref="C39:P40 K14:P19">
    <cfRule type="expression" dxfId="381" priority="16">
      <formula>IF(B14="Não", TRUE,FALSE)</formula>
    </cfRule>
  </conditionalFormatting>
  <conditionalFormatting sqref="C57:C79">
    <cfRule type="expression" dxfId="380" priority="15">
      <formula>IF(B57="Outro",FALSE,TRUE)</formula>
    </cfRule>
  </conditionalFormatting>
  <conditionalFormatting sqref="G57:G79">
    <cfRule type="expression" dxfId="379" priority="14">
      <formula>IF(F57="Outro",FALSE,TRUE)</formula>
    </cfRule>
  </conditionalFormatting>
  <conditionalFormatting sqref="Q39:R40 Q14:R19">
    <cfRule type="expression" dxfId="378" priority="17">
      <formula>IF(O14="Não", TRUE,FALSE)</formula>
    </cfRule>
  </conditionalFormatting>
  <conditionalFormatting sqref="C21:C38">
    <cfRule type="expression" dxfId="377" priority="13">
      <formula>IF(B21="Outro",FALSE,TRUE)</formula>
    </cfRule>
  </conditionalFormatting>
  <conditionalFormatting sqref="F21:G38">
    <cfRule type="expression" dxfId="376" priority="18">
      <formula>IF(#REF!="Outro",FALSE,TRUE)</formula>
    </cfRule>
  </conditionalFormatting>
  <conditionalFormatting sqref="K57:K79">
    <cfRule type="expression" dxfId="375" priority="12">
      <formula>IF(#REF!="Outro",FALSE,TRUE)</formula>
    </cfRule>
  </conditionalFormatting>
  <conditionalFormatting sqref="A31:A40">
    <cfRule type="expression" dxfId="374" priority="19">
      <formula>IF(#REF!="Não", TRUE,FALSE)</formula>
    </cfRule>
  </conditionalFormatting>
  <conditionalFormatting sqref="S14:W40">
    <cfRule type="expression" dxfId="373" priority="20">
      <formula>IF(O14="Não", TRUE,FALSE)</formula>
    </cfRule>
  </conditionalFormatting>
  <conditionalFormatting sqref="L57:L79">
    <cfRule type="expression" dxfId="372" priority="11">
      <formula>IF(K57="Outro",FALSE,TRUE)</formula>
    </cfRule>
  </conditionalFormatting>
  <conditionalFormatting sqref="I21:I38">
    <cfRule type="expression" dxfId="371" priority="10">
      <formula>IF(#REF!="Outro",FALSE,TRUE)</formula>
    </cfRule>
  </conditionalFormatting>
  <conditionalFormatting sqref="K21:K38">
    <cfRule type="expression" dxfId="370" priority="9">
      <formula>IF(I21="Outro",FALSE,TRUE)</formula>
    </cfRule>
  </conditionalFormatting>
  <conditionalFormatting sqref="P57:P79">
    <cfRule type="expression" dxfId="369" priority="6">
      <formula>IF(#REF!="Outro",FALSE,TRUE)</formula>
    </cfRule>
  </conditionalFormatting>
  <conditionalFormatting sqref="Q57:Q79">
    <cfRule type="expression" dxfId="368" priority="5">
      <formula>IF(P57="Outro",FALSE,TRUE)</formula>
    </cfRule>
  </conditionalFormatting>
  <conditionalFormatting sqref="U57:U79">
    <cfRule type="expression" dxfId="367" priority="4">
      <formula>IF(#REF!="Outro",FALSE,TRUE)</formula>
    </cfRule>
  </conditionalFormatting>
  <conditionalFormatting sqref="V57:V79">
    <cfRule type="expression" dxfId="366" priority="3">
      <formula>IF(U57="Outro",FALSE,TRUE)</formula>
    </cfRule>
  </conditionalFormatting>
  <conditionalFormatting sqref="Z57:Z79">
    <cfRule type="expression" dxfId="365" priority="2">
      <formula>IF(#REF!="Outro",FALSE,TRUE)</formula>
    </cfRule>
  </conditionalFormatting>
  <conditionalFormatting sqref="AA57:AA79">
    <cfRule type="expression" dxfId="364" priority="1">
      <formula>IF(Z57="Outro",FALSE,TRUE)</formula>
    </cfRule>
  </conditionalFormatting>
  <dataValidations count="5">
    <dataValidation type="decimal" operator="greaterThan" allowBlank="1" showInputMessage="1" showErrorMessage="1" sqref="C57:C79 C21:C38 L57:L79 V57:V79 K21:K38 Q57:Q79 AA57:AA79" xr:uid="{53F3F48A-8973-4548-85D5-E3B4EC179932}">
      <formula1>0</formula1>
    </dataValidation>
    <dataValidation operator="greaterThan" allowBlank="1" showInputMessage="1" showErrorMessage="1" sqref="G57:G79 F21:G38" xr:uid="{0E8EE4C7-FF90-4BF9-8F8A-27445318A438}"/>
    <dataValidation type="list" allowBlank="1" showInputMessage="1" showErrorMessage="1" sqref="F57:F79" xr:uid="{095C6888-6BB9-4039-B456-60500C070BC0}">
      <formula1>"&lt;Selecionar&gt;,mg/Nm3,ng/Nm3,µg/m3,Outro"</formula1>
    </dataValidation>
    <dataValidation type="list" operator="greaterThan" allowBlank="1" showInputMessage="1" showErrorMessage="1" sqref="U57:U79 K57:K79 I21:I38 P57:P79 Z57:Z79" xr:uid="{68000B89-D6D0-4AD8-A027-67BD954A517C}">
      <formula1>"&lt;Selecionar&gt;,Kg/ton produto acabado,Kg/ton carcaça produzida,Kg/MWh produzido,Kg/MWeh produzido,Outro"</formula1>
    </dataValidation>
    <dataValidation allowBlank="1" showInputMessage="1" showErrorMessage="1" prompt="O título da folha de cálculo encontra-se nesta célula" sqref="B2:B8" xr:uid="{33520112-B118-48A2-9871-9537E6B84211}"/>
  </dataValidations>
  <hyperlinks>
    <hyperlink ref="B5:G5" location="'Ar - Fontes fixas - FF1'!A29" display="Monitorização em contínuo" xr:uid="{737C58EE-F7FF-4AE4-8491-6B3376AD09BA}"/>
    <hyperlink ref="B6:G6" location="'Ar - Fontes fixas - FF1'!B71" display="Monitorização pontual" xr:uid="{B893EA09-4800-4720-BA4D-96F2BE163727}"/>
    <hyperlink ref="F12" location="'FF3'!A1" display="FF3" xr:uid="{0E53F41D-F4CA-4B99-8A40-C13339E025E9}"/>
    <hyperlink ref="G12" location="'FF4'!A1" display="FF4" xr:uid="{D2D5C5C9-0984-4A79-A9D0-2CF332AE2628}"/>
    <hyperlink ref="H12" location="'FF5'!A1" display="FF5" xr:uid="{B07A1E79-06FA-4319-ACB8-68020CD64298}"/>
    <hyperlink ref="I12" location="'FF6'!A1" display="FF6" xr:uid="{164F675D-E630-4D20-AB3D-F6DA94DF83C2}"/>
    <hyperlink ref="J12" location="'FF7'!A1" display="FF7" xr:uid="{4D314C59-F966-464A-AC1A-374AC4551C71}"/>
    <hyperlink ref="K12" location="'FF8'!A1" display="FF8" xr:uid="{60D85C5D-6105-4BA8-A62D-416EBDC8A7C0}"/>
    <hyperlink ref="M12" location="'FF10'!A1" display="FF10" xr:uid="{3137DD15-C6E0-45E6-BE0A-AEF143BD24C5}"/>
    <hyperlink ref="D12" location="'Ar - Fontes fixas - FF1'!A1" display="FF1" xr:uid="{B3F35BDC-8EA9-4939-9AAE-FDE157D72894}"/>
    <hyperlink ref="N12" location="'FF11'!A1" display="FF11" xr:uid="{D6390736-58C8-477F-8DA8-331F17334D38}"/>
    <hyperlink ref="O12" location="'FF12'!A1" display="FF12" xr:uid="{3C5B3C2D-8483-448F-9925-CD914D9524D5}"/>
    <hyperlink ref="P12" location="'FF13'!A1" display="FF13" xr:uid="{7ADAD4C8-11E4-4DE1-AE1D-9EB2D895FD56}"/>
    <hyperlink ref="F48" location="'FF3'!A1" display="FF3" xr:uid="{FEE0A029-D371-445B-BCCB-0763B9DAFF71}"/>
    <hyperlink ref="G48" location="'FF4'!A1" display="FF4" xr:uid="{CA4C22D0-57DE-42D9-AC69-B88C19D19DC1}"/>
    <hyperlink ref="H48" location="'FF5'!A1" display="FF5" xr:uid="{DDB7DA1B-F5FD-4824-B57B-43AADF1233F3}"/>
    <hyperlink ref="I48" location="'FF6'!A1" display="FF6" xr:uid="{BD2B3D41-BC8E-4407-83D5-9CA50340357C}"/>
    <hyperlink ref="J48" location="'FF7'!A1" display="FF7" xr:uid="{77DF8DEB-E991-4B9A-9251-54A75FC8353B}"/>
    <hyperlink ref="K48" location="'FF8'!A1" display="FF8" xr:uid="{B626D9F4-89A1-473F-B690-AC7DB650E92F}"/>
    <hyperlink ref="M48" location="'FF10'!A1" display="FF10" xr:uid="{9828DFDF-056F-43C7-AED2-6A04FA268F06}"/>
    <hyperlink ref="D48" location="'Ar - Fontes fixas - FF1'!A1" display="FF1" xr:uid="{37AAC4EE-93A4-4955-9F9C-34F47246A691}"/>
    <hyperlink ref="N48" location="'FF11'!A1" display="FF11" xr:uid="{D7AD8DF2-54D8-43B0-9F8D-4D58E653FA85}"/>
    <hyperlink ref="O48" location="'FF12'!A1" display="FF12" xr:uid="{4D8D522A-5628-435E-9058-67EE910E9104}"/>
    <hyperlink ref="P48" location="'FF13'!A1" display="FF13" xr:uid="{C6C69586-6677-471E-B1E4-B88C82068076}"/>
    <hyperlink ref="E48" location="'FF2'!A1" display="FF2" xr:uid="{632B1C94-866B-4707-92D4-989B8D492A3E}"/>
    <hyperlink ref="E12" location="'FF2'!A1" display="FF2" xr:uid="{8CFE7E87-5BBA-4A1A-AFD4-7D681080253E}"/>
    <hyperlink ref="N87" location="'FF9'!A1" display="Voltar acima" xr:uid="{4237481D-8C7B-401F-BAA9-73C3B921B684}"/>
    <hyperlink ref="M38" location="'FF9'!A1" display="Voltar acima" xr:uid="{6652A26E-3115-4E7A-BA51-CF92100365B9}"/>
    <hyperlink ref="N89" location="'Folha de rosto'!A1" display="Voltar ao início" xr:uid="{01F59083-DACF-43F8-BF04-996847A8A298}"/>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68DEB55-04EC-4E85-AC51-D3A0AFB3F322}">
          <x14:formula1>
            <xm:f>Suporte!$H$8:$H$38</xm:f>
          </x14:formula1>
          <xm:sqref>B21:B38 B57:B79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71E8A-9CBF-4590-B967-5E896C89C161}">
  <sheetPr>
    <tabColor theme="7" tint="0.79998168889431442"/>
  </sheetPr>
  <dimension ref="A1:AM96"/>
  <sheetViews>
    <sheetView showZeros="0" zoomScale="96" zoomScaleNormal="96" workbookViewId="0">
      <selection activeCell="B14" sqref="B14"/>
    </sheetView>
  </sheetViews>
  <sheetFormatPr defaultRowHeight="15" x14ac:dyDescent="0.25"/>
  <cols>
    <col min="1" max="1" width="9.140625" style="46"/>
    <col min="2" max="2" width="17.42578125" customWidth="1"/>
    <col min="3" max="3" width="21.140625" customWidth="1"/>
    <col min="4" max="4" width="14.7109375" customWidth="1"/>
    <col min="5" max="5" width="17.140625" customWidth="1"/>
    <col min="6" max="6" width="17.7109375" customWidth="1"/>
    <col min="7" max="7" width="16.42578125" customWidth="1"/>
    <col min="8" max="8" width="17" customWidth="1"/>
    <col min="9" max="9" width="14.42578125" customWidth="1"/>
    <col min="10" max="10" width="14.7109375" customWidth="1"/>
    <col min="11" max="11" width="16.42578125" customWidth="1"/>
    <col min="12" max="12" width="12.5703125" customWidth="1"/>
    <col min="13" max="13" width="13.85546875" customWidth="1"/>
    <col min="14" max="14" width="13.28515625" customWidth="1"/>
    <col min="15" max="15" width="15.140625" customWidth="1"/>
    <col min="16" max="18" width="14.85546875" customWidth="1"/>
    <col min="19" max="19" width="14" customWidth="1"/>
    <col min="20" max="20" width="14.42578125" customWidth="1"/>
    <col min="21" max="21" width="13.7109375" customWidth="1"/>
    <col min="22" max="22" width="17" customWidth="1"/>
    <col min="23" max="23" width="14.5703125" customWidth="1"/>
    <col min="24" max="24" width="16.7109375" customWidth="1"/>
    <col min="25" max="26" width="15" customWidth="1"/>
    <col min="27" max="27" width="16" customWidth="1"/>
    <col min="28" max="28" width="14.5703125" customWidth="1"/>
  </cols>
  <sheetData>
    <row r="1" spans="1:33" x14ac:dyDescent="0.25">
      <c r="A1" s="192"/>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row>
    <row r="2" spans="1:33" ht="27.75" customHeight="1" x14ac:dyDescent="0.25">
      <c r="A2" s="1"/>
      <c r="B2" s="45" t="s">
        <v>976</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6"/>
      <c r="AD2" s="286"/>
      <c r="AE2" s="286"/>
      <c r="AF2" s="286"/>
      <c r="AG2" s="286"/>
    </row>
    <row r="3" spans="1:33" s="46" customFormat="1" ht="23.25" x14ac:dyDescent="0.25">
      <c r="A3" s="1"/>
      <c r="B3" s="86"/>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1"/>
      <c r="AD3" s="1"/>
      <c r="AE3" s="1"/>
      <c r="AF3" s="1"/>
      <c r="AG3" s="1"/>
    </row>
    <row r="4" spans="1:33" s="46" customFormat="1" ht="23.25" x14ac:dyDescent="0.25">
      <c r="A4" s="1"/>
      <c r="B4" s="86"/>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1"/>
      <c r="AD4" s="1"/>
      <c r="AE4" s="1"/>
      <c r="AF4" s="1"/>
      <c r="AG4" s="1"/>
    </row>
    <row r="5" spans="1:33" s="46" customFormat="1" ht="15" customHeight="1" x14ac:dyDescent="0.25">
      <c r="A5" s="1"/>
      <c r="B5" s="391" t="s">
        <v>558</v>
      </c>
      <c r="C5" s="391"/>
      <c r="D5" s="391"/>
      <c r="E5" s="391"/>
      <c r="F5" s="391"/>
      <c r="G5" s="391"/>
      <c r="H5" s="127"/>
      <c r="I5" s="287"/>
      <c r="J5" s="287"/>
      <c r="K5" s="287"/>
      <c r="L5" s="287"/>
      <c r="M5" s="287"/>
      <c r="N5" s="287"/>
      <c r="O5" s="287"/>
      <c r="P5" s="287"/>
      <c r="Q5" s="287"/>
      <c r="R5" s="287"/>
      <c r="S5" s="287"/>
      <c r="T5" s="287"/>
      <c r="U5" s="287"/>
      <c r="V5" s="287"/>
      <c r="W5" s="287"/>
      <c r="X5" s="287"/>
      <c r="Y5" s="287"/>
      <c r="Z5" s="287"/>
      <c r="AA5" s="287"/>
      <c r="AB5" s="287"/>
      <c r="AC5" s="1"/>
      <c r="AD5" s="1"/>
      <c r="AE5" s="1"/>
      <c r="AF5" s="1"/>
      <c r="AG5" s="1"/>
    </row>
    <row r="6" spans="1:33" s="46" customFormat="1" ht="15" customHeight="1" x14ac:dyDescent="0.25">
      <c r="A6" s="1"/>
      <c r="B6" s="391" t="s">
        <v>111</v>
      </c>
      <c r="C6" s="391"/>
      <c r="D6" s="391"/>
      <c r="E6" s="391"/>
      <c r="F6" s="391"/>
      <c r="G6" s="391"/>
      <c r="H6" s="127"/>
      <c r="I6" s="287"/>
      <c r="J6" s="287"/>
      <c r="K6" s="287"/>
      <c r="L6" s="287"/>
      <c r="M6" s="287"/>
      <c r="N6" s="287"/>
      <c r="O6" s="287"/>
      <c r="P6" s="287"/>
      <c r="Q6" s="287"/>
      <c r="R6" s="287"/>
      <c r="S6" s="287"/>
      <c r="T6" s="287"/>
      <c r="U6" s="287"/>
      <c r="V6" s="287"/>
      <c r="W6" s="287"/>
      <c r="X6" s="287"/>
      <c r="Y6" s="287"/>
      <c r="Z6" s="287"/>
      <c r="AA6" s="287"/>
      <c r="AB6" s="287"/>
      <c r="AC6" s="1"/>
      <c r="AD6" s="1"/>
      <c r="AE6" s="1"/>
      <c r="AF6" s="1"/>
      <c r="AG6" s="1"/>
    </row>
    <row r="7" spans="1:33" s="46" customFormat="1" ht="15" customHeight="1" x14ac:dyDescent="0.25">
      <c r="A7" s="1"/>
      <c r="B7" s="310"/>
      <c r="C7" s="310"/>
      <c r="D7" s="310"/>
      <c r="E7" s="310"/>
      <c r="F7" s="310"/>
      <c r="G7" s="310"/>
      <c r="H7" s="127"/>
      <c r="I7" s="287"/>
      <c r="J7" s="287"/>
      <c r="K7" s="287"/>
      <c r="L7" s="287"/>
      <c r="M7" s="287"/>
      <c r="N7" s="287"/>
      <c r="O7" s="287"/>
      <c r="P7" s="287"/>
      <c r="Q7" s="287"/>
      <c r="R7" s="287"/>
      <c r="S7" s="287"/>
      <c r="T7" s="287"/>
      <c r="U7" s="287"/>
      <c r="V7" s="287"/>
      <c r="W7" s="287"/>
      <c r="X7" s="287"/>
      <c r="Y7" s="287"/>
      <c r="Z7" s="287"/>
      <c r="AA7" s="287"/>
      <c r="AB7" s="287"/>
      <c r="AC7" s="1"/>
      <c r="AD7" s="1"/>
      <c r="AE7" s="1"/>
      <c r="AF7" s="1"/>
      <c r="AG7" s="1"/>
    </row>
    <row r="8" spans="1:33" ht="23.25" x14ac:dyDescent="0.25">
      <c r="A8" s="1"/>
      <c r="B8" s="86"/>
      <c r="C8" s="287"/>
      <c r="D8" s="287"/>
      <c r="E8" s="287"/>
      <c r="F8" s="287"/>
      <c r="G8" s="287"/>
      <c r="H8" s="1"/>
      <c r="I8" s="1"/>
      <c r="J8" s="1"/>
      <c r="K8" s="1"/>
      <c r="L8" s="1"/>
      <c r="M8" s="1"/>
      <c r="N8" s="1"/>
      <c r="O8" s="1"/>
      <c r="P8" s="1"/>
      <c r="Q8" s="1"/>
      <c r="R8" s="1"/>
      <c r="S8" s="1"/>
      <c r="T8" s="1"/>
      <c r="U8" s="1"/>
      <c r="V8" s="1"/>
      <c r="W8" s="1"/>
      <c r="X8" s="1"/>
      <c r="Y8" s="1"/>
      <c r="Z8" s="1"/>
      <c r="AA8" s="1"/>
      <c r="AB8" s="1"/>
      <c r="AC8" s="1"/>
      <c r="AD8" s="1"/>
      <c r="AE8" s="1"/>
      <c r="AF8" s="1"/>
      <c r="AG8" s="1"/>
    </row>
    <row r="9" spans="1:33" ht="26.25" customHeight="1" x14ac:dyDescent="0.3">
      <c r="A9" s="265"/>
      <c r="B9" s="74" t="s">
        <v>99</v>
      </c>
      <c r="C9" s="77"/>
      <c r="D9" s="77"/>
      <c r="E9" s="77"/>
      <c r="F9" s="77"/>
      <c r="G9" s="77"/>
      <c r="H9" s="77"/>
      <c r="I9" s="77"/>
      <c r="J9" s="77"/>
      <c r="K9" s="77"/>
      <c r="L9" s="77"/>
      <c r="M9" s="77"/>
      <c r="N9" s="77"/>
      <c r="O9" s="77"/>
      <c r="P9" s="77"/>
      <c r="Q9" s="77"/>
      <c r="R9" s="77"/>
      <c r="S9" s="77"/>
      <c r="T9" s="77"/>
      <c r="U9" s="77"/>
      <c r="V9" s="77"/>
      <c r="W9" s="77"/>
      <c r="X9" s="311"/>
      <c r="Y9" s="311"/>
      <c r="Z9" s="311"/>
      <c r="AA9" s="311"/>
      <c r="AB9" s="311"/>
      <c r="AC9" s="290"/>
      <c r="AD9" s="290"/>
      <c r="AE9" s="290"/>
      <c r="AF9" s="290"/>
      <c r="AG9" s="290"/>
    </row>
    <row r="10" spans="1:33" ht="18" x14ac:dyDescent="0.25">
      <c r="A10" s="265"/>
      <c r="B10" s="73"/>
      <c r="C10" s="190"/>
      <c r="D10" s="190"/>
      <c r="E10" s="190"/>
      <c r="F10" s="190"/>
      <c r="G10" s="190"/>
      <c r="H10" s="190"/>
      <c r="I10" s="190"/>
      <c r="J10" s="190"/>
      <c r="K10" s="190"/>
      <c r="L10" s="190"/>
      <c r="M10" s="190"/>
      <c r="N10" s="190"/>
      <c r="O10" s="190"/>
      <c r="P10" s="190"/>
      <c r="Q10" s="190"/>
      <c r="R10" s="190"/>
      <c r="S10" s="190"/>
      <c r="T10" s="190"/>
      <c r="U10" s="190"/>
      <c r="V10" s="190"/>
      <c r="W10" s="190"/>
      <c r="X10" s="1"/>
      <c r="Y10" s="1"/>
      <c r="Z10" s="1"/>
      <c r="AA10" s="1"/>
      <c r="AB10" s="1"/>
      <c r="AC10" s="1"/>
      <c r="AD10" s="1"/>
      <c r="AE10" s="1"/>
      <c r="AF10" s="1"/>
      <c r="AG10" s="1"/>
    </row>
    <row r="11" spans="1:33" ht="18" x14ac:dyDescent="0.25">
      <c r="A11" s="265"/>
      <c r="B11" s="73"/>
      <c r="C11" s="190"/>
      <c r="D11" s="190"/>
      <c r="E11" s="190"/>
      <c r="F11" s="190"/>
      <c r="G11" s="190"/>
      <c r="H11" s="190"/>
      <c r="I11" s="190"/>
      <c r="J11" s="190"/>
      <c r="K11" s="190"/>
      <c r="L11" s="190"/>
      <c r="M11" s="190"/>
      <c r="N11" s="190"/>
      <c r="O11" s="190"/>
      <c r="P11" s="190"/>
      <c r="Q11" s="190"/>
      <c r="R11" s="190"/>
      <c r="S11" s="190"/>
      <c r="T11" s="190"/>
      <c r="U11" s="190"/>
      <c r="V11" s="190"/>
      <c r="W11" s="190"/>
      <c r="X11" s="1"/>
      <c r="Y11" s="1"/>
      <c r="Z11" s="1"/>
      <c r="AA11" s="1"/>
      <c r="AB11" s="1"/>
      <c r="AC11" s="1"/>
      <c r="AD11" s="1"/>
      <c r="AE11" s="1"/>
      <c r="AF11" s="1"/>
      <c r="AG11" s="1"/>
    </row>
    <row r="12" spans="1:33" ht="18" x14ac:dyDescent="0.25">
      <c r="A12" s="265"/>
      <c r="B12" s="73"/>
      <c r="C12" s="73"/>
      <c r="D12" s="312" t="s">
        <v>884</v>
      </c>
      <c r="E12" s="255" t="s">
        <v>102</v>
      </c>
      <c r="F12" s="255" t="s">
        <v>103</v>
      </c>
      <c r="G12" s="255" t="s">
        <v>104</v>
      </c>
      <c r="H12" s="255" t="s">
        <v>105</v>
      </c>
      <c r="I12" s="255" t="s">
        <v>106</v>
      </c>
      <c r="J12" s="255" t="s">
        <v>107</v>
      </c>
      <c r="K12" s="255" t="s">
        <v>108</v>
      </c>
      <c r="L12" s="255" t="s">
        <v>109</v>
      </c>
      <c r="M12" s="255"/>
      <c r="N12" s="54" t="s">
        <v>776</v>
      </c>
      <c r="O12" s="54" t="s">
        <v>777</v>
      </c>
      <c r="P12" s="272" t="s">
        <v>778</v>
      </c>
      <c r="Q12" s="3"/>
      <c r="R12" s="3"/>
      <c r="S12" s="3"/>
      <c r="T12" s="3"/>
      <c r="U12" s="3"/>
      <c r="V12" s="3"/>
      <c r="W12" s="3"/>
      <c r="X12" s="287"/>
      <c r="Y12" s="287"/>
      <c r="Z12" s="287"/>
      <c r="AA12" s="287"/>
      <c r="AB12" s="287"/>
      <c r="AC12" s="1"/>
      <c r="AD12" s="1"/>
      <c r="AE12" s="1"/>
      <c r="AF12" s="1"/>
      <c r="AG12" s="1"/>
    </row>
    <row r="13" spans="1:33" ht="18" x14ac:dyDescent="0.25">
      <c r="A13" s="265"/>
      <c r="B13" s="73"/>
      <c r="C13" s="190"/>
      <c r="D13" s="190"/>
      <c r="E13" s="190"/>
      <c r="F13" s="190"/>
      <c r="G13" s="190"/>
      <c r="H13" s="190"/>
      <c r="I13" s="190"/>
      <c r="J13" s="190"/>
      <c r="K13" s="190"/>
      <c r="L13" s="190"/>
      <c r="M13" s="190"/>
      <c r="N13" s="190"/>
      <c r="O13" s="3"/>
      <c r="P13" s="3"/>
      <c r="Q13" s="3"/>
      <c r="R13" s="3"/>
      <c r="S13" s="3"/>
      <c r="T13" s="3"/>
      <c r="U13" s="3"/>
      <c r="V13" s="3"/>
      <c r="W13" s="3"/>
      <c r="X13" s="287"/>
      <c r="Y13" s="287"/>
      <c r="Z13" s="287"/>
      <c r="AA13" s="287"/>
      <c r="AB13" s="287"/>
      <c r="AC13" s="1"/>
      <c r="AD13" s="1"/>
      <c r="AE13" s="1"/>
      <c r="AF13" s="1"/>
      <c r="AG13" s="1"/>
    </row>
    <row r="14" spans="1:33" x14ac:dyDescent="0.25">
      <c r="A14" s="85"/>
      <c r="B14" s="108"/>
      <c r="C14" s="108"/>
      <c r="D14" s="108"/>
      <c r="E14" s="108"/>
      <c r="F14" s="108"/>
      <c r="G14" s="108"/>
      <c r="H14" s="108"/>
      <c r="I14" s="108"/>
      <c r="J14" s="108"/>
      <c r="K14" s="313"/>
      <c r="L14" s="313"/>
      <c r="M14" s="313"/>
      <c r="N14" s="313"/>
      <c r="O14" s="313"/>
      <c r="P14" s="313"/>
      <c r="Q14" s="313"/>
      <c r="R14" s="313"/>
      <c r="S14" s="313"/>
      <c r="T14" s="313"/>
      <c r="U14" s="313"/>
      <c r="V14" s="313"/>
      <c r="W14" s="313"/>
      <c r="X14" s="287"/>
      <c r="Y14" s="287"/>
      <c r="Z14" s="287"/>
      <c r="AA14" s="287"/>
      <c r="AB14" s="287"/>
      <c r="AC14" s="1"/>
      <c r="AD14" s="1"/>
      <c r="AE14" s="1"/>
      <c r="AF14" s="1"/>
      <c r="AG14" s="1"/>
    </row>
    <row r="15" spans="1:33" x14ac:dyDescent="0.25">
      <c r="A15" s="85"/>
      <c r="B15" s="111" t="s">
        <v>977</v>
      </c>
      <c r="C15" s="108"/>
      <c r="D15" s="108"/>
      <c r="E15" s="108"/>
      <c r="F15" s="108"/>
      <c r="G15" s="108"/>
      <c r="H15" s="108"/>
      <c r="I15" s="108"/>
      <c r="J15" s="108"/>
      <c r="K15" s="313"/>
      <c r="L15" s="313"/>
      <c r="M15" s="313"/>
      <c r="N15" s="313"/>
      <c r="O15" s="313"/>
      <c r="P15" s="313"/>
      <c r="Q15" s="313"/>
      <c r="R15" s="313"/>
      <c r="S15" s="313"/>
      <c r="T15" s="313"/>
      <c r="U15" s="313"/>
      <c r="V15" s="313"/>
      <c r="W15" s="313"/>
      <c r="X15" s="287"/>
      <c r="Y15" s="287"/>
      <c r="Z15" s="287"/>
      <c r="AA15" s="287"/>
      <c r="AB15" s="287"/>
      <c r="AC15" s="1"/>
      <c r="AD15" s="1"/>
      <c r="AE15" s="1"/>
      <c r="AF15" s="1"/>
      <c r="AG15" s="1"/>
    </row>
    <row r="16" spans="1:33" x14ac:dyDescent="0.25">
      <c r="A16" s="85"/>
      <c r="B16" s="108"/>
      <c r="C16" s="108"/>
      <c r="D16" s="108"/>
      <c r="E16" s="108"/>
      <c r="F16" s="108"/>
      <c r="G16" s="108"/>
      <c r="H16" s="108"/>
      <c r="I16" s="108"/>
      <c r="J16" s="108"/>
      <c r="K16" s="313"/>
      <c r="L16" s="313"/>
      <c r="M16" s="313"/>
      <c r="N16" s="313"/>
      <c r="O16" s="313"/>
      <c r="P16" s="313"/>
      <c r="Q16" s="313"/>
      <c r="R16" s="313"/>
      <c r="S16" s="313"/>
      <c r="T16" s="313"/>
      <c r="U16" s="313"/>
      <c r="V16" s="313"/>
      <c r="W16" s="313"/>
      <c r="X16" s="287"/>
      <c r="Y16" s="287"/>
      <c r="Z16" s="287"/>
      <c r="AA16" s="287"/>
      <c r="AB16" s="287"/>
      <c r="AC16" s="1"/>
      <c r="AD16" s="1"/>
      <c r="AE16" s="1"/>
      <c r="AF16" s="1"/>
      <c r="AG16" s="1"/>
    </row>
    <row r="17" spans="1:33" ht="21" customHeight="1" x14ac:dyDescent="0.25">
      <c r="A17" s="85"/>
      <c r="B17" s="458" t="s">
        <v>197</v>
      </c>
      <c r="C17" s="459"/>
      <c r="D17" s="460"/>
      <c r="E17" s="108"/>
      <c r="F17" s="108"/>
      <c r="G17" s="108"/>
      <c r="H17" s="108"/>
      <c r="I17" s="108"/>
      <c r="J17" s="108"/>
      <c r="K17" s="313"/>
      <c r="L17" s="313"/>
      <c r="M17" s="313"/>
      <c r="N17" s="313"/>
      <c r="O17" s="313"/>
      <c r="P17" s="313"/>
      <c r="Q17" s="313"/>
      <c r="R17" s="313"/>
      <c r="S17" s="313"/>
      <c r="T17" s="313"/>
      <c r="U17" s="313"/>
      <c r="V17" s="313"/>
      <c r="W17" s="313"/>
      <c r="X17" s="287"/>
      <c r="Y17" s="287"/>
      <c r="Z17" s="287"/>
      <c r="AA17" s="287"/>
      <c r="AB17" s="287"/>
      <c r="AC17" s="1"/>
      <c r="AD17" s="1"/>
      <c r="AE17" s="1"/>
      <c r="AF17" s="1"/>
      <c r="AG17" s="1"/>
    </row>
    <row r="18" spans="1:33" ht="23.25" customHeight="1" x14ac:dyDescent="0.25">
      <c r="A18" s="85"/>
      <c r="B18" s="461" t="s">
        <v>90</v>
      </c>
      <c r="C18" s="462"/>
      <c r="D18" s="314"/>
      <c r="E18" s="108"/>
      <c r="F18" s="108"/>
      <c r="G18" s="108"/>
      <c r="H18" s="108"/>
      <c r="I18" s="108"/>
      <c r="J18" s="108"/>
      <c r="K18" s="313"/>
      <c r="L18" s="313"/>
      <c r="M18" s="313"/>
      <c r="N18" s="313"/>
      <c r="O18" s="313"/>
      <c r="P18" s="313"/>
      <c r="Q18" s="313"/>
      <c r="R18" s="313"/>
      <c r="S18" s="313"/>
      <c r="T18" s="313"/>
      <c r="U18" s="313"/>
      <c r="V18" s="313"/>
      <c r="W18" s="313"/>
      <c r="X18" s="287"/>
      <c r="Y18" s="287"/>
      <c r="Z18" s="287"/>
      <c r="AA18" s="287"/>
      <c r="AB18" s="287"/>
      <c r="AC18" s="1"/>
      <c r="AD18" s="1"/>
      <c r="AE18" s="1"/>
      <c r="AF18" s="1"/>
      <c r="AG18" s="1"/>
    </row>
    <row r="19" spans="1:33" x14ac:dyDescent="0.25">
      <c r="A19" s="85"/>
      <c r="B19" s="108"/>
      <c r="C19" s="108"/>
      <c r="D19" s="108"/>
      <c r="E19" s="108"/>
      <c r="F19" s="108"/>
      <c r="G19" s="108"/>
      <c r="H19" s="108"/>
      <c r="I19" s="108"/>
      <c r="J19" s="108"/>
      <c r="K19" s="313"/>
      <c r="L19" s="313"/>
      <c r="M19" s="313"/>
      <c r="N19" s="313"/>
      <c r="O19" s="313"/>
      <c r="P19" s="313"/>
      <c r="Q19" s="313"/>
      <c r="R19" s="313"/>
      <c r="S19" s="313"/>
      <c r="T19" s="313"/>
      <c r="U19" s="313"/>
      <c r="V19" s="313"/>
      <c r="W19" s="313"/>
      <c r="X19" s="287"/>
      <c r="Y19" s="287"/>
      <c r="Z19" s="287"/>
      <c r="AA19" s="287"/>
      <c r="AB19" s="287"/>
      <c r="AC19" s="1"/>
      <c r="AD19" s="1"/>
      <c r="AE19" s="1"/>
      <c r="AF19" s="1"/>
      <c r="AG19" s="1"/>
    </row>
    <row r="20" spans="1:33" ht="63.75" customHeight="1" x14ac:dyDescent="0.25">
      <c r="A20" s="85"/>
      <c r="B20" s="249" t="s">
        <v>94</v>
      </c>
      <c r="C20" s="249" t="s">
        <v>800</v>
      </c>
      <c r="D20" s="249" t="s">
        <v>96</v>
      </c>
      <c r="E20" s="249" t="s">
        <v>824</v>
      </c>
      <c r="F20" s="249" t="s">
        <v>795</v>
      </c>
      <c r="G20" s="249" t="s">
        <v>792</v>
      </c>
      <c r="H20" s="249" t="s">
        <v>793</v>
      </c>
      <c r="I20" s="398" t="s">
        <v>847</v>
      </c>
      <c r="J20" s="398"/>
      <c r="K20" s="249" t="s">
        <v>137</v>
      </c>
      <c r="L20" s="1"/>
      <c r="M20" s="1"/>
      <c r="N20" s="1"/>
      <c r="O20" s="287"/>
      <c r="P20" s="287"/>
      <c r="Q20" s="287"/>
      <c r="R20" s="287"/>
      <c r="S20" s="270"/>
      <c r="T20" s="270"/>
      <c r="U20" s="270"/>
      <c r="V20" s="270"/>
      <c r="W20" s="270"/>
      <c r="X20" s="287"/>
      <c r="Y20" s="287"/>
      <c r="Z20" s="287"/>
      <c r="AA20" s="287"/>
      <c r="AB20" s="287"/>
      <c r="AC20" s="1"/>
      <c r="AD20" s="1"/>
      <c r="AE20" s="1"/>
      <c r="AF20" s="1"/>
      <c r="AG20" s="1"/>
    </row>
    <row r="21" spans="1:33" ht="16.5" customHeight="1" x14ac:dyDescent="0.25">
      <c r="A21" s="85"/>
      <c r="B21" s="247" t="s">
        <v>10</v>
      </c>
      <c r="C21" s="164"/>
      <c r="D21" s="142"/>
      <c r="E21" s="211">
        <f>G21*'Ar - Fontes fixas - Geral'!$Q$20</f>
        <v>0</v>
      </c>
      <c r="F21" s="62"/>
      <c r="G21" s="62"/>
      <c r="H21" s="220"/>
      <c r="I21" s="452" t="s">
        <v>10</v>
      </c>
      <c r="J21" s="452"/>
      <c r="K21" s="164"/>
      <c r="L21" s="1"/>
      <c r="M21" s="1"/>
      <c r="N21" s="1"/>
      <c r="O21" s="1"/>
      <c r="P21" s="1"/>
      <c r="Q21" s="1"/>
      <c r="R21" s="1"/>
      <c r="S21" s="270"/>
      <c r="T21" s="270"/>
      <c r="U21" s="270"/>
      <c r="V21" s="270"/>
      <c r="W21" s="270"/>
      <c r="X21" s="1"/>
      <c r="Y21" s="1"/>
      <c r="Z21" s="1"/>
      <c r="AA21" s="1"/>
      <c r="AB21" s="1"/>
      <c r="AC21" s="1"/>
      <c r="AD21" s="1"/>
      <c r="AE21" s="1"/>
      <c r="AF21" s="1"/>
      <c r="AG21" s="1"/>
    </row>
    <row r="22" spans="1:33" ht="16.5" customHeight="1" x14ac:dyDescent="0.25">
      <c r="A22" s="85"/>
      <c r="B22" s="247" t="s">
        <v>10</v>
      </c>
      <c r="C22" s="164"/>
      <c r="D22" s="142"/>
      <c r="E22" s="211">
        <f>G22*'Ar - Fontes fixas - Geral'!$Q$20</f>
        <v>0</v>
      </c>
      <c r="F22" s="62"/>
      <c r="G22" s="62"/>
      <c r="H22" s="220"/>
      <c r="I22" s="452" t="s">
        <v>10</v>
      </c>
      <c r="J22" s="452"/>
      <c r="K22" s="164"/>
      <c r="L22" s="1"/>
      <c r="M22" s="1"/>
      <c r="N22" s="1"/>
      <c r="O22" s="1"/>
      <c r="P22" s="1"/>
      <c r="Q22" s="1"/>
      <c r="R22" s="1"/>
      <c r="S22" s="270"/>
      <c r="T22" s="270"/>
      <c r="U22" s="270"/>
      <c r="V22" s="270"/>
      <c r="W22" s="270"/>
      <c r="X22" s="1"/>
      <c r="Y22" s="1"/>
      <c r="Z22" s="1"/>
      <c r="AA22" s="1"/>
      <c r="AB22" s="1"/>
      <c r="AC22" s="1"/>
      <c r="AD22" s="1"/>
      <c r="AE22" s="1"/>
      <c r="AF22" s="1"/>
      <c r="AG22" s="1"/>
    </row>
    <row r="23" spans="1:33" ht="16.5" customHeight="1" x14ac:dyDescent="0.25">
      <c r="A23" s="85"/>
      <c r="B23" s="247" t="s">
        <v>10</v>
      </c>
      <c r="C23" s="164"/>
      <c r="D23" s="142"/>
      <c r="E23" s="211">
        <f>G23*'Ar - Fontes fixas - Geral'!$Q$20</f>
        <v>0</v>
      </c>
      <c r="F23" s="62"/>
      <c r="G23" s="62"/>
      <c r="H23" s="220"/>
      <c r="I23" s="452" t="s">
        <v>10</v>
      </c>
      <c r="J23" s="452"/>
      <c r="K23" s="164"/>
      <c r="L23" s="1"/>
      <c r="M23" s="1"/>
      <c r="N23" s="1"/>
      <c r="O23" s="1"/>
      <c r="P23" s="1"/>
      <c r="Q23" s="1"/>
      <c r="R23" s="1"/>
      <c r="S23" s="270"/>
      <c r="T23" s="270"/>
      <c r="U23" s="270"/>
      <c r="V23" s="270"/>
      <c r="W23" s="270"/>
      <c r="X23" s="1"/>
      <c r="Y23" s="1"/>
      <c r="Z23" s="1"/>
      <c r="AA23" s="1"/>
      <c r="AB23" s="1"/>
      <c r="AC23" s="1"/>
      <c r="AD23" s="1"/>
      <c r="AE23" s="1"/>
      <c r="AF23" s="1"/>
      <c r="AG23" s="1"/>
    </row>
    <row r="24" spans="1:33" ht="16.5" customHeight="1" x14ac:dyDescent="0.25">
      <c r="A24" s="85"/>
      <c r="B24" s="247" t="s">
        <v>10</v>
      </c>
      <c r="C24" s="164"/>
      <c r="D24" s="142"/>
      <c r="E24" s="211">
        <f>G24*'Ar - Fontes fixas - Geral'!$Q$20</f>
        <v>0</v>
      </c>
      <c r="F24" s="62"/>
      <c r="G24" s="62"/>
      <c r="H24" s="220"/>
      <c r="I24" s="452" t="s">
        <v>10</v>
      </c>
      <c r="J24" s="452"/>
      <c r="K24" s="164"/>
      <c r="L24" s="1"/>
      <c r="M24" s="1"/>
      <c r="N24" s="1"/>
      <c r="O24" s="1"/>
      <c r="P24" s="1"/>
      <c r="Q24" s="1"/>
      <c r="R24" s="1"/>
      <c r="S24" s="270"/>
      <c r="T24" s="270"/>
      <c r="U24" s="270"/>
      <c r="V24" s="270"/>
      <c r="W24" s="270"/>
      <c r="X24" s="1"/>
      <c r="Y24" s="1"/>
      <c r="Z24" s="1"/>
      <c r="AA24" s="1"/>
      <c r="AB24" s="1"/>
      <c r="AC24" s="1"/>
      <c r="AD24" s="1"/>
      <c r="AE24" s="1"/>
      <c r="AF24" s="1"/>
      <c r="AG24" s="1"/>
    </row>
    <row r="25" spans="1:33" ht="16.5" customHeight="1" x14ac:dyDescent="0.25">
      <c r="A25" s="85"/>
      <c r="B25" s="247" t="s">
        <v>10</v>
      </c>
      <c r="C25" s="164"/>
      <c r="D25" s="142"/>
      <c r="E25" s="211">
        <f>G25*'Ar - Fontes fixas - Geral'!$Q$20</f>
        <v>0</v>
      </c>
      <c r="F25" s="62"/>
      <c r="G25" s="62"/>
      <c r="H25" s="220"/>
      <c r="I25" s="452" t="s">
        <v>10</v>
      </c>
      <c r="J25" s="452"/>
      <c r="K25" s="164"/>
      <c r="L25" s="1"/>
      <c r="M25" s="1"/>
      <c r="N25" s="1"/>
      <c r="O25" s="1"/>
      <c r="P25" s="1"/>
      <c r="Q25" s="1"/>
      <c r="R25" s="1"/>
      <c r="S25" s="270"/>
      <c r="T25" s="270"/>
      <c r="U25" s="270"/>
      <c r="V25" s="270"/>
      <c r="W25" s="270"/>
      <c r="X25" s="1"/>
      <c r="Y25" s="1"/>
      <c r="Z25" s="1"/>
      <c r="AA25" s="1"/>
      <c r="AB25" s="1"/>
      <c r="AC25" s="1"/>
      <c r="AD25" s="1"/>
      <c r="AE25" s="1"/>
      <c r="AF25" s="1"/>
      <c r="AG25" s="1"/>
    </row>
    <row r="26" spans="1:33" ht="16.5" customHeight="1" x14ac:dyDescent="0.25">
      <c r="A26" s="85"/>
      <c r="B26" s="247" t="s">
        <v>10</v>
      </c>
      <c r="C26" s="164"/>
      <c r="D26" s="142"/>
      <c r="E26" s="211">
        <f>G26*'Ar - Fontes fixas - Geral'!$Q$20</f>
        <v>0</v>
      </c>
      <c r="F26" s="62"/>
      <c r="G26" s="62"/>
      <c r="H26" s="220"/>
      <c r="I26" s="452" t="s">
        <v>10</v>
      </c>
      <c r="J26" s="452"/>
      <c r="K26" s="164"/>
      <c r="L26" s="1"/>
      <c r="M26" s="1"/>
      <c r="N26" s="1"/>
      <c r="O26" s="1"/>
      <c r="P26" s="1"/>
      <c r="Q26" s="1"/>
      <c r="R26" s="1"/>
      <c r="S26" s="270"/>
      <c r="T26" s="270"/>
      <c r="U26" s="270"/>
      <c r="V26" s="270"/>
      <c r="W26" s="270"/>
      <c r="X26" s="1"/>
      <c r="Y26" s="1"/>
      <c r="Z26" s="1"/>
      <c r="AA26" s="1"/>
      <c r="AB26" s="1"/>
      <c r="AC26" s="1"/>
      <c r="AD26" s="1"/>
      <c r="AE26" s="1"/>
      <c r="AF26" s="1"/>
      <c r="AG26" s="1"/>
    </row>
    <row r="27" spans="1:33" ht="16.5" customHeight="1" x14ac:dyDescent="0.25">
      <c r="A27" s="85"/>
      <c r="B27" s="247" t="s">
        <v>10</v>
      </c>
      <c r="C27" s="164"/>
      <c r="D27" s="142"/>
      <c r="E27" s="211">
        <f>G27*'Ar - Fontes fixas - Geral'!$Q$20</f>
        <v>0</v>
      </c>
      <c r="F27" s="62"/>
      <c r="G27" s="62"/>
      <c r="H27" s="220"/>
      <c r="I27" s="452" t="s">
        <v>10</v>
      </c>
      <c r="J27" s="452"/>
      <c r="K27" s="164"/>
      <c r="L27" s="1"/>
      <c r="M27" s="1"/>
      <c r="N27" s="1"/>
      <c r="O27" s="1"/>
      <c r="P27" s="1"/>
      <c r="Q27" s="1"/>
      <c r="R27" s="1"/>
      <c r="S27" s="270"/>
      <c r="T27" s="270"/>
      <c r="U27" s="270"/>
      <c r="V27" s="270"/>
      <c r="W27" s="270"/>
      <c r="X27" s="1"/>
      <c r="Y27" s="1"/>
      <c r="Z27" s="1"/>
      <c r="AA27" s="1"/>
      <c r="AB27" s="1"/>
      <c r="AC27" s="1"/>
      <c r="AD27" s="1"/>
      <c r="AE27" s="1"/>
      <c r="AF27" s="1"/>
      <c r="AG27" s="1"/>
    </row>
    <row r="28" spans="1:33" ht="16.5" customHeight="1" x14ac:dyDescent="0.25">
      <c r="A28" s="85"/>
      <c r="B28" s="247" t="s">
        <v>10</v>
      </c>
      <c r="C28" s="164"/>
      <c r="D28" s="142"/>
      <c r="E28" s="211">
        <f>G28*'Ar - Fontes fixas - Geral'!$Q$20</f>
        <v>0</v>
      </c>
      <c r="F28" s="62"/>
      <c r="G28" s="62"/>
      <c r="H28" s="220"/>
      <c r="I28" s="452" t="s">
        <v>10</v>
      </c>
      <c r="J28" s="452"/>
      <c r="K28" s="164"/>
      <c r="L28" s="1"/>
      <c r="M28" s="1"/>
      <c r="N28" s="1"/>
      <c r="O28" s="1"/>
      <c r="P28" s="1"/>
      <c r="Q28" s="1"/>
      <c r="R28" s="1"/>
      <c r="S28" s="270"/>
      <c r="T28" s="270"/>
      <c r="U28" s="270"/>
      <c r="V28" s="270"/>
      <c r="W28" s="270"/>
      <c r="X28" s="1"/>
      <c r="Y28" s="1"/>
      <c r="Z28" s="1"/>
      <c r="AA28" s="1"/>
      <c r="AB28" s="1"/>
      <c r="AC28" s="1"/>
      <c r="AD28" s="1"/>
      <c r="AE28" s="1"/>
      <c r="AF28" s="1"/>
      <c r="AG28" s="1"/>
    </row>
    <row r="29" spans="1:33" ht="16.5" customHeight="1" x14ac:dyDescent="0.25">
      <c r="A29" s="85"/>
      <c r="B29" s="247" t="s">
        <v>10</v>
      </c>
      <c r="C29" s="164"/>
      <c r="D29" s="142"/>
      <c r="E29" s="211">
        <f>G29*'Ar - Fontes fixas - Geral'!$Q$20</f>
        <v>0</v>
      </c>
      <c r="F29" s="62"/>
      <c r="G29" s="62"/>
      <c r="H29" s="220"/>
      <c r="I29" s="452" t="s">
        <v>10</v>
      </c>
      <c r="J29" s="452"/>
      <c r="K29" s="164"/>
      <c r="L29" s="1"/>
      <c r="M29" s="1"/>
      <c r="N29" s="1"/>
      <c r="O29" s="1"/>
      <c r="P29" s="1"/>
      <c r="Q29" s="1"/>
      <c r="R29" s="1"/>
      <c r="S29" s="270"/>
      <c r="T29" s="270"/>
      <c r="U29" s="270"/>
      <c r="V29" s="270"/>
      <c r="W29" s="270"/>
      <c r="X29" s="1"/>
      <c r="Y29" s="1"/>
      <c r="Z29" s="1"/>
      <c r="AA29" s="1"/>
      <c r="AB29" s="1"/>
      <c r="AC29" s="1"/>
      <c r="AD29" s="1"/>
      <c r="AE29" s="1"/>
      <c r="AF29" s="1"/>
      <c r="AG29" s="1"/>
    </row>
    <row r="30" spans="1:33" ht="16.5" customHeight="1" x14ac:dyDescent="0.25">
      <c r="A30" s="85"/>
      <c r="B30" s="247" t="s">
        <v>10</v>
      </c>
      <c r="C30" s="164"/>
      <c r="D30" s="142"/>
      <c r="E30" s="211">
        <f>G30*'Ar - Fontes fixas - Geral'!$Q$20</f>
        <v>0</v>
      </c>
      <c r="F30" s="62"/>
      <c r="G30" s="62"/>
      <c r="H30" s="220"/>
      <c r="I30" s="452" t="s">
        <v>10</v>
      </c>
      <c r="J30" s="452"/>
      <c r="K30" s="164"/>
      <c r="L30" s="1"/>
      <c r="M30" s="1"/>
      <c r="N30" s="1"/>
      <c r="O30" s="1"/>
      <c r="P30" s="1"/>
      <c r="Q30" s="1"/>
      <c r="R30" s="1"/>
      <c r="S30" s="270"/>
      <c r="T30" s="270"/>
      <c r="U30" s="270"/>
      <c r="V30" s="270"/>
      <c r="W30" s="270"/>
      <c r="X30" s="1"/>
      <c r="Y30" s="1"/>
      <c r="Z30" s="1"/>
      <c r="AA30" s="1"/>
      <c r="AB30" s="1"/>
      <c r="AC30" s="1"/>
      <c r="AD30" s="1"/>
      <c r="AE30" s="1"/>
      <c r="AF30" s="1"/>
      <c r="AG30" s="1"/>
    </row>
    <row r="31" spans="1:33" ht="16.5" customHeight="1" x14ac:dyDescent="0.25">
      <c r="A31" s="270"/>
      <c r="B31" s="247" t="s">
        <v>10</v>
      </c>
      <c r="C31" s="164"/>
      <c r="D31" s="142"/>
      <c r="E31" s="211">
        <f>G31*'Ar - Fontes fixas - Geral'!$Q$20</f>
        <v>0</v>
      </c>
      <c r="F31" s="62"/>
      <c r="G31" s="62"/>
      <c r="H31" s="220"/>
      <c r="I31" s="452" t="s">
        <v>10</v>
      </c>
      <c r="J31" s="452"/>
      <c r="K31" s="164"/>
      <c r="L31" s="1"/>
      <c r="M31" s="1"/>
      <c r="N31" s="1"/>
      <c r="O31" s="1"/>
      <c r="P31" s="1"/>
      <c r="Q31" s="1"/>
      <c r="R31" s="1"/>
      <c r="S31" s="270"/>
      <c r="T31" s="270"/>
      <c r="U31" s="270"/>
      <c r="V31" s="270"/>
      <c r="W31" s="270"/>
      <c r="X31" s="1"/>
      <c r="Y31" s="1"/>
      <c r="Z31" s="1"/>
      <c r="AA31" s="1"/>
      <c r="AB31" s="1"/>
      <c r="AC31" s="1"/>
      <c r="AD31" s="1"/>
      <c r="AE31" s="1"/>
      <c r="AF31" s="1"/>
      <c r="AG31" s="1"/>
    </row>
    <row r="32" spans="1:33" ht="16.5" customHeight="1" x14ac:dyDescent="0.25">
      <c r="A32" s="270"/>
      <c r="B32" s="247" t="s">
        <v>10</v>
      </c>
      <c r="C32" s="164"/>
      <c r="D32" s="142"/>
      <c r="E32" s="211">
        <f>G32*'Ar - Fontes fixas - Geral'!$Q$20</f>
        <v>0</v>
      </c>
      <c r="F32" s="62"/>
      <c r="G32" s="62"/>
      <c r="H32" s="220"/>
      <c r="I32" s="452" t="s">
        <v>10</v>
      </c>
      <c r="J32" s="452"/>
      <c r="K32" s="164"/>
      <c r="L32" s="1"/>
      <c r="M32" s="1"/>
      <c r="N32" s="1"/>
      <c r="O32" s="1"/>
      <c r="P32" s="1"/>
      <c r="Q32" s="1"/>
      <c r="R32" s="1"/>
      <c r="S32" s="270"/>
      <c r="T32" s="270"/>
      <c r="U32" s="270"/>
      <c r="V32" s="270"/>
      <c r="W32" s="270"/>
      <c r="X32" s="1"/>
      <c r="Y32" s="1"/>
      <c r="Z32" s="1"/>
      <c r="AA32" s="1"/>
      <c r="AB32" s="1"/>
      <c r="AC32" s="1"/>
      <c r="AD32" s="1"/>
      <c r="AE32" s="1"/>
      <c r="AF32" s="1"/>
      <c r="AG32" s="1"/>
    </row>
    <row r="33" spans="1:33" ht="16.5" customHeight="1" x14ac:dyDescent="0.25">
      <c r="A33" s="270"/>
      <c r="B33" s="247" t="s">
        <v>10</v>
      </c>
      <c r="C33" s="164"/>
      <c r="D33" s="142"/>
      <c r="E33" s="211">
        <f>G33*'Ar - Fontes fixas - Geral'!$Q$20</f>
        <v>0</v>
      </c>
      <c r="F33" s="62"/>
      <c r="G33" s="62"/>
      <c r="H33" s="220"/>
      <c r="I33" s="452" t="s">
        <v>10</v>
      </c>
      <c r="J33" s="452"/>
      <c r="K33" s="164"/>
      <c r="L33" s="1"/>
      <c r="M33" s="1"/>
      <c r="N33" s="1"/>
      <c r="O33" s="1"/>
      <c r="P33" s="1"/>
      <c r="Q33" s="1"/>
      <c r="R33" s="1"/>
      <c r="S33" s="270"/>
      <c r="T33" s="270"/>
      <c r="U33" s="270"/>
      <c r="V33" s="270"/>
      <c r="W33" s="270"/>
      <c r="X33" s="1"/>
      <c r="Y33" s="1"/>
      <c r="Z33" s="1"/>
      <c r="AA33" s="1"/>
      <c r="AB33" s="1"/>
      <c r="AC33" s="1"/>
      <c r="AD33" s="1"/>
      <c r="AE33" s="1"/>
      <c r="AF33" s="1"/>
      <c r="AG33" s="1"/>
    </row>
    <row r="34" spans="1:33" ht="16.5" customHeight="1" x14ac:dyDescent="0.25">
      <c r="A34" s="270"/>
      <c r="B34" s="247" t="s">
        <v>10</v>
      </c>
      <c r="C34" s="164"/>
      <c r="D34" s="142"/>
      <c r="E34" s="211">
        <f>G34*'Ar - Fontes fixas - Geral'!$Q$20</f>
        <v>0</v>
      </c>
      <c r="F34" s="62"/>
      <c r="G34" s="62"/>
      <c r="H34" s="220"/>
      <c r="I34" s="452" t="s">
        <v>10</v>
      </c>
      <c r="J34" s="452"/>
      <c r="K34" s="164"/>
      <c r="L34" s="1"/>
      <c r="M34" s="1"/>
      <c r="N34" s="1"/>
      <c r="O34" s="1"/>
      <c r="P34" s="1"/>
      <c r="Q34" s="1"/>
      <c r="R34" s="1"/>
      <c r="S34" s="270"/>
      <c r="T34" s="270"/>
      <c r="U34" s="270"/>
      <c r="V34" s="270"/>
      <c r="W34" s="270"/>
      <c r="X34" s="1"/>
      <c r="Y34" s="1"/>
      <c r="Z34" s="1"/>
      <c r="AA34" s="1"/>
      <c r="AB34" s="1"/>
      <c r="AC34" s="1"/>
      <c r="AD34" s="1"/>
      <c r="AE34" s="1"/>
      <c r="AF34" s="1"/>
      <c r="AG34" s="1"/>
    </row>
    <row r="35" spans="1:33" ht="16.5" customHeight="1" x14ac:dyDescent="0.25">
      <c r="A35" s="270"/>
      <c r="B35" s="247" t="s">
        <v>10</v>
      </c>
      <c r="C35" s="164"/>
      <c r="D35" s="142"/>
      <c r="E35" s="211">
        <f>G35*'Ar - Fontes fixas - Geral'!$Q$20</f>
        <v>0</v>
      </c>
      <c r="F35" s="62"/>
      <c r="G35" s="62"/>
      <c r="H35" s="220"/>
      <c r="I35" s="452" t="s">
        <v>10</v>
      </c>
      <c r="J35" s="452"/>
      <c r="K35" s="164"/>
      <c r="L35" s="1"/>
      <c r="M35" s="1"/>
      <c r="N35" s="1"/>
      <c r="O35" s="1"/>
      <c r="P35" s="1"/>
      <c r="Q35" s="1"/>
      <c r="R35" s="1"/>
      <c r="S35" s="270"/>
      <c r="T35" s="270"/>
      <c r="U35" s="270"/>
      <c r="V35" s="270"/>
      <c r="W35" s="270"/>
      <c r="X35" s="1"/>
      <c r="Y35" s="1"/>
      <c r="Z35" s="1"/>
      <c r="AA35" s="1"/>
      <c r="AB35" s="1"/>
      <c r="AC35" s="1"/>
      <c r="AD35" s="1"/>
      <c r="AE35" s="1"/>
      <c r="AF35" s="1"/>
      <c r="AG35" s="1"/>
    </row>
    <row r="36" spans="1:33" ht="16.5" customHeight="1" x14ac:dyDescent="0.25">
      <c r="A36" s="270"/>
      <c r="B36" s="247" t="s">
        <v>10</v>
      </c>
      <c r="C36" s="164"/>
      <c r="D36" s="142"/>
      <c r="E36" s="211">
        <f>G36*'Ar - Fontes fixas - Geral'!$Q$20</f>
        <v>0</v>
      </c>
      <c r="F36" s="62"/>
      <c r="G36" s="62"/>
      <c r="H36" s="220"/>
      <c r="I36" s="452" t="s">
        <v>10</v>
      </c>
      <c r="J36" s="452"/>
      <c r="K36" s="164"/>
      <c r="L36" s="1"/>
      <c r="M36" s="1"/>
      <c r="N36" s="1"/>
      <c r="O36" s="1"/>
      <c r="P36" s="1"/>
      <c r="Q36" s="1"/>
      <c r="R36" s="1"/>
      <c r="S36" s="270"/>
      <c r="T36" s="270"/>
      <c r="U36" s="270"/>
      <c r="V36" s="270"/>
      <c r="W36" s="270"/>
      <c r="X36" s="1"/>
      <c r="Y36" s="1"/>
      <c r="Z36" s="1"/>
      <c r="AA36" s="1"/>
      <c r="AB36" s="1"/>
      <c r="AC36" s="1"/>
      <c r="AD36" s="1"/>
      <c r="AE36" s="1"/>
      <c r="AF36" s="1"/>
      <c r="AG36" s="1"/>
    </row>
    <row r="37" spans="1:33" ht="16.5" customHeight="1" x14ac:dyDescent="0.25">
      <c r="A37" s="270"/>
      <c r="B37" s="247" t="s">
        <v>10</v>
      </c>
      <c r="C37" s="164"/>
      <c r="D37" s="142"/>
      <c r="E37" s="211">
        <f>G37*'Ar - Fontes fixas - Geral'!$Q$20</f>
        <v>0</v>
      </c>
      <c r="F37" s="62"/>
      <c r="G37" s="62"/>
      <c r="H37" s="220"/>
      <c r="I37" s="452" t="s">
        <v>10</v>
      </c>
      <c r="J37" s="452"/>
      <c r="K37" s="164"/>
      <c r="L37" s="1"/>
      <c r="M37" s="1"/>
      <c r="N37" s="1"/>
      <c r="O37" s="1"/>
      <c r="P37" s="1"/>
      <c r="Q37" s="1"/>
      <c r="R37" s="1"/>
      <c r="S37" s="270"/>
      <c r="T37" s="270"/>
      <c r="U37" s="270"/>
      <c r="V37" s="270"/>
      <c r="W37" s="270"/>
      <c r="X37" s="1"/>
      <c r="Y37" s="1"/>
      <c r="Z37" s="1"/>
      <c r="AA37" s="1"/>
      <c r="AB37" s="1"/>
      <c r="AC37" s="1"/>
      <c r="AD37" s="1"/>
      <c r="AE37" s="1"/>
      <c r="AF37" s="1"/>
      <c r="AG37" s="1"/>
    </row>
    <row r="38" spans="1:33" ht="16.5" customHeight="1" x14ac:dyDescent="0.25">
      <c r="A38" s="270"/>
      <c r="B38" s="247" t="s">
        <v>10</v>
      </c>
      <c r="C38" s="164"/>
      <c r="D38" s="142"/>
      <c r="E38" s="211">
        <f>G38*'Ar - Fontes fixas - Geral'!$Q$20</f>
        <v>0</v>
      </c>
      <c r="F38" s="62"/>
      <c r="G38" s="62"/>
      <c r="H38" s="220"/>
      <c r="I38" s="452" t="s">
        <v>10</v>
      </c>
      <c r="J38" s="452"/>
      <c r="K38" s="164"/>
      <c r="L38" s="1"/>
      <c r="M38" s="306" t="s">
        <v>1018</v>
      </c>
      <c r="N38" s="1"/>
      <c r="O38" s="1"/>
      <c r="P38" s="1"/>
      <c r="Q38" s="1"/>
      <c r="R38" s="1"/>
      <c r="S38" s="270"/>
      <c r="T38" s="270"/>
      <c r="U38" s="270"/>
      <c r="V38" s="270"/>
      <c r="W38" s="270"/>
      <c r="X38" s="1"/>
      <c r="Y38" s="1"/>
      <c r="Z38" s="1"/>
      <c r="AA38" s="1"/>
      <c r="AB38" s="1"/>
      <c r="AC38" s="1"/>
      <c r="AD38" s="1"/>
      <c r="AE38" s="1"/>
      <c r="AF38" s="1"/>
      <c r="AG38" s="1"/>
    </row>
    <row r="39" spans="1:33" x14ac:dyDescent="0.25">
      <c r="A39" s="270"/>
      <c r="B39" s="108"/>
      <c r="C39" s="270"/>
      <c r="D39" s="270"/>
      <c r="E39" s="270"/>
      <c r="F39" s="270"/>
      <c r="G39" s="270"/>
      <c r="H39" s="270"/>
      <c r="I39" s="270"/>
      <c r="J39" s="270"/>
      <c r="K39" s="270"/>
      <c r="L39" s="270"/>
      <c r="M39" s="270"/>
      <c r="N39" s="270"/>
      <c r="O39" s="270"/>
      <c r="P39" s="270"/>
      <c r="Q39" s="270"/>
      <c r="R39" s="270"/>
      <c r="S39" s="270"/>
      <c r="T39" s="270"/>
      <c r="U39" s="270"/>
      <c r="V39" s="270"/>
      <c r="W39" s="270"/>
      <c r="X39" s="1"/>
      <c r="Y39" s="1"/>
      <c r="Z39" s="1"/>
      <c r="AA39" s="1"/>
      <c r="AB39" s="1"/>
      <c r="AC39" s="1"/>
      <c r="AD39" s="1"/>
      <c r="AE39" s="1"/>
      <c r="AF39" s="1"/>
      <c r="AG39" s="1"/>
    </row>
    <row r="40" spans="1:33" x14ac:dyDescent="0.25">
      <c r="A40" s="270"/>
      <c r="B40" s="108"/>
      <c r="C40" s="270"/>
      <c r="D40" s="270"/>
      <c r="E40" s="270"/>
      <c r="F40" s="270"/>
      <c r="G40" s="270"/>
      <c r="H40" s="270"/>
      <c r="I40" s="270"/>
      <c r="J40" s="270"/>
      <c r="K40" s="270"/>
      <c r="L40" s="270"/>
      <c r="M40" s="270"/>
      <c r="N40" s="270"/>
      <c r="O40" s="270"/>
      <c r="P40" s="270"/>
      <c r="Q40" s="270"/>
      <c r="R40" s="270"/>
      <c r="S40" s="270"/>
      <c r="T40" s="270"/>
      <c r="U40" s="270"/>
      <c r="V40" s="270"/>
      <c r="W40" s="270"/>
      <c r="X40" s="1"/>
      <c r="Y40" s="1"/>
      <c r="Z40" s="1"/>
      <c r="AA40" s="1"/>
      <c r="AB40" s="1"/>
      <c r="AC40" s="1"/>
      <c r="AD40" s="1"/>
      <c r="AE40" s="1"/>
      <c r="AF40" s="1"/>
      <c r="AG40" s="1"/>
    </row>
    <row r="41" spans="1:33" x14ac:dyDescent="0.25">
      <c r="A41" s="47"/>
      <c r="B41" s="47"/>
      <c r="C41" s="47"/>
      <c r="D41" s="48"/>
      <c r="E41" s="48"/>
      <c r="F41" s="48"/>
      <c r="G41" s="48"/>
      <c r="H41" s="48"/>
      <c r="I41" s="48"/>
      <c r="J41" s="48"/>
      <c r="K41" s="48"/>
      <c r="L41" s="48"/>
      <c r="M41" s="22"/>
      <c r="N41" s="22"/>
      <c r="O41" s="22"/>
      <c r="P41" s="22"/>
      <c r="Q41" s="22"/>
      <c r="R41" s="22"/>
      <c r="S41" s="22"/>
      <c r="T41" s="22"/>
      <c r="U41" s="22"/>
      <c r="V41" s="22"/>
      <c r="W41" s="22"/>
      <c r="X41" s="1"/>
      <c r="Y41" s="1"/>
      <c r="Z41" s="1"/>
      <c r="AA41" s="1"/>
      <c r="AB41" s="1"/>
      <c r="AC41" s="1"/>
      <c r="AD41" s="1"/>
      <c r="AE41" s="1"/>
      <c r="AF41" s="1"/>
      <c r="AG41" s="1"/>
    </row>
    <row r="42" spans="1:33" x14ac:dyDescent="0.25">
      <c r="A42" s="47"/>
      <c r="B42" s="47"/>
      <c r="C42" s="47"/>
      <c r="D42" s="48"/>
      <c r="E42" s="48"/>
      <c r="F42" s="48"/>
      <c r="G42" s="48"/>
      <c r="H42" s="48"/>
      <c r="I42" s="48"/>
      <c r="J42" s="48"/>
      <c r="K42" s="48"/>
      <c r="L42" s="48"/>
      <c r="M42" s="22"/>
      <c r="N42" s="22"/>
      <c r="O42" s="22"/>
      <c r="P42" s="22"/>
      <c r="Q42" s="22"/>
      <c r="R42" s="22"/>
      <c r="S42" s="22"/>
      <c r="T42" s="22"/>
      <c r="U42" s="22"/>
      <c r="V42" s="22"/>
      <c r="W42" s="22"/>
      <c r="X42" s="1"/>
      <c r="Y42" s="1"/>
      <c r="Z42" s="1"/>
      <c r="AA42" s="1"/>
      <c r="AB42" s="1"/>
      <c r="AC42" s="1"/>
      <c r="AD42" s="1"/>
      <c r="AE42" s="1"/>
      <c r="AF42" s="1"/>
      <c r="AG42" s="1"/>
    </row>
    <row r="43" spans="1:33" x14ac:dyDescent="0.25">
      <c r="A43" s="47"/>
      <c r="B43" s="47"/>
      <c r="C43" s="47"/>
      <c r="D43" s="48"/>
      <c r="E43" s="48"/>
      <c r="F43" s="48"/>
      <c r="G43" s="48"/>
      <c r="H43" s="48"/>
      <c r="I43" s="48"/>
      <c r="J43" s="48"/>
      <c r="K43" s="48"/>
      <c r="L43" s="48"/>
      <c r="M43" s="22"/>
      <c r="N43" s="22"/>
      <c r="O43" s="22"/>
      <c r="P43" s="22"/>
      <c r="Q43" s="22"/>
      <c r="R43" s="22"/>
      <c r="S43" s="22"/>
      <c r="T43" s="22"/>
      <c r="U43" s="22"/>
      <c r="V43" s="22"/>
      <c r="W43" s="22"/>
      <c r="X43" s="1"/>
      <c r="Y43" s="1"/>
      <c r="Z43" s="1"/>
      <c r="AA43" s="1"/>
      <c r="AB43" s="1"/>
      <c r="AC43" s="1"/>
      <c r="AD43" s="1"/>
      <c r="AE43" s="1"/>
      <c r="AF43" s="1"/>
      <c r="AG43" s="1"/>
    </row>
    <row r="44" spans="1:33" x14ac:dyDescent="0.25">
      <c r="A44" s="265"/>
      <c r="B44" s="190"/>
      <c r="C44" s="190"/>
      <c r="D44" s="190"/>
      <c r="E44" s="190"/>
      <c r="F44" s="190"/>
      <c r="G44" s="190"/>
      <c r="H44" s="190"/>
      <c r="I44" s="190"/>
      <c r="J44" s="190"/>
      <c r="K44" s="190"/>
      <c r="L44" s="190"/>
      <c r="M44" s="190"/>
      <c r="N44" s="190"/>
      <c r="O44" s="190"/>
      <c r="P44" s="190"/>
      <c r="Q44" s="190"/>
      <c r="R44" s="190"/>
      <c r="S44" s="190"/>
      <c r="T44" s="190"/>
      <c r="U44" s="190"/>
      <c r="V44" s="190"/>
      <c r="W44" s="190"/>
      <c r="X44" s="1"/>
      <c r="Y44" s="1"/>
      <c r="Z44" s="1"/>
      <c r="AA44" s="1"/>
      <c r="AB44" s="1"/>
      <c r="AC44" s="1"/>
      <c r="AD44" s="1"/>
      <c r="AE44" s="1"/>
      <c r="AF44" s="1"/>
      <c r="AG44" s="1"/>
    </row>
    <row r="45" spans="1:33" ht="26.25" customHeight="1" x14ac:dyDescent="0.3">
      <c r="A45" s="265"/>
      <c r="B45" s="74" t="s">
        <v>111</v>
      </c>
      <c r="C45" s="78"/>
      <c r="D45" s="78"/>
      <c r="E45" s="78"/>
      <c r="F45" s="78"/>
      <c r="G45" s="78"/>
      <c r="H45" s="78"/>
      <c r="I45" s="79"/>
      <c r="J45" s="79"/>
      <c r="K45" s="79"/>
      <c r="L45" s="79"/>
      <c r="M45" s="79"/>
      <c r="N45" s="79"/>
      <c r="O45" s="79"/>
      <c r="P45" s="79"/>
      <c r="Q45" s="79"/>
      <c r="R45" s="79"/>
      <c r="S45" s="78"/>
      <c r="T45" s="78"/>
      <c r="U45" s="78"/>
      <c r="V45" s="78"/>
      <c r="W45" s="78"/>
      <c r="X45" s="92"/>
      <c r="Y45" s="92"/>
      <c r="Z45" s="92"/>
      <c r="AA45" s="92"/>
      <c r="AB45" s="92"/>
      <c r="AC45" s="290"/>
      <c r="AD45" s="290"/>
      <c r="AE45" s="290"/>
      <c r="AF45" s="290"/>
      <c r="AG45" s="290"/>
    </row>
    <row r="46" spans="1:33" ht="19.5" customHeight="1" x14ac:dyDescent="0.25">
      <c r="A46" s="265"/>
      <c r="B46" s="6"/>
      <c r="C46" s="88"/>
      <c r="D46" s="190"/>
      <c r="E46" s="190"/>
      <c r="F46" s="190"/>
      <c r="G46" s="190"/>
      <c r="H46" s="190"/>
      <c r="I46" s="190"/>
      <c r="J46" s="190"/>
      <c r="K46" s="190"/>
      <c r="L46" s="190"/>
      <c r="M46" s="190"/>
      <c r="N46" s="205"/>
      <c r="O46" s="205"/>
      <c r="P46" s="205"/>
      <c r="Q46" s="205"/>
      <c r="R46" s="205"/>
      <c r="S46" s="205"/>
      <c r="T46" s="205"/>
      <c r="U46" s="205"/>
      <c r="V46" s="205"/>
      <c r="W46" s="205"/>
      <c r="X46" s="205"/>
      <c r="Y46" s="205"/>
      <c r="Z46" s="205"/>
      <c r="AA46" s="205"/>
      <c r="AB46" s="205"/>
      <c r="AC46" s="1"/>
      <c r="AD46" s="1"/>
      <c r="AE46" s="1"/>
      <c r="AF46" s="1"/>
      <c r="AG46" s="1"/>
    </row>
    <row r="47" spans="1:33" ht="19.5" customHeight="1" x14ac:dyDescent="0.25">
      <c r="A47" s="265"/>
      <c r="B47" s="6"/>
      <c r="C47" s="88"/>
      <c r="D47" s="190"/>
      <c r="E47" s="190"/>
      <c r="F47" s="190"/>
      <c r="G47" s="190"/>
      <c r="H47" s="190"/>
      <c r="I47" s="190"/>
      <c r="J47" s="190"/>
      <c r="K47" s="190"/>
      <c r="L47" s="190"/>
      <c r="M47" s="190"/>
      <c r="N47" s="205"/>
      <c r="O47" s="205"/>
      <c r="P47" s="205"/>
      <c r="Q47" s="205"/>
      <c r="R47" s="205"/>
      <c r="S47" s="205"/>
      <c r="T47" s="205"/>
      <c r="U47" s="205"/>
      <c r="V47" s="205"/>
      <c r="W47" s="205"/>
      <c r="X47" s="205"/>
      <c r="Y47" s="205"/>
      <c r="Z47" s="205"/>
      <c r="AA47" s="205"/>
      <c r="AB47" s="205"/>
      <c r="AC47" s="1"/>
      <c r="AD47" s="1"/>
      <c r="AE47" s="1"/>
      <c r="AF47" s="1"/>
      <c r="AG47" s="1"/>
    </row>
    <row r="48" spans="1:33" ht="19.5" customHeight="1" x14ac:dyDescent="0.25">
      <c r="A48" s="265"/>
      <c r="B48" s="6"/>
      <c r="C48" s="73"/>
      <c r="D48" s="312" t="s">
        <v>884</v>
      </c>
      <c r="E48" s="255" t="s">
        <v>102</v>
      </c>
      <c r="F48" s="255" t="s">
        <v>103</v>
      </c>
      <c r="G48" s="255" t="s">
        <v>104</v>
      </c>
      <c r="H48" s="255" t="s">
        <v>105</v>
      </c>
      <c r="I48" s="255" t="s">
        <v>106</v>
      </c>
      <c r="J48" s="255" t="s">
        <v>107</v>
      </c>
      <c r="K48" s="255" t="s">
        <v>108</v>
      </c>
      <c r="L48" s="255" t="s">
        <v>109</v>
      </c>
      <c r="M48" s="255"/>
      <c r="N48" s="54" t="s">
        <v>776</v>
      </c>
      <c r="O48" s="54" t="s">
        <v>777</v>
      </c>
      <c r="P48" s="272" t="s">
        <v>778</v>
      </c>
      <c r="Q48" s="205"/>
      <c r="R48" s="205"/>
      <c r="S48" s="205"/>
      <c r="T48" s="205"/>
      <c r="U48" s="205"/>
      <c r="V48" s="205"/>
      <c r="W48" s="205"/>
      <c r="X48" s="205"/>
      <c r="Y48" s="205"/>
      <c r="Z48" s="205"/>
      <c r="AA48" s="205"/>
      <c r="AB48" s="205"/>
      <c r="AC48" s="1"/>
      <c r="AD48" s="1"/>
      <c r="AE48" s="1"/>
      <c r="AF48" s="1"/>
      <c r="AG48" s="1"/>
    </row>
    <row r="49" spans="1:39" ht="19.5" customHeight="1" x14ac:dyDescent="0.25">
      <c r="A49" s="265"/>
      <c r="B49" s="6"/>
      <c r="C49" s="88"/>
      <c r="D49" s="190"/>
      <c r="E49" s="190"/>
      <c r="F49" s="190"/>
      <c r="G49" s="190"/>
      <c r="H49" s="190"/>
      <c r="I49" s="190"/>
      <c r="J49" s="190"/>
      <c r="K49" s="190"/>
      <c r="L49" s="190"/>
      <c r="M49" s="190"/>
      <c r="N49" s="205"/>
      <c r="O49" s="205"/>
      <c r="P49" s="205"/>
      <c r="Q49" s="205"/>
      <c r="R49" s="205"/>
      <c r="S49" s="205"/>
      <c r="T49" s="205"/>
      <c r="U49" s="205"/>
      <c r="V49" s="205"/>
      <c r="W49" s="205"/>
      <c r="X49" s="205"/>
      <c r="Y49" s="205"/>
      <c r="Z49" s="205"/>
      <c r="AA49" s="205"/>
      <c r="AB49" s="205"/>
      <c r="AC49" s="1"/>
      <c r="AD49" s="1"/>
      <c r="AE49" s="1"/>
      <c r="AF49" s="1"/>
      <c r="AG49" s="1"/>
    </row>
    <row r="50" spans="1:39" ht="19.5" customHeight="1" x14ac:dyDescent="0.25">
      <c r="A50" s="265"/>
      <c r="B50" s="6"/>
      <c r="C50" s="88"/>
      <c r="D50" s="190"/>
      <c r="E50" s="190"/>
      <c r="F50" s="190"/>
      <c r="G50" s="190"/>
      <c r="H50" s="190"/>
      <c r="I50" s="190"/>
      <c r="J50" s="205"/>
      <c r="K50" s="205"/>
      <c r="L50" s="205"/>
      <c r="M50" s="205"/>
      <c r="N50" s="205"/>
      <c r="O50" s="205"/>
      <c r="P50" s="205"/>
      <c r="Q50" s="205"/>
      <c r="R50" s="205"/>
      <c r="S50" s="205"/>
      <c r="T50" s="205"/>
      <c r="U50" s="205"/>
      <c r="V50" s="205"/>
      <c r="W50" s="205"/>
      <c r="X50" s="205"/>
      <c r="Y50" s="205"/>
      <c r="Z50" s="205"/>
      <c r="AA50" s="205"/>
      <c r="AB50" s="205"/>
      <c r="AC50" s="1"/>
      <c r="AD50" s="1"/>
      <c r="AE50" s="1"/>
      <c r="AF50" s="1"/>
      <c r="AG50" s="1"/>
    </row>
    <row r="51" spans="1:39" ht="19.5" customHeight="1" x14ac:dyDescent="0.25">
      <c r="A51" s="265"/>
      <c r="B51" s="6"/>
      <c r="C51" s="88"/>
      <c r="D51" s="190"/>
      <c r="E51" s="292"/>
      <c r="F51" s="190"/>
      <c r="G51" s="190"/>
      <c r="H51" s="190"/>
      <c r="I51" s="190"/>
      <c r="J51" s="205"/>
      <c r="K51" s="205"/>
      <c r="L51" s="205"/>
      <c r="M51" s="205"/>
      <c r="N51" s="205"/>
      <c r="O51" s="205"/>
      <c r="P51" s="205"/>
      <c r="Q51" s="205"/>
      <c r="R51" s="205"/>
      <c r="S51" s="205"/>
      <c r="T51" s="205"/>
      <c r="U51" s="205"/>
      <c r="V51" s="205"/>
      <c r="W51" s="205"/>
      <c r="X51" s="205"/>
      <c r="Y51" s="205"/>
      <c r="Z51" s="205"/>
      <c r="AA51" s="205"/>
      <c r="AB51" s="205"/>
      <c r="AC51" s="1"/>
      <c r="AD51" s="1"/>
      <c r="AE51" s="1"/>
      <c r="AF51" s="1"/>
      <c r="AG51" s="1"/>
    </row>
    <row r="52" spans="1:39" x14ac:dyDescent="0.25">
      <c r="A52" s="265"/>
      <c r="B52" s="112" t="s">
        <v>978</v>
      </c>
      <c r="C52" s="265"/>
      <c r="D52" s="265"/>
      <c r="E52" s="23"/>
      <c r="F52" s="23"/>
      <c r="G52" s="23"/>
      <c r="H52" s="265"/>
      <c r="I52" s="265"/>
      <c r="J52" s="205"/>
      <c r="K52" s="205"/>
      <c r="L52" s="205"/>
      <c r="M52" s="205"/>
      <c r="N52" s="205"/>
      <c r="O52" s="205"/>
      <c r="P52" s="205"/>
      <c r="Q52" s="205"/>
      <c r="R52" s="205"/>
      <c r="S52" s="205"/>
      <c r="T52" s="205"/>
      <c r="U52" s="205"/>
      <c r="V52" s="205"/>
      <c r="W52" s="205"/>
      <c r="X52" s="205"/>
      <c r="Y52" s="205"/>
      <c r="Z52" s="205"/>
      <c r="AA52" s="205"/>
      <c r="AB52" s="205"/>
      <c r="AC52" s="43"/>
      <c r="AD52" s="43"/>
      <c r="AE52" s="43"/>
      <c r="AF52" s="43"/>
      <c r="AG52" s="43"/>
      <c r="AH52" s="44"/>
      <c r="AI52" s="44"/>
      <c r="AJ52" s="44"/>
      <c r="AK52" s="44"/>
      <c r="AL52" s="44"/>
      <c r="AM52" s="44"/>
    </row>
    <row r="53" spans="1:39" x14ac:dyDescent="0.25">
      <c r="A53" s="265"/>
      <c r="B53" s="89"/>
      <c r="C53" s="265"/>
      <c r="D53" s="265"/>
      <c r="E53" s="1"/>
      <c r="F53" s="1"/>
      <c r="G53" s="1"/>
      <c r="H53" s="190"/>
      <c r="I53" s="265"/>
      <c r="J53" s="205"/>
      <c r="K53" s="205"/>
      <c r="L53" s="205"/>
      <c r="M53" s="205"/>
      <c r="N53" s="205"/>
      <c r="O53" s="205"/>
      <c r="P53" s="205"/>
      <c r="Q53" s="205"/>
      <c r="R53" s="205"/>
      <c r="S53" s="205"/>
      <c r="T53" s="205"/>
      <c r="U53" s="205"/>
      <c r="V53" s="205"/>
      <c r="W53" s="205"/>
      <c r="X53" s="205"/>
      <c r="Y53" s="205"/>
      <c r="Z53" s="205"/>
      <c r="AA53" s="205"/>
      <c r="AB53" s="205"/>
      <c r="AC53" s="43"/>
      <c r="AD53" s="43"/>
      <c r="AE53" s="43"/>
      <c r="AF53" s="43"/>
      <c r="AG53" s="43"/>
      <c r="AH53" s="44"/>
      <c r="AI53" s="44"/>
      <c r="AJ53" s="44"/>
      <c r="AK53" s="44"/>
      <c r="AL53" s="44"/>
      <c r="AM53" s="44"/>
    </row>
    <row r="54" spans="1:39" ht="25.5" customHeight="1" x14ac:dyDescent="0.25">
      <c r="A54" s="454"/>
      <c r="B54" s="458" t="s">
        <v>197</v>
      </c>
      <c r="C54" s="459"/>
      <c r="D54" s="460"/>
      <c r="E54" s="1"/>
      <c r="F54" s="1"/>
      <c r="G54" s="1"/>
      <c r="H54" s="15"/>
      <c r="I54" s="15"/>
      <c r="J54" s="205"/>
      <c r="K54" s="205"/>
      <c r="L54" s="205"/>
      <c r="M54" s="205"/>
      <c r="N54" s="205"/>
      <c r="O54" s="205"/>
      <c r="P54" s="205"/>
      <c r="Q54" s="205"/>
      <c r="R54" s="205"/>
      <c r="S54" s="205"/>
      <c r="T54" s="205"/>
      <c r="U54" s="205"/>
      <c r="V54" s="205"/>
      <c r="W54" s="205"/>
      <c r="X54" s="205"/>
      <c r="Y54" s="205"/>
      <c r="Z54" s="205"/>
      <c r="AA54" s="205"/>
      <c r="AB54" s="205"/>
      <c r="AC54" s="43"/>
      <c r="AD54" s="43"/>
      <c r="AE54" s="43"/>
      <c r="AF54" s="43"/>
      <c r="AG54" s="43"/>
      <c r="AH54" s="44"/>
      <c r="AI54" s="44"/>
      <c r="AJ54" s="44"/>
      <c r="AK54" s="44"/>
      <c r="AL54" s="44"/>
      <c r="AM54" s="44"/>
    </row>
    <row r="55" spans="1:39" ht="26.25" customHeight="1" x14ac:dyDescent="0.25">
      <c r="A55" s="454"/>
      <c r="B55" s="461" t="s">
        <v>90</v>
      </c>
      <c r="C55" s="462"/>
      <c r="D55" s="315"/>
      <c r="E55" s="90"/>
      <c r="F55" s="90"/>
      <c r="G55" s="90"/>
      <c r="H55" s="458" t="s">
        <v>91</v>
      </c>
      <c r="I55" s="459"/>
      <c r="J55" s="459"/>
      <c r="K55" s="459"/>
      <c r="L55" s="459"/>
      <c r="M55" s="458" t="s">
        <v>92</v>
      </c>
      <c r="N55" s="459"/>
      <c r="O55" s="459"/>
      <c r="P55" s="459"/>
      <c r="Q55" s="459"/>
      <c r="R55" s="458" t="s">
        <v>93</v>
      </c>
      <c r="S55" s="459"/>
      <c r="T55" s="459"/>
      <c r="U55" s="459"/>
      <c r="V55" s="459"/>
      <c r="W55" s="458" t="s">
        <v>93</v>
      </c>
      <c r="X55" s="459"/>
      <c r="Y55" s="459"/>
      <c r="Z55" s="459"/>
      <c r="AA55" s="464"/>
      <c r="AB55" s="1"/>
      <c r="AC55" s="43"/>
      <c r="AD55" s="43"/>
      <c r="AE55" s="43"/>
      <c r="AF55" s="43"/>
      <c r="AG55" s="43"/>
      <c r="AH55" s="44"/>
      <c r="AI55" s="44"/>
      <c r="AJ55" s="44"/>
      <c r="AK55" s="44"/>
      <c r="AL55" s="44"/>
      <c r="AM55" s="44"/>
    </row>
    <row r="56" spans="1:39" ht="27.75" customHeight="1" x14ac:dyDescent="0.25">
      <c r="A56" s="454"/>
      <c r="B56" s="90"/>
      <c r="C56" s="90"/>
      <c r="D56" s="90"/>
      <c r="E56" s="90"/>
      <c r="F56" s="90"/>
      <c r="G56" s="90"/>
      <c r="H56" s="463"/>
      <c r="I56" s="463"/>
      <c r="J56" s="463"/>
      <c r="K56" s="463"/>
      <c r="L56" s="455"/>
      <c r="M56" s="455"/>
      <c r="N56" s="456"/>
      <c r="O56" s="456"/>
      <c r="P56" s="456"/>
      <c r="Q56" s="456"/>
      <c r="R56" s="455"/>
      <c r="S56" s="456"/>
      <c r="T56" s="456"/>
      <c r="U56" s="456"/>
      <c r="V56" s="456"/>
      <c r="W56" s="455"/>
      <c r="X56" s="456"/>
      <c r="Y56" s="456"/>
      <c r="Z56" s="456"/>
      <c r="AA56" s="465"/>
      <c r="AB56" s="1"/>
      <c r="AC56" s="43"/>
      <c r="AD56" s="43"/>
      <c r="AE56" s="43"/>
      <c r="AF56" s="43"/>
      <c r="AG56" s="43"/>
      <c r="AH56" s="44"/>
      <c r="AI56" s="44"/>
    </row>
    <row r="57" spans="1:39" ht="67.5" x14ac:dyDescent="0.25">
      <c r="A57" s="454"/>
      <c r="B57" s="249" t="s">
        <v>94</v>
      </c>
      <c r="C57" s="249" t="s">
        <v>800</v>
      </c>
      <c r="D57" s="249" t="s">
        <v>96</v>
      </c>
      <c r="E57" s="249" t="s">
        <v>825</v>
      </c>
      <c r="F57" s="249" t="s">
        <v>97</v>
      </c>
      <c r="G57" s="249" t="s">
        <v>295</v>
      </c>
      <c r="H57" s="249" t="s">
        <v>795</v>
      </c>
      <c r="I57" s="249" t="s">
        <v>98</v>
      </c>
      <c r="J57" s="249" t="s">
        <v>793</v>
      </c>
      <c r="K57" s="249" t="s">
        <v>847</v>
      </c>
      <c r="L57" s="257" t="s">
        <v>137</v>
      </c>
      <c r="M57" s="249" t="s">
        <v>795</v>
      </c>
      <c r="N57" s="249" t="s">
        <v>98</v>
      </c>
      <c r="O57" s="249" t="s">
        <v>793</v>
      </c>
      <c r="P57" s="249" t="s">
        <v>847</v>
      </c>
      <c r="Q57" s="257" t="s">
        <v>137</v>
      </c>
      <c r="R57" s="249" t="s">
        <v>795</v>
      </c>
      <c r="S57" s="249" t="s">
        <v>98</v>
      </c>
      <c r="T57" s="249" t="s">
        <v>793</v>
      </c>
      <c r="U57" s="249" t="s">
        <v>847</v>
      </c>
      <c r="V57" s="257" t="s">
        <v>137</v>
      </c>
      <c r="W57" s="249" t="s">
        <v>795</v>
      </c>
      <c r="X57" s="249" t="s">
        <v>98</v>
      </c>
      <c r="Y57" s="249" t="s">
        <v>793</v>
      </c>
      <c r="Z57" s="249" t="s">
        <v>847</v>
      </c>
      <c r="AA57" s="271" t="s">
        <v>137</v>
      </c>
      <c r="AB57" s="1"/>
      <c r="AC57" s="43"/>
      <c r="AD57" s="43"/>
      <c r="AE57" s="43"/>
      <c r="AF57" s="43"/>
      <c r="AG57" s="43"/>
      <c r="AH57" s="44"/>
      <c r="AI57" s="44"/>
    </row>
    <row r="58" spans="1:39" x14ac:dyDescent="0.25">
      <c r="A58" s="454"/>
      <c r="B58" s="247" t="s">
        <v>10</v>
      </c>
      <c r="C58" s="164"/>
      <c r="D58" s="142"/>
      <c r="E58" s="143">
        <f>(I58+N58+S58+X58)*'Ar - Fontes fixas - Geral'!$Q$20</f>
        <v>0</v>
      </c>
      <c r="F58" s="254" t="s">
        <v>10</v>
      </c>
      <c r="G58" s="164"/>
      <c r="H58" s="34"/>
      <c r="I58" s="34"/>
      <c r="J58" s="204"/>
      <c r="K58" s="203" t="s">
        <v>10</v>
      </c>
      <c r="L58" s="209"/>
      <c r="M58" s="34"/>
      <c r="N58" s="34"/>
      <c r="O58" s="204"/>
      <c r="P58" s="203" t="s">
        <v>10</v>
      </c>
      <c r="Q58" s="209"/>
      <c r="R58" s="34"/>
      <c r="S58" s="34"/>
      <c r="T58" s="204"/>
      <c r="U58" s="203" t="s">
        <v>10</v>
      </c>
      <c r="V58" s="209"/>
      <c r="W58" s="34"/>
      <c r="X58" s="34"/>
      <c r="Y58" s="204"/>
      <c r="Z58" s="203" t="s">
        <v>10</v>
      </c>
      <c r="AA58" s="208"/>
      <c r="AB58" s="1"/>
      <c r="AC58" s="43"/>
      <c r="AD58" s="43"/>
      <c r="AE58" s="43"/>
      <c r="AF58" s="43"/>
      <c r="AG58" s="43"/>
      <c r="AH58" s="44"/>
      <c r="AI58" s="44"/>
    </row>
    <row r="59" spans="1:39" x14ac:dyDescent="0.25">
      <c r="A59" s="454"/>
      <c r="B59" s="247" t="s">
        <v>10</v>
      </c>
      <c r="C59" s="164"/>
      <c r="D59" s="142"/>
      <c r="E59" s="143">
        <f>(I59+N59+S59+X59)*'Ar - Fontes fixas - Geral'!$Q$20</f>
        <v>0</v>
      </c>
      <c r="F59" s="254" t="s">
        <v>10</v>
      </c>
      <c r="G59" s="164"/>
      <c r="H59" s="34"/>
      <c r="I59" s="34"/>
      <c r="J59" s="204"/>
      <c r="K59" s="203" t="s">
        <v>10</v>
      </c>
      <c r="L59" s="209"/>
      <c r="M59" s="34"/>
      <c r="N59" s="34"/>
      <c r="O59" s="204"/>
      <c r="P59" s="203" t="s">
        <v>10</v>
      </c>
      <c r="Q59" s="209"/>
      <c r="R59" s="34"/>
      <c r="S59" s="34"/>
      <c r="T59" s="204"/>
      <c r="U59" s="203" t="s">
        <v>10</v>
      </c>
      <c r="V59" s="209"/>
      <c r="W59" s="34"/>
      <c r="X59" s="34"/>
      <c r="Y59" s="204"/>
      <c r="Z59" s="203" t="s">
        <v>10</v>
      </c>
      <c r="AA59" s="208"/>
      <c r="AB59" s="1"/>
      <c r="AC59" s="43"/>
      <c r="AD59" s="43"/>
      <c r="AE59" s="43"/>
      <c r="AF59" s="43"/>
      <c r="AG59" s="43"/>
      <c r="AH59" s="44"/>
      <c r="AI59" s="44"/>
    </row>
    <row r="60" spans="1:39" x14ac:dyDescent="0.25">
      <c r="A60" s="454"/>
      <c r="B60" s="247" t="s">
        <v>10</v>
      </c>
      <c r="C60" s="164"/>
      <c r="D60" s="142"/>
      <c r="E60" s="143">
        <f>(I60+N60+S60+X60)*'Ar - Fontes fixas - Geral'!$Q$20</f>
        <v>0</v>
      </c>
      <c r="F60" s="254" t="s">
        <v>10</v>
      </c>
      <c r="G60" s="164"/>
      <c r="H60" s="34"/>
      <c r="I60" s="34"/>
      <c r="J60" s="204"/>
      <c r="K60" s="203" t="s">
        <v>10</v>
      </c>
      <c r="L60" s="209"/>
      <c r="M60" s="34"/>
      <c r="N60" s="34"/>
      <c r="O60" s="204"/>
      <c r="P60" s="203" t="s">
        <v>10</v>
      </c>
      <c r="Q60" s="209"/>
      <c r="R60" s="34"/>
      <c r="S60" s="34"/>
      <c r="T60" s="204"/>
      <c r="U60" s="203" t="s">
        <v>10</v>
      </c>
      <c r="V60" s="209"/>
      <c r="W60" s="34"/>
      <c r="X60" s="34"/>
      <c r="Y60" s="204"/>
      <c r="Z60" s="203" t="s">
        <v>10</v>
      </c>
      <c r="AA60" s="208"/>
      <c r="AB60" s="1"/>
      <c r="AC60" s="43"/>
      <c r="AD60" s="43"/>
      <c r="AE60" s="43"/>
      <c r="AF60" s="43"/>
      <c r="AG60" s="43"/>
      <c r="AH60" s="44"/>
      <c r="AI60" s="44"/>
    </row>
    <row r="61" spans="1:39" x14ac:dyDescent="0.25">
      <c r="A61" s="454"/>
      <c r="B61" s="247" t="s">
        <v>10</v>
      </c>
      <c r="C61" s="164"/>
      <c r="D61" s="142"/>
      <c r="E61" s="143">
        <f>(I61+N61+S61+X61)*'Ar - Fontes fixas - Geral'!$Q$20</f>
        <v>0</v>
      </c>
      <c r="F61" s="254" t="s">
        <v>10</v>
      </c>
      <c r="G61" s="164"/>
      <c r="H61" s="34"/>
      <c r="I61" s="34"/>
      <c r="J61" s="204"/>
      <c r="K61" s="203" t="s">
        <v>10</v>
      </c>
      <c r="L61" s="209"/>
      <c r="M61" s="34"/>
      <c r="N61" s="34"/>
      <c r="O61" s="204"/>
      <c r="P61" s="203" t="s">
        <v>10</v>
      </c>
      <c r="Q61" s="209"/>
      <c r="R61" s="34"/>
      <c r="S61" s="34"/>
      <c r="T61" s="204"/>
      <c r="U61" s="203" t="s">
        <v>10</v>
      </c>
      <c r="V61" s="209"/>
      <c r="W61" s="34"/>
      <c r="X61" s="34"/>
      <c r="Y61" s="204"/>
      <c r="Z61" s="203" t="s">
        <v>10</v>
      </c>
      <c r="AA61" s="208"/>
      <c r="AB61" s="1"/>
      <c r="AC61" s="43"/>
      <c r="AD61" s="43"/>
      <c r="AE61" s="43"/>
      <c r="AF61" s="43"/>
      <c r="AG61" s="43"/>
      <c r="AH61" s="44"/>
      <c r="AI61" s="44"/>
    </row>
    <row r="62" spans="1:39" x14ac:dyDescent="0.25">
      <c r="A62" s="454"/>
      <c r="B62" s="247" t="s">
        <v>10</v>
      </c>
      <c r="C62" s="164"/>
      <c r="D62" s="142"/>
      <c r="E62" s="143">
        <f>(I62+N62+S62+X62)*'Ar - Fontes fixas - Geral'!$Q$20</f>
        <v>0</v>
      </c>
      <c r="F62" s="254" t="s">
        <v>10</v>
      </c>
      <c r="G62" s="164"/>
      <c r="H62" s="34"/>
      <c r="I62" s="34"/>
      <c r="J62" s="204"/>
      <c r="K62" s="203" t="s">
        <v>10</v>
      </c>
      <c r="L62" s="209"/>
      <c r="M62" s="34"/>
      <c r="N62" s="34"/>
      <c r="O62" s="204"/>
      <c r="P62" s="203" t="s">
        <v>10</v>
      </c>
      <c r="Q62" s="209"/>
      <c r="R62" s="34"/>
      <c r="S62" s="34"/>
      <c r="T62" s="204"/>
      <c r="U62" s="203" t="s">
        <v>10</v>
      </c>
      <c r="V62" s="209"/>
      <c r="W62" s="34"/>
      <c r="X62" s="34"/>
      <c r="Y62" s="204"/>
      <c r="Z62" s="203" t="s">
        <v>10</v>
      </c>
      <c r="AA62" s="208"/>
      <c r="AB62" s="1"/>
      <c r="AC62" s="43"/>
      <c r="AD62" s="43"/>
      <c r="AE62" s="43"/>
      <c r="AF62" s="43"/>
      <c r="AG62" s="43"/>
      <c r="AH62" s="44"/>
      <c r="AI62" s="44"/>
    </row>
    <row r="63" spans="1:39" x14ac:dyDescent="0.25">
      <c r="A63" s="454"/>
      <c r="B63" s="247" t="s">
        <v>10</v>
      </c>
      <c r="C63" s="164"/>
      <c r="D63" s="142"/>
      <c r="E63" s="143">
        <f>(I63+N63+S63+X63)*'Ar - Fontes fixas - Geral'!$Q$20</f>
        <v>0</v>
      </c>
      <c r="F63" s="254" t="s">
        <v>10</v>
      </c>
      <c r="G63" s="164"/>
      <c r="H63" s="34"/>
      <c r="I63" s="34"/>
      <c r="J63" s="204"/>
      <c r="K63" s="203" t="s">
        <v>10</v>
      </c>
      <c r="L63" s="209"/>
      <c r="M63" s="34"/>
      <c r="N63" s="34"/>
      <c r="O63" s="204"/>
      <c r="P63" s="203" t="s">
        <v>10</v>
      </c>
      <c r="Q63" s="209"/>
      <c r="R63" s="34"/>
      <c r="S63" s="34"/>
      <c r="T63" s="204"/>
      <c r="U63" s="203" t="s">
        <v>10</v>
      </c>
      <c r="V63" s="209"/>
      <c r="W63" s="34"/>
      <c r="X63" s="34"/>
      <c r="Y63" s="204"/>
      <c r="Z63" s="203" t="s">
        <v>10</v>
      </c>
      <c r="AA63" s="208"/>
      <c r="AB63" s="1"/>
      <c r="AC63" s="43"/>
      <c r="AD63" s="43"/>
      <c r="AE63" s="43"/>
      <c r="AF63" s="43"/>
      <c r="AG63" s="43"/>
      <c r="AH63" s="44"/>
      <c r="AI63" s="44"/>
    </row>
    <row r="64" spans="1:39" x14ac:dyDescent="0.25">
      <c r="A64" s="454"/>
      <c r="B64" s="247" t="s">
        <v>10</v>
      </c>
      <c r="C64" s="164"/>
      <c r="D64" s="142"/>
      <c r="E64" s="143">
        <f>(I64+N64+S64+X64)*'Ar - Fontes fixas - Geral'!$Q$20</f>
        <v>0</v>
      </c>
      <c r="F64" s="254" t="s">
        <v>10</v>
      </c>
      <c r="G64" s="164"/>
      <c r="H64" s="34"/>
      <c r="I64" s="34"/>
      <c r="J64" s="204"/>
      <c r="K64" s="203" t="s">
        <v>10</v>
      </c>
      <c r="L64" s="209"/>
      <c r="M64" s="34"/>
      <c r="N64" s="34"/>
      <c r="O64" s="204"/>
      <c r="P64" s="203" t="s">
        <v>10</v>
      </c>
      <c r="Q64" s="209"/>
      <c r="R64" s="34"/>
      <c r="S64" s="34"/>
      <c r="T64" s="204"/>
      <c r="U64" s="203" t="s">
        <v>10</v>
      </c>
      <c r="V64" s="209"/>
      <c r="W64" s="34"/>
      <c r="X64" s="34"/>
      <c r="Y64" s="204"/>
      <c r="Z64" s="203" t="s">
        <v>10</v>
      </c>
      <c r="AA64" s="208"/>
      <c r="AB64" s="1"/>
      <c r="AC64" s="43"/>
      <c r="AD64" s="43"/>
      <c r="AE64" s="43"/>
      <c r="AF64" s="43"/>
      <c r="AG64" s="43"/>
      <c r="AH64" s="44"/>
      <c r="AI64" s="44"/>
    </row>
    <row r="65" spans="1:35" x14ac:dyDescent="0.25">
      <c r="A65" s="454"/>
      <c r="B65" s="247" t="s">
        <v>10</v>
      </c>
      <c r="C65" s="164"/>
      <c r="D65" s="142"/>
      <c r="E65" s="143">
        <f>(I65+N65+S65+X65)*'Ar - Fontes fixas - Geral'!$Q$20</f>
        <v>0</v>
      </c>
      <c r="F65" s="254" t="s">
        <v>10</v>
      </c>
      <c r="G65" s="164"/>
      <c r="H65" s="34"/>
      <c r="I65" s="34"/>
      <c r="J65" s="204"/>
      <c r="K65" s="203" t="s">
        <v>10</v>
      </c>
      <c r="L65" s="209"/>
      <c r="M65" s="34"/>
      <c r="N65" s="34"/>
      <c r="O65" s="204"/>
      <c r="P65" s="203" t="s">
        <v>10</v>
      </c>
      <c r="Q65" s="209"/>
      <c r="R65" s="34"/>
      <c r="S65" s="34"/>
      <c r="T65" s="204"/>
      <c r="U65" s="203" t="s">
        <v>10</v>
      </c>
      <c r="V65" s="209"/>
      <c r="W65" s="34"/>
      <c r="X65" s="34"/>
      <c r="Y65" s="204"/>
      <c r="Z65" s="203" t="s">
        <v>10</v>
      </c>
      <c r="AA65" s="208"/>
      <c r="AB65" s="1"/>
      <c r="AC65" s="43"/>
      <c r="AD65" s="43"/>
      <c r="AE65" s="43"/>
      <c r="AF65" s="43"/>
      <c r="AG65" s="43"/>
      <c r="AH65" s="44"/>
      <c r="AI65" s="44"/>
    </row>
    <row r="66" spans="1:35" x14ac:dyDescent="0.25">
      <c r="A66" s="454"/>
      <c r="B66" s="247" t="s">
        <v>10</v>
      </c>
      <c r="C66" s="164"/>
      <c r="D66" s="142"/>
      <c r="E66" s="143">
        <f>(I66+N66+S66+X66)*'Ar - Fontes fixas - Geral'!$Q$20</f>
        <v>0</v>
      </c>
      <c r="F66" s="254" t="s">
        <v>10</v>
      </c>
      <c r="G66" s="164"/>
      <c r="H66" s="34"/>
      <c r="I66" s="34"/>
      <c r="J66" s="204"/>
      <c r="K66" s="203" t="s">
        <v>10</v>
      </c>
      <c r="L66" s="209"/>
      <c r="M66" s="34"/>
      <c r="N66" s="34"/>
      <c r="O66" s="204"/>
      <c r="P66" s="203" t="s">
        <v>10</v>
      </c>
      <c r="Q66" s="209"/>
      <c r="R66" s="34"/>
      <c r="S66" s="34"/>
      <c r="T66" s="204"/>
      <c r="U66" s="203" t="s">
        <v>10</v>
      </c>
      <c r="V66" s="209"/>
      <c r="W66" s="34"/>
      <c r="X66" s="34"/>
      <c r="Y66" s="204"/>
      <c r="Z66" s="203" t="s">
        <v>10</v>
      </c>
      <c r="AA66" s="208"/>
      <c r="AB66" s="1"/>
      <c r="AC66" s="43"/>
      <c r="AD66" s="43"/>
      <c r="AE66" s="43"/>
      <c r="AF66" s="43"/>
      <c r="AG66" s="43"/>
      <c r="AH66" s="44"/>
      <c r="AI66" s="44"/>
    </row>
    <row r="67" spans="1:35" x14ac:dyDescent="0.25">
      <c r="A67" s="454"/>
      <c r="B67" s="247" t="s">
        <v>10</v>
      </c>
      <c r="C67" s="164"/>
      <c r="D67" s="142"/>
      <c r="E67" s="143">
        <f>(I67+N67+S67+X67)*'Ar - Fontes fixas - Geral'!$Q$20</f>
        <v>0</v>
      </c>
      <c r="F67" s="254" t="s">
        <v>10</v>
      </c>
      <c r="G67" s="164"/>
      <c r="H67" s="34"/>
      <c r="I67" s="34"/>
      <c r="J67" s="204"/>
      <c r="K67" s="203" t="s">
        <v>10</v>
      </c>
      <c r="L67" s="209"/>
      <c r="M67" s="34"/>
      <c r="N67" s="34"/>
      <c r="O67" s="204"/>
      <c r="P67" s="203" t="s">
        <v>10</v>
      </c>
      <c r="Q67" s="209"/>
      <c r="R67" s="34"/>
      <c r="S67" s="34"/>
      <c r="T67" s="204"/>
      <c r="U67" s="203" t="s">
        <v>10</v>
      </c>
      <c r="V67" s="209"/>
      <c r="W67" s="34"/>
      <c r="X67" s="34"/>
      <c r="Y67" s="204"/>
      <c r="Z67" s="203" t="s">
        <v>10</v>
      </c>
      <c r="AA67" s="208"/>
      <c r="AB67" s="1"/>
      <c r="AC67" s="43"/>
      <c r="AD67" s="43"/>
      <c r="AE67" s="43"/>
      <c r="AF67" s="43"/>
      <c r="AG67" s="43"/>
      <c r="AH67" s="44"/>
      <c r="AI67" s="44"/>
    </row>
    <row r="68" spans="1:35" x14ac:dyDescent="0.25">
      <c r="A68" s="454"/>
      <c r="B68" s="247" t="s">
        <v>10</v>
      </c>
      <c r="C68" s="164"/>
      <c r="D68" s="142"/>
      <c r="E68" s="143">
        <f>(I68+N68+S68+X68)*'Ar - Fontes fixas - Geral'!$Q$20</f>
        <v>0</v>
      </c>
      <c r="F68" s="254" t="s">
        <v>10</v>
      </c>
      <c r="G68" s="164"/>
      <c r="H68" s="34"/>
      <c r="I68" s="34"/>
      <c r="J68" s="204"/>
      <c r="K68" s="203" t="s">
        <v>10</v>
      </c>
      <c r="L68" s="209"/>
      <c r="M68" s="34"/>
      <c r="N68" s="34"/>
      <c r="O68" s="204"/>
      <c r="P68" s="203" t="s">
        <v>10</v>
      </c>
      <c r="Q68" s="209"/>
      <c r="R68" s="34"/>
      <c r="S68" s="34"/>
      <c r="T68" s="204"/>
      <c r="U68" s="203" t="s">
        <v>10</v>
      </c>
      <c r="V68" s="209"/>
      <c r="W68" s="34"/>
      <c r="X68" s="34"/>
      <c r="Y68" s="204"/>
      <c r="Z68" s="203" t="s">
        <v>10</v>
      </c>
      <c r="AA68" s="208"/>
      <c r="AB68" s="1"/>
      <c r="AC68" s="43"/>
      <c r="AD68" s="43"/>
      <c r="AE68" s="43"/>
      <c r="AF68" s="43"/>
      <c r="AG68" s="43"/>
      <c r="AH68" s="44"/>
      <c r="AI68" s="44"/>
    </row>
    <row r="69" spans="1:35" x14ac:dyDescent="0.25">
      <c r="A69" s="454"/>
      <c r="B69" s="247" t="s">
        <v>10</v>
      </c>
      <c r="C69" s="164"/>
      <c r="D69" s="142"/>
      <c r="E69" s="143">
        <f>(I69+N69+S69+X69)*'Ar - Fontes fixas - Geral'!$Q$20</f>
        <v>0</v>
      </c>
      <c r="F69" s="254" t="s">
        <v>10</v>
      </c>
      <c r="G69" s="164"/>
      <c r="H69" s="34"/>
      <c r="I69" s="34"/>
      <c r="J69" s="204"/>
      <c r="K69" s="203" t="s">
        <v>10</v>
      </c>
      <c r="L69" s="209"/>
      <c r="M69" s="34"/>
      <c r="N69" s="34"/>
      <c r="O69" s="204"/>
      <c r="P69" s="203" t="s">
        <v>10</v>
      </c>
      <c r="Q69" s="209"/>
      <c r="R69" s="34"/>
      <c r="S69" s="34"/>
      <c r="T69" s="204"/>
      <c r="U69" s="203" t="s">
        <v>10</v>
      </c>
      <c r="V69" s="209"/>
      <c r="W69" s="34"/>
      <c r="X69" s="34"/>
      <c r="Y69" s="204"/>
      <c r="Z69" s="203" t="s">
        <v>10</v>
      </c>
      <c r="AA69" s="208"/>
      <c r="AB69" s="1"/>
      <c r="AC69" s="43"/>
      <c r="AD69" s="43"/>
      <c r="AE69" s="43"/>
      <c r="AF69" s="43"/>
      <c r="AG69" s="43"/>
      <c r="AH69" s="44"/>
      <c r="AI69" s="44"/>
    </row>
    <row r="70" spans="1:35" x14ac:dyDescent="0.25">
      <c r="A70" s="454"/>
      <c r="B70" s="247" t="s">
        <v>10</v>
      </c>
      <c r="C70" s="164"/>
      <c r="D70" s="142"/>
      <c r="E70" s="143">
        <f>(I70+N70+S70+X70)*'Ar - Fontes fixas - Geral'!$Q$20</f>
        <v>0</v>
      </c>
      <c r="F70" s="254" t="s">
        <v>10</v>
      </c>
      <c r="G70" s="164"/>
      <c r="H70" s="34"/>
      <c r="I70" s="34"/>
      <c r="J70" s="204"/>
      <c r="K70" s="203" t="s">
        <v>10</v>
      </c>
      <c r="L70" s="209"/>
      <c r="M70" s="34"/>
      <c r="N70" s="34"/>
      <c r="O70" s="204"/>
      <c r="P70" s="203" t="s">
        <v>10</v>
      </c>
      <c r="Q70" s="209"/>
      <c r="R70" s="34"/>
      <c r="S70" s="34"/>
      <c r="T70" s="204"/>
      <c r="U70" s="203" t="s">
        <v>10</v>
      </c>
      <c r="V70" s="209"/>
      <c r="W70" s="34"/>
      <c r="X70" s="34"/>
      <c r="Y70" s="204"/>
      <c r="Z70" s="203" t="s">
        <v>10</v>
      </c>
      <c r="AA70" s="208"/>
      <c r="AB70" s="1"/>
      <c r="AC70" s="43"/>
      <c r="AD70" s="43"/>
      <c r="AE70" s="43"/>
      <c r="AF70" s="43"/>
      <c r="AG70" s="43"/>
      <c r="AH70" s="44"/>
      <c r="AI70" s="44"/>
    </row>
    <row r="71" spans="1:35" x14ac:dyDescent="0.25">
      <c r="A71" s="454"/>
      <c r="B71" s="247" t="s">
        <v>10</v>
      </c>
      <c r="C71" s="164"/>
      <c r="D71" s="142"/>
      <c r="E71" s="143">
        <f>(I71+N71+S71+X71)*'Ar - Fontes fixas - Geral'!$Q$20</f>
        <v>0</v>
      </c>
      <c r="F71" s="254" t="s">
        <v>10</v>
      </c>
      <c r="G71" s="164"/>
      <c r="H71" s="34"/>
      <c r="I71" s="34"/>
      <c r="J71" s="204"/>
      <c r="K71" s="203" t="s">
        <v>10</v>
      </c>
      <c r="L71" s="209"/>
      <c r="M71" s="34"/>
      <c r="N71" s="34"/>
      <c r="O71" s="204"/>
      <c r="P71" s="203" t="s">
        <v>10</v>
      </c>
      <c r="Q71" s="209"/>
      <c r="R71" s="34"/>
      <c r="S71" s="34"/>
      <c r="T71" s="204"/>
      <c r="U71" s="203" t="s">
        <v>10</v>
      </c>
      <c r="V71" s="209"/>
      <c r="W71" s="34"/>
      <c r="X71" s="34"/>
      <c r="Y71" s="204"/>
      <c r="Z71" s="203" t="s">
        <v>10</v>
      </c>
      <c r="AA71" s="208"/>
      <c r="AB71" s="1"/>
      <c r="AC71" s="43"/>
      <c r="AD71" s="43"/>
      <c r="AE71" s="43"/>
      <c r="AF71" s="43"/>
      <c r="AG71" s="43"/>
      <c r="AH71" s="44"/>
      <c r="AI71" s="44"/>
    </row>
    <row r="72" spans="1:35" x14ac:dyDescent="0.25">
      <c r="A72" s="454"/>
      <c r="B72" s="247" t="s">
        <v>10</v>
      </c>
      <c r="C72" s="164"/>
      <c r="D72" s="142"/>
      <c r="E72" s="143">
        <f>(I72+N72+S72+X72)*'Ar - Fontes fixas - Geral'!$Q$20</f>
        <v>0</v>
      </c>
      <c r="F72" s="254" t="s">
        <v>10</v>
      </c>
      <c r="G72" s="164"/>
      <c r="H72" s="34"/>
      <c r="I72" s="34"/>
      <c r="J72" s="204"/>
      <c r="K72" s="203" t="s">
        <v>10</v>
      </c>
      <c r="L72" s="209"/>
      <c r="M72" s="34"/>
      <c r="N72" s="34"/>
      <c r="O72" s="204"/>
      <c r="P72" s="203" t="s">
        <v>10</v>
      </c>
      <c r="Q72" s="209"/>
      <c r="R72" s="34"/>
      <c r="S72" s="34"/>
      <c r="T72" s="204"/>
      <c r="U72" s="203" t="s">
        <v>10</v>
      </c>
      <c r="V72" s="209"/>
      <c r="W72" s="34"/>
      <c r="X72" s="34"/>
      <c r="Y72" s="204"/>
      <c r="Z72" s="203" t="s">
        <v>10</v>
      </c>
      <c r="AA72" s="208"/>
      <c r="AB72" s="1"/>
      <c r="AC72" s="43"/>
      <c r="AD72" s="43"/>
      <c r="AE72" s="43"/>
      <c r="AF72" s="43"/>
      <c r="AG72" s="43"/>
      <c r="AH72" s="44"/>
      <c r="AI72" s="44"/>
    </row>
    <row r="73" spans="1:35" x14ac:dyDescent="0.25">
      <c r="A73" s="454"/>
      <c r="B73" s="247" t="s">
        <v>10</v>
      </c>
      <c r="C73" s="164"/>
      <c r="D73" s="142"/>
      <c r="E73" s="143">
        <f>(I73+N73+S73+X73)*'Ar - Fontes fixas - Geral'!$Q$20</f>
        <v>0</v>
      </c>
      <c r="F73" s="254" t="s">
        <v>10</v>
      </c>
      <c r="G73" s="164"/>
      <c r="H73" s="34"/>
      <c r="I73" s="34"/>
      <c r="J73" s="204"/>
      <c r="K73" s="203" t="s">
        <v>10</v>
      </c>
      <c r="L73" s="209"/>
      <c r="M73" s="34"/>
      <c r="N73" s="34"/>
      <c r="O73" s="204"/>
      <c r="P73" s="203" t="s">
        <v>10</v>
      </c>
      <c r="Q73" s="209"/>
      <c r="R73" s="34"/>
      <c r="S73" s="34"/>
      <c r="T73" s="204"/>
      <c r="U73" s="203" t="s">
        <v>10</v>
      </c>
      <c r="V73" s="209"/>
      <c r="W73" s="34"/>
      <c r="X73" s="34"/>
      <c r="Y73" s="204"/>
      <c r="Z73" s="203" t="s">
        <v>10</v>
      </c>
      <c r="AA73" s="208"/>
      <c r="AB73" s="1"/>
      <c r="AC73" s="43"/>
      <c r="AD73" s="43"/>
      <c r="AE73" s="43"/>
      <c r="AF73" s="43"/>
      <c r="AG73" s="43"/>
      <c r="AH73" s="44"/>
      <c r="AI73" s="44"/>
    </row>
    <row r="74" spans="1:35" x14ac:dyDescent="0.25">
      <c r="A74" s="454"/>
      <c r="B74" s="247" t="s">
        <v>10</v>
      </c>
      <c r="C74" s="164"/>
      <c r="D74" s="142"/>
      <c r="E74" s="143">
        <f>(I74+N74+S74+X74)*'Ar - Fontes fixas - Geral'!$Q$20</f>
        <v>0</v>
      </c>
      <c r="F74" s="254" t="s">
        <v>10</v>
      </c>
      <c r="G74" s="164"/>
      <c r="H74" s="34"/>
      <c r="I74" s="34"/>
      <c r="J74" s="204"/>
      <c r="K74" s="203" t="s">
        <v>10</v>
      </c>
      <c r="L74" s="209"/>
      <c r="M74" s="34"/>
      <c r="N74" s="34"/>
      <c r="O74" s="204"/>
      <c r="P74" s="203" t="s">
        <v>10</v>
      </c>
      <c r="Q74" s="209"/>
      <c r="R74" s="34"/>
      <c r="S74" s="34"/>
      <c r="T74" s="204"/>
      <c r="U74" s="203" t="s">
        <v>10</v>
      </c>
      <c r="V74" s="209"/>
      <c r="W74" s="34"/>
      <c r="X74" s="34"/>
      <c r="Y74" s="204"/>
      <c r="Z74" s="203" t="s">
        <v>10</v>
      </c>
      <c r="AA74" s="208"/>
      <c r="AB74" s="1"/>
      <c r="AC74" s="43"/>
      <c r="AD74" s="43"/>
      <c r="AE74" s="43"/>
      <c r="AF74" s="43"/>
      <c r="AG74" s="43"/>
      <c r="AH74" s="44"/>
      <c r="AI74" s="44"/>
    </row>
    <row r="75" spans="1:35" x14ac:dyDescent="0.25">
      <c r="A75" s="454"/>
      <c r="B75" s="247" t="s">
        <v>10</v>
      </c>
      <c r="C75" s="164"/>
      <c r="D75" s="142"/>
      <c r="E75" s="143">
        <f>(I75+N75+S75+X75)*'Ar - Fontes fixas - Geral'!$Q$20</f>
        <v>0</v>
      </c>
      <c r="F75" s="254" t="s">
        <v>10</v>
      </c>
      <c r="G75" s="164"/>
      <c r="H75" s="34"/>
      <c r="I75" s="34"/>
      <c r="J75" s="204"/>
      <c r="K75" s="203" t="s">
        <v>10</v>
      </c>
      <c r="L75" s="209"/>
      <c r="M75" s="34"/>
      <c r="N75" s="34"/>
      <c r="O75" s="204"/>
      <c r="P75" s="203" t="s">
        <v>10</v>
      </c>
      <c r="Q75" s="209"/>
      <c r="R75" s="34"/>
      <c r="S75" s="34"/>
      <c r="T75" s="204"/>
      <c r="U75" s="203" t="s">
        <v>10</v>
      </c>
      <c r="V75" s="209"/>
      <c r="W75" s="34"/>
      <c r="X75" s="34"/>
      <c r="Y75" s="204"/>
      <c r="Z75" s="203" t="s">
        <v>10</v>
      </c>
      <c r="AA75" s="208"/>
      <c r="AB75" s="1"/>
      <c r="AC75" s="43"/>
      <c r="AD75" s="43"/>
      <c r="AE75" s="43"/>
      <c r="AF75" s="43"/>
      <c r="AG75" s="43"/>
      <c r="AH75" s="44"/>
      <c r="AI75" s="44"/>
    </row>
    <row r="76" spans="1:35" x14ac:dyDescent="0.25">
      <c r="A76" s="454"/>
      <c r="B76" s="247" t="s">
        <v>10</v>
      </c>
      <c r="C76" s="164"/>
      <c r="D76" s="142"/>
      <c r="E76" s="143">
        <f>(I76+N76+S76+X76)*'Ar - Fontes fixas - Geral'!$Q$20</f>
        <v>0</v>
      </c>
      <c r="F76" s="254" t="s">
        <v>10</v>
      </c>
      <c r="G76" s="164"/>
      <c r="H76" s="34"/>
      <c r="I76" s="34"/>
      <c r="J76" s="204"/>
      <c r="K76" s="203" t="s">
        <v>10</v>
      </c>
      <c r="L76" s="209"/>
      <c r="M76" s="34"/>
      <c r="N76" s="34"/>
      <c r="O76" s="204"/>
      <c r="P76" s="203" t="s">
        <v>10</v>
      </c>
      <c r="Q76" s="209"/>
      <c r="R76" s="34"/>
      <c r="S76" s="34"/>
      <c r="T76" s="204"/>
      <c r="U76" s="203" t="s">
        <v>10</v>
      </c>
      <c r="V76" s="209"/>
      <c r="W76" s="34"/>
      <c r="X76" s="34"/>
      <c r="Y76" s="204"/>
      <c r="Z76" s="203" t="s">
        <v>10</v>
      </c>
      <c r="AA76" s="208"/>
      <c r="AB76" s="1"/>
      <c r="AC76" s="43"/>
      <c r="AD76" s="43"/>
      <c r="AE76" s="43"/>
      <c r="AF76" s="43"/>
      <c r="AG76" s="43"/>
      <c r="AH76" s="44"/>
      <c r="AI76" s="44"/>
    </row>
    <row r="77" spans="1:35" x14ac:dyDescent="0.25">
      <c r="A77" s="454"/>
      <c r="B77" s="247" t="s">
        <v>10</v>
      </c>
      <c r="C77" s="164"/>
      <c r="D77" s="142"/>
      <c r="E77" s="143">
        <f>(I77+N77+S77+X77)*'Ar - Fontes fixas - Geral'!$Q$20</f>
        <v>0</v>
      </c>
      <c r="F77" s="254" t="s">
        <v>10</v>
      </c>
      <c r="G77" s="164"/>
      <c r="H77" s="34"/>
      <c r="I77" s="34"/>
      <c r="J77" s="204"/>
      <c r="K77" s="203" t="s">
        <v>10</v>
      </c>
      <c r="L77" s="209"/>
      <c r="M77" s="34"/>
      <c r="N77" s="34"/>
      <c r="O77" s="204"/>
      <c r="P77" s="203" t="s">
        <v>10</v>
      </c>
      <c r="Q77" s="209"/>
      <c r="R77" s="34"/>
      <c r="S77" s="34"/>
      <c r="T77" s="204"/>
      <c r="U77" s="203" t="s">
        <v>10</v>
      </c>
      <c r="V77" s="209"/>
      <c r="W77" s="34"/>
      <c r="X77" s="34"/>
      <c r="Y77" s="204"/>
      <c r="Z77" s="203" t="s">
        <v>10</v>
      </c>
      <c r="AA77" s="208"/>
      <c r="AB77" s="1"/>
      <c r="AC77" s="43"/>
      <c r="AD77" s="43"/>
      <c r="AE77" s="43"/>
      <c r="AF77" s="43"/>
      <c r="AG77" s="43"/>
      <c r="AH77" s="44"/>
      <c r="AI77" s="44"/>
    </row>
    <row r="78" spans="1:35" x14ac:dyDescent="0.25">
      <c r="A78" s="454"/>
      <c r="B78" s="247" t="s">
        <v>10</v>
      </c>
      <c r="C78" s="164"/>
      <c r="D78" s="142"/>
      <c r="E78" s="143">
        <f>(I78+N78+S78+X78)*'Ar - Fontes fixas - Geral'!$Q$20</f>
        <v>0</v>
      </c>
      <c r="F78" s="254" t="s">
        <v>10</v>
      </c>
      <c r="G78" s="164"/>
      <c r="H78" s="34"/>
      <c r="I78" s="34"/>
      <c r="J78" s="204"/>
      <c r="K78" s="203" t="s">
        <v>10</v>
      </c>
      <c r="L78" s="209"/>
      <c r="M78" s="34"/>
      <c r="N78" s="34"/>
      <c r="O78" s="204"/>
      <c r="P78" s="203" t="s">
        <v>10</v>
      </c>
      <c r="Q78" s="209"/>
      <c r="R78" s="34"/>
      <c r="S78" s="34"/>
      <c r="T78" s="204"/>
      <c r="U78" s="203" t="s">
        <v>10</v>
      </c>
      <c r="V78" s="209"/>
      <c r="W78" s="34"/>
      <c r="X78" s="34"/>
      <c r="Y78" s="204"/>
      <c r="Z78" s="203" t="s">
        <v>10</v>
      </c>
      <c r="AA78" s="208"/>
      <c r="AB78" s="1"/>
      <c r="AC78" s="43"/>
      <c r="AD78" s="43"/>
      <c r="AE78" s="43"/>
      <c r="AF78" s="43"/>
      <c r="AG78" s="43"/>
      <c r="AH78" s="44"/>
      <c r="AI78" s="44"/>
    </row>
    <row r="79" spans="1:35" x14ac:dyDescent="0.25">
      <c r="A79" s="454"/>
      <c r="B79" s="247" t="s">
        <v>10</v>
      </c>
      <c r="C79" s="164"/>
      <c r="D79" s="142"/>
      <c r="E79" s="143">
        <f>(I79+N79+S79+X79)*'Ar - Fontes fixas - Geral'!$Q$20</f>
        <v>0</v>
      </c>
      <c r="F79" s="254" t="s">
        <v>10</v>
      </c>
      <c r="G79" s="164"/>
      <c r="H79" s="34"/>
      <c r="I79" s="34"/>
      <c r="J79" s="204"/>
      <c r="K79" s="203" t="s">
        <v>10</v>
      </c>
      <c r="L79" s="209"/>
      <c r="M79" s="34"/>
      <c r="N79" s="34"/>
      <c r="O79" s="204"/>
      <c r="P79" s="203" t="s">
        <v>10</v>
      </c>
      <c r="Q79" s="209"/>
      <c r="R79" s="34"/>
      <c r="S79" s="34"/>
      <c r="T79" s="204"/>
      <c r="U79" s="203" t="s">
        <v>10</v>
      </c>
      <c r="V79" s="209"/>
      <c r="W79" s="34"/>
      <c r="X79" s="34"/>
      <c r="Y79" s="204"/>
      <c r="Z79" s="203" t="s">
        <v>10</v>
      </c>
      <c r="AA79" s="208"/>
      <c r="AB79" s="1"/>
      <c r="AC79" s="43"/>
      <c r="AD79" s="43"/>
      <c r="AE79" s="43"/>
      <c r="AF79" s="43"/>
      <c r="AG79" s="43"/>
      <c r="AH79" s="44"/>
      <c r="AI79" s="44"/>
    </row>
    <row r="80" spans="1:35" x14ac:dyDescent="0.25">
      <c r="A80" s="454"/>
      <c r="B80" s="247" t="s">
        <v>10</v>
      </c>
      <c r="C80" s="164"/>
      <c r="D80" s="142"/>
      <c r="E80" s="143">
        <f>(I80+N80+S80+X80)*'Ar - Fontes fixas - Geral'!$Q$20</f>
        <v>0</v>
      </c>
      <c r="F80" s="254" t="s">
        <v>10</v>
      </c>
      <c r="G80" s="164"/>
      <c r="H80" s="34"/>
      <c r="I80" s="34"/>
      <c r="J80" s="204"/>
      <c r="K80" s="203" t="s">
        <v>10</v>
      </c>
      <c r="L80" s="209"/>
      <c r="M80" s="34"/>
      <c r="N80" s="34"/>
      <c r="O80" s="204"/>
      <c r="P80" s="203" t="s">
        <v>10</v>
      </c>
      <c r="Q80" s="209"/>
      <c r="R80" s="34"/>
      <c r="S80" s="34"/>
      <c r="T80" s="204"/>
      <c r="U80" s="203" t="s">
        <v>10</v>
      </c>
      <c r="V80" s="209"/>
      <c r="W80" s="34"/>
      <c r="X80" s="34"/>
      <c r="Y80" s="204"/>
      <c r="Z80" s="203" t="s">
        <v>10</v>
      </c>
      <c r="AA80" s="208"/>
      <c r="AB80" s="1"/>
      <c r="AC80" s="43"/>
      <c r="AD80" s="43"/>
      <c r="AE80" s="43"/>
      <c r="AF80" s="43"/>
      <c r="AG80" s="43"/>
      <c r="AH80" s="44"/>
      <c r="AI80" s="44"/>
    </row>
    <row r="81" spans="1:39" x14ac:dyDescent="0.25">
      <c r="A81" s="453"/>
      <c r="B81" s="453"/>
      <c r="C81" s="453"/>
      <c r="D81" s="453"/>
      <c r="E81" s="453"/>
      <c r="F81" s="453"/>
      <c r="G81" s="453"/>
      <c r="H81" s="453"/>
      <c r="I81" s="453"/>
      <c r="J81" s="453"/>
      <c r="K81" s="453"/>
      <c r="L81" s="453"/>
      <c r="M81" s="453"/>
      <c r="N81" s="453"/>
      <c r="O81" s="453"/>
      <c r="P81" s="453"/>
      <c r="Q81" s="453"/>
      <c r="R81" s="453"/>
      <c r="S81" s="453"/>
      <c r="T81" s="453"/>
      <c r="U81" s="453"/>
      <c r="V81" s="453"/>
      <c r="W81" s="453"/>
      <c r="X81" s="453"/>
      <c r="Y81" s="453"/>
      <c r="Z81" s="453"/>
      <c r="AA81" s="453"/>
      <c r="AB81" s="453"/>
      <c r="AC81" s="43"/>
      <c r="AD81" s="43"/>
      <c r="AE81" s="43"/>
      <c r="AF81" s="43"/>
      <c r="AG81" s="43"/>
      <c r="AH81" s="44"/>
      <c r="AI81" s="44"/>
    </row>
    <row r="82" spans="1:39" x14ac:dyDescent="0.25">
      <c r="A82" s="453"/>
      <c r="B82" s="453"/>
      <c r="C82" s="453"/>
      <c r="D82" s="453"/>
      <c r="E82" s="453"/>
      <c r="F82" s="453"/>
      <c r="G82" s="453"/>
      <c r="H82" s="453"/>
      <c r="I82" s="453"/>
      <c r="J82" s="453"/>
      <c r="K82" s="453"/>
      <c r="L82" s="453"/>
      <c r="M82" s="453"/>
      <c r="N82" s="453"/>
      <c r="O82" s="453"/>
      <c r="P82" s="453"/>
      <c r="Q82" s="453"/>
      <c r="R82" s="453"/>
      <c r="S82" s="453"/>
      <c r="T82" s="453"/>
      <c r="U82" s="453"/>
      <c r="V82" s="453"/>
      <c r="W82" s="453"/>
      <c r="X82" s="453"/>
      <c r="Y82" s="453"/>
      <c r="Z82" s="453"/>
      <c r="AA82" s="453"/>
      <c r="AB82" s="453"/>
      <c r="AC82" s="43"/>
      <c r="AD82" s="43"/>
      <c r="AE82" s="43"/>
      <c r="AF82" s="43"/>
      <c r="AG82" s="43"/>
      <c r="AH82" s="44"/>
      <c r="AI82" s="44"/>
      <c r="AJ82" s="44"/>
      <c r="AK82" s="44"/>
      <c r="AL82" s="44"/>
      <c r="AM82" s="44"/>
    </row>
    <row r="83" spans="1:39" x14ac:dyDescent="0.25">
      <c r="A83" s="453"/>
      <c r="B83" s="453"/>
      <c r="C83" s="453"/>
      <c r="D83" s="453"/>
      <c r="E83" s="453"/>
      <c r="F83" s="453"/>
      <c r="G83" s="453"/>
      <c r="H83" s="453"/>
      <c r="I83" s="453"/>
      <c r="J83" s="453"/>
      <c r="K83" s="453"/>
      <c r="L83" s="453"/>
      <c r="M83" s="453"/>
      <c r="N83" s="453"/>
      <c r="O83" s="453"/>
      <c r="P83" s="453"/>
      <c r="Q83" s="453"/>
      <c r="R83" s="453"/>
      <c r="S83" s="453"/>
      <c r="T83" s="453"/>
      <c r="U83" s="453"/>
      <c r="V83" s="453"/>
      <c r="W83" s="453"/>
      <c r="X83" s="453"/>
      <c r="Y83" s="453"/>
      <c r="Z83" s="453"/>
      <c r="AA83" s="453"/>
      <c r="AB83" s="453"/>
      <c r="AC83" s="43"/>
      <c r="AD83" s="43"/>
      <c r="AE83" s="43"/>
      <c r="AF83" s="43"/>
      <c r="AG83" s="43"/>
      <c r="AH83" s="44"/>
      <c r="AI83" s="44"/>
      <c r="AJ83" s="44"/>
      <c r="AK83" s="44"/>
      <c r="AL83" s="44"/>
      <c r="AM83" s="44"/>
    </row>
    <row r="84" spans="1:39" x14ac:dyDescent="0.25">
      <c r="A84" s="453"/>
      <c r="B84" s="453"/>
      <c r="C84" s="453"/>
      <c r="D84" s="453"/>
      <c r="E84" s="453"/>
      <c r="F84" s="453"/>
      <c r="G84" s="453"/>
      <c r="H84" s="453"/>
      <c r="I84" s="453"/>
      <c r="J84" s="453"/>
      <c r="K84" s="453"/>
      <c r="L84" s="453"/>
      <c r="M84" s="453"/>
      <c r="N84" s="453"/>
      <c r="O84" s="453"/>
      <c r="P84" s="453"/>
      <c r="Q84" s="453"/>
      <c r="R84" s="453"/>
      <c r="S84" s="453"/>
      <c r="T84" s="453"/>
      <c r="U84" s="453"/>
      <c r="V84" s="453"/>
      <c r="W84" s="453"/>
      <c r="X84" s="453"/>
      <c r="Y84" s="453"/>
      <c r="Z84" s="453"/>
      <c r="AA84" s="453"/>
      <c r="AB84" s="453"/>
      <c r="AC84" s="43"/>
      <c r="AD84" s="43"/>
      <c r="AE84" s="43"/>
      <c r="AF84" s="43"/>
      <c r="AG84" s="43"/>
      <c r="AH84" s="44"/>
      <c r="AI84" s="44"/>
      <c r="AJ84" s="44"/>
      <c r="AK84" s="44"/>
      <c r="AL84" s="44"/>
      <c r="AM84" s="44"/>
    </row>
    <row r="85" spans="1:39" x14ac:dyDescent="0.25">
      <c r="A85" s="1"/>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43"/>
      <c r="AD85" s="43"/>
      <c r="AE85" s="43"/>
      <c r="AF85" s="43"/>
      <c r="AG85" s="43"/>
      <c r="AH85" s="44"/>
      <c r="AI85" s="44"/>
      <c r="AJ85" s="44"/>
      <c r="AK85" s="44"/>
      <c r="AL85" s="44"/>
      <c r="AM85" s="44"/>
    </row>
    <row r="86" spans="1:39" x14ac:dyDescent="0.25">
      <c r="A86" s="1"/>
      <c r="B86" s="58" t="s">
        <v>146</v>
      </c>
      <c r="C86" s="9"/>
      <c r="D86" s="9"/>
      <c r="E86" s="9"/>
      <c r="F86" s="9"/>
      <c r="G86" s="9"/>
      <c r="H86" s="9"/>
      <c r="I86" s="9"/>
      <c r="J86" s="9"/>
      <c r="K86" s="9"/>
      <c r="L86" s="9"/>
      <c r="M86" s="120"/>
      <c r="N86" s="120"/>
      <c r="O86" s="120"/>
      <c r="P86" s="120"/>
      <c r="Q86" s="120"/>
      <c r="R86" s="120"/>
      <c r="S86" s="120"/>
      <c r="T86" s="120"/>
      <c r="U86" s="120"/>
      <c r="V86" s="120"/>
      <c r="W86" s="16"/>
      <c r="X86" s="16"/>
      <c r="Y86" s="16"/>
      <c r="Z86" s="16"/>
      <c r="AA86" s="16"/>
      <c r="AB86" s="16"/>
      <c r="AC86" s="43"/>
      <c r="AD86" s="43"/>
      <c r="AE86" s="43"/>
      <c r="AF86" s="43"/>
      <c r="AG86" s="43"/>
      <c r="AH86" s="44"/>
      <c r="AI86" s="44"/>
      <c r="AJ86" s="44"/>
      <c r="AK86" s="44"/>
      <c r="AL86" s="44"/>
      <c r="AM86" s="44"/>
    </row>
    <row r="87" spans="1:39" x14ac:dyDescent="0.25">
      <c r="A87" s="1"/>
      <c r="B87" s="442" t="s">
        <v>147</v>
      </c>
      <c r="C87" s="442"/>
      <c r="D87" s="442"/>
      <c r="E87" s="442"/>
      <c r="F87" s="442"/>
      <c r="G87" s="442"/>
      <c r="H87" s="442"/>
      <c r="I87" s="442"/>
      <c r="J87" s="442"/>
      <c r="K87" s="442"/>
      <c r="L87" s="442"/>
      <c r="M87" s="120"/>
      <c r="N87" s="120"/>
      <c r="O87" s="120"/>
      <c r="P87" s="120"/>
      <c r="Q87" s="120"/>
      <c r="R87" s="120"/>
      <c r="S87" s="120"/>
      <c r="T87" s="120"/>
      <c r="U87" s="120"/>
      <c r="V87" s="120"/>
      <c r="W87" s="16"/>
      <c r="X87" s="16"/>
      <c r="Y87" s="16"/>
      <c r="Z87" s="16"/>
      <c r="AA87" s="16"/>
      <c r="AB87" s="16"/>
      <c r="AC87" s="43"/>
      <c r="AD87" s="43"/>
      <c r="AE87" s="43"/>
      <c r="AF87" s="43"/>
      <c r="AG87" s="43"/>
      <c r="AH87" s="44"/>
      <c r="AI87" s="44"/>
      <c r="AJ87" s="44"/>
      <c r="AK87" s="44"/>
      <c r="AL87" s="44"/>
      <c r="AM87" s="44"/>
    </row>
    <row r="88" spans="1:39" x14ac:dyDescent="0.25">
      <c r="A88" s="1"/>
      <c r="B88" s="442"/>
      <c r="C88" s="442"/>
      <c r="D88" s="442"/>
      <c r="E88" s="442"/>
      <c r="F88" s="442"/>
      <c r="G88" s="442"/>
      <c r="H88" s="442"/>
      <c r="I88" s="442"/>
      <c r="J88" s="442"/>
      <c r="K88" s="442"/>
      <c r="L88" s="442"/>
      <c r="M88" s="120"/>
      <c r="N88" s="306" t="s">
        <v>1018</v>
      </c>
      <c r="O88" s="120"/>
      <c r="P88" s="120"/>
      <c r="Q88" s="120"/>
      <c r="R88" s="120"/>
      <c r="S88" s="120"/>
      <c r="T88" s="120"/>
      <c r="U88" s="120"/>
      <c r="V88" s="120"/>
      <c r="W88" s="16"/>
      <c r="X88" s="16"/>
      <c r="Y88" s="16"/>
      <c r="Z88" s="16"/>
      <c r="AA88" s="16"/>
      <c r="AB88" s="16"/>
      <c r="AC88" s="43"/>
      <c r="AD88" s="43"/>
      <c r="AE88" s="43"/>
      <c r="AF88" s="43"/>
      <c r="AG88" s="43"/>
      <c r="AH88" s="44"/>
      <c r="AI88" s="44"/>
      <c r="AJ88" s="44"/>
      <c r="AK88" s="44"/>
      <c r="AL88" s="44"/>
      <c r="AM88" s="44"/>
    </row>
    <row r="89" spans="1:39" x14ac:dyDescent="0.25">
      <c r="A89" s="1"/>
      <c r="B89" s="442"/>
      <c r="C89" s="442"/>
      <c r="D89" s="442"/>
      <c r="E89" s="442"/>
      <c r="F89" s="442"/>
      <c r="G89" s="442"/>
      <c r="H89" s="442"/>
      <c r="I89" s="442"/>
      <c r="J89" s="442"/>
      <c r="K89" s="442"/>
      <c r="L89" s="442"/>
      <c r="M89" s="120"/>
      <c r="O89" s="120"/>
      <c r="P89" s="120"/>
      <c r="Q89" s="120"/>
      <c r="R89" s="120"/>
      <c r="S89" s="120"/>
      <c r="T89" s="120"/>
      <c r="U89" s="120"/>
      <c r="V89" s="120"/>
      <c r="W89" s="16"/>
      <c r="X89" s="16"/>
      <c r="Y89" s="16"/>
      <c r="Z89" s="16"/>
      <c r="AA89" s="16"/>
      <c r="AB89" s="16"/>
      <c r="AC89" s="43"/>
      <c r="AD89" s="43"/>
      <c r="AE89" s="43"/>
      <c r="AF89" s="43"/>
      <c r="AG89" s="43"/>
      <c r="AH89" s="44"/>
      <c r="AI89" s="44"/>
      <c r="AJ89" s="44"/>
      <c r="AK89" s="44"/>
      <c r="AL89" s="44"/>
      <c r="AM89" s="44"/>
    </row>
    <row r="90" spans="1:39" x14ac:dyDescent="0.25">
      <c r="A90" s="1"/>
      <c r="B90" s="442"/>
      <c r="C90" s="442"/>
      <c r="D90" s="442"/>
      <c r="E90" s="442"/>
      <c r="F90" s="442"/>
      <c r="G90" s="442"/>
      <c r="H90" s="442"/>
      <c r="I90" s="442"/>
      <c r="J90" s="442"/>
      <c r="K90" s="442"/>
      <c r="L90" s="442"/>
      <c r="M90" s="120"/>
      <c r="N90" s="356" t="s">
        <v>1040</v>
      </c>
      <c r="O90" s="120"/>
      <c r="P90" s="120"/>
      <c r="Q90" s="120"/>
      <c r="R90" s="120"/>
      <c r="S90" s="120"/>
      <c r="T90" s="120"/>
      <c r="U90" s="120"/>
      <c r="V90" s="120"/>
      <c r="W90" s="16"/>
      <c r="X90" s="292"/>
      <c r="Y90" s="16"/>
      <c r="Z90" s="16"/>
      <c r="AA90" s="16"/>
      <c r="AB90" s="16"/>
      <c r="AC90" s="43"/>
      <c r="AD90" s="43"/>
      <c r="AE90" s="43"/>
      <c r="AF90" s="43"/>
      <c r="AG90" s="43"/>
      <c r="AH90" s="44"/>
      <c r="AI90" s="44"/>
      <c r="AJ90" s="44"/>
      <c r="AK90" s="44"/>
      <c r="AL90" s="44"/>
      <c r="AM90" s="44"/>
    </row>
    <row r="91" spans="1:39" x14ac:dyDescent="0.25">
      <c r="A91" s="1"/>
      <c r="B91" s="442"/>
      <c r="C91" s="442"/>
      <c r="D91" s="442"/>
      <c r="E91" s="442"/>
      <c r="F91" s="442"/>
      <c r="G91" s="442"/>
      <c r="H91" s="442"/>
      <c r="I91" s="442"/>
      <c r="J91" s="442"/>
      <c r="K91" s="442"/>
      <c r="L91" s="442"/>
      <c r="M91" s="120"/>
      <c r="N91" s="120"/>
      <c r="O91" s="120"/>
      <c r="P91" s="120"/>
      <c r="Q91" s="120"/>
      <c r="R91" s="120"/>
      <c r="S91" s="120"/>
      <c r="T91" s="120"/>
      <c r="U91" s="120"/>
      <c r="V91" s="120"/>
      <c r="W91" s="16"/>
      <c r="X91" s="16"/>
      <c r="Y91" s="16"/>
      <c r="Z91" s="16"/>
      <c r="AA91" s="16"/>
      <c r="AB91" s="16"/>
      <c r="AC91" s="43"/>
      <c r="AD91" s="43"/>
      <c r="AE91" s="43"/>
      <c r="AF91" s="43"/>
      <c r="AG91" s="43"/>
      <c r="AH91" s="44"/>
      <c r="AI91" s="44"/>
      <c r="AJ91" s="44"/>
      <c r="AK91" s="44"/>
      <c r="AL91" s="44"/>
      <c r="AM91" s="44"/>
    </row>
    <row r="92" spans="1:39" x14ac:dyDescent="0.25">
      <c r="A92" s="1"/>
      <c r="B92" s="16"/>
      <c r="C92" s="16"/>
      <c r="D92" s="16"/>
      <c r="E92" s="16"/>
      <c r="F92" s="16"/>
      <c r="G92" s="16"/>
      <c r="H92" s="16"/>
      <c r="I92" s="16"/>
      <c r="J92" s="16"/>
      <c r="K92" s="16"/>
      <c r="L92" s="16"/>
      <c r="M92" s="120"/>
      <c r="N92" s="120"/>
      <c r="O92" s="120"/>
      <c r="P92" s="120"/>
      <c r="Q92" s="120"/>
      <c r="R92" s="120"/>
      <c r="S92" s="120"/>
      <c r="T92" s="120"/>
      <c r="U92" s="120"/>
      <c r="V92" s="120"/>
      <c r="W92" s="16"/>
      <c r="X92" s="16"/>
      <c r="Y92" s="16"/>
      <c r="Z92" s="16"/>
      <c r="AA92" s="16"/>
      <c r="AB92" s="16"/>
      <c r="AC92" s="43"/>
      <c r="AD92" s="43"/>
      <c r="AE92" s="43"/>
      <c r="AF92" s="43"/>
      <c r="AG92" s="43"/>
      <c r="AH92" s="44"/>
      <c r="AI92" s="44"/>
      <c r="AJ92" s="44"/>
      <c r="AK92" s="44"/>
      <c r="AL92" s="44"/>
      <c r="AM92" s="44"/>
    </row>
    <row r="93" spans="1:39" x14ac:dyDescent="0.25">
      <c r="A93" s="192"/>
      <c r="B93" s="16"/>
      <c r="C93" s="16"/>
      <c r="D93" s="16"/>
      <c r="E93" s="16"/>
      <c r="F93" s="16"/>
      <c r="G93" s="16"/>
      <c r="H93" s="16"/>
      <c r="I93" s="16"/>
      <c r="J93" s="16"/>
      <c r="K93" s="16"/>
      <c r="L93" s="16"/>
      <c r="M93" s="120"/>
      <c r="N93" s="120"/>
      <c r="O93" s="120"/>
      <c r="P93" s="120"/>
      <c r="Q93" s="120"/>
      <c r="R93" s="120"/>
      <c r="S93" s="120"/>
      <c r="T93" s="120"/>
      <c r="U93" s="120"/>
      <c r="V93" s="120"/>
      <c r="W93" s="16"/>
      <c r="X93" s="16"/>
      <c r="Y93" s="16"/>
      <c r="Z93" s="16"/>
      <c r="AA93" s="16"/>
      <c r="AB93" s="16"/>
      <c r="AC93" s="207"/>
      <c r="AD93" s="207"/>
      <c r="AE93" s="207"/>
      <c r="AF93" s="207"/>
      <c r="AG93" s="207"/>
      <c r="AH93" s="44"/>
      <c r="AI93" s="44"/>
      <c r="AJ93" s="44"/>
      <c r="AK93" s="44"/>
      <c r="AL93" s="44"/>
      <c r="AM93" s="44"/>
    </row>
    <row r="94" spans="1:39" x14ac:dyDescent="0.25">
      <c r="A94" s="192"/>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207"/>
      <c r="AD94" s="207"/>
      <c r="AE94" s="207"/>
      <c r="AF94" s="207"/>
      <c r="AG94" s="207"/>
      <c r="AH94" s="44"/>
      <c r="AI94" s="44"/>
      <c r="AJ94" s="44"/>
      <c r="AK94" s="44"/>
      <c r="AL94" s="44"/>
      <c r="AM94" s="44"/>
    </row>
    <row r="95" spans="1:39" x14ac:dyDescent="0.25">
      <c r="A95" s="192"/>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207"/>
      <c r="AD95" s="207"/>
      <c r="AE95" s="207"/>
      <c r="AF95" s="207"/>
      <c r="AG95" s="207"/>
      <c r="AH95" s="44"/>
      <c r="AI95" s="44"/>
      <c r="AJ95" s="44"/>
      <c r="AK95" s="44"/>
      <c r="AL95" s="44"/>
      <c r="AM95" s="44"/>
    </row>
    <row r="96" spans="1:39" x14ac:dyDescent="0.25">
      <c r="A96" s="192"/>
      <c r="AC96" s="192"/>
      <c r="AD96" s="192"/>
      <c r="AE96" s="192"/>
      <c r="AF96" s="192"/>
      <c r="AG96" s="192"/>
    </row>
  </sheetData>
  <sheetProtection insertRows="0"/>
  <mergeCells count="36">
    <mergeCell ref="B5:G5"/>
    <mergeCell ref="B6:G6"/>
    <mergeCell ref="I27:J27"/>
    <mergeCell ref="B17:D17"/>
    <mergeCell ref="B18:C18"/>
    <mergeCell ref="I20:J20"/>
    <mergeCell ref="I21:J21"/>
    <mergeCell ref="I22:J22"/>
    <mergeCell ref="I23:J23"/>
    <mergeCell ref="I24:J24"/>
    <mergeCell ref="I25:J25"/>
    <mergeCell ref="I26:J26"/>
    <mergeCell ref="I28:J28"/>
    <mergeCell ref="I29:J29"/>
    <mergeCell ref="I30:J30"/>
    <mergeCell ref="I31:J31"/>
    <mergeCell ref="I32:J32"/>
    <mergeCell ref="I33:J33"/>
    <mergeCell ref="I34:J34"/>
    <mergeCell ref="I35:J35"/>
    <mergeCell ref="I36:J36"/>
    <mergeCell ref="I37:J37"/>
    <mergeCell ref="I38:J38"/>
    <mergeCell ref="A54:A80"/>
    <mergeCell ref="B54:D54"/>
    <mergeCell ref="B55:C55"/>
    <mergeCell ref="H55:L55"/>
    <mergeCell ref="B87:L91"/>
    <mergeCell ref="M55:Q55"/>
    <mergeCell ref="A81:AB84"/>
    <mergeCell ref="R55:V55"/>
    <mergeCell ref="W55:AA55"/>
    <mergeCell ref="H56:L56"/>
    <mergeCell ref="M56:Q56"/>
    <mergeCell ref="R56:V56"/>
    <mergeCell ref="W56:AA56"/>
  </mergeCells>
  <conditionalFormatting sqref="C39:P40 K14:P19">
    <cfRule type="expression" dxfId="363" priority="16">
      <formula>IF(B14="Não", TRUE,FALSE)</formula>
    </cfRule>
  </conditionalFormatting>
  <conditionalFormatting sqref="C58:C80">
    <cfRule type="expression" dxfId="362" priority="15">
      <formula>IF(B58="Outro",FALSE,TRUE)</formula>
    </cfRule>
  </conditionalFormatting>
  <conditionalFormatting sqref="G58:G80">
    <cfRule type="expression" dxfId="361" priority="14">
      <formula>IF(F58="Outro",FALSE,TRUE)</formula>
    </cfRule>
  </conditionalFormatting>
  <conditionalFormatting sqref="Q39:R40 Q14:R19">
    <cfRule type="expression" dxfId="360" priority="17">
      <formula>IF(O14="Não", TRUE,FALSE)</formula>
    </cfRule>
  </conditionalFormatting>
  <conditionalFormatting sqref="C21:C38">
    <cfRule type="expression" dxfId="359" priority="13">
      <formula>IF(B21="Outro",FALSE,TRUE)</formula>
    </cfRule>
  </conditionalFormatting>
  <conditionalFormatting sqref="F21:G38">
    <cfRule type="expression" dxfId="358" priority="18">
      <formula>IF(#REF!="Outro",FALSE,TRUE)</formula>
    </cfRule>
  </conditionalFormatting>
  <conditionalFormatting sqref="K58:K80">
    <cfRule type="expression" dxfId="357" priority="12">
      <formula>IF(#REF!="Outro",FALSE,TRUE)</formula>
    </cfRule>
  </conditionalFormatting>
  <conditionalFormatting sqref="A31:A40">
    <cfRule type="expression" dxfId="356" priority="19">
      <formula>IF(#REF!="Não", TRUE,FALSE)</formula>
    </cfRule>
  </conditionalFormatting>
  <conditionalFormatting sqref="S14:W40">
    <cfRule type="expression" dxfId="355" priority="20">
      <formula>IF(O14="Não", TRUE,FALSE)</formula>
    </cfRule>
  </conditionalFormatting>
  <conditionalFormatting sqref="L58:L80">
    <cfRule type="expression" dxfId="354" priority="11">
      <formula>IF(K58="Outro",FALSE,TRUE)</formula>
    </cfRule>
  </conditionalFormatting>
  <conditionalFormatting sqref="I21:I38">
    <cfRule type="expression" dxfId="353" priority="10">
      <formula>IF(#REF!="Outro",FALSE,TRUE)</formula>
    </cfRule>
  </conditionalFormatting>
  <conditionalFormatting sqref="K21:K38">
    <cfRule type="expression" dxfId="352" priority="9">
      <formula>IF(I21="Outro",FALSE,TRUE)</formula>
    </cfRule>
  </conditionalFormatting>
  <conditionalFormatting sqref="P58:P80">
    <cfRule type="expression" dxfId="351" priority="6">
      <formula>IF(#REF!="Outro",FALSE,TRUE)</formula>
    </cfRule>
  </conditionalFormatting>
  <conditionalFormatting sqref="Q58:Q80">
    <cfRule type="expression" dxfId="350" priority="5">
      <formula>IF(P58="Outro",FALSE,TRUE)</formula>
    </cfRule>
  </conditionalFormatting>
  <conditionalFormatting sqref="U58:U80">
    <cfRule type="expression" dxfId="349" priority="4">
      <formula>IF(#REF!="Outro",FALSE,TRUE)</formula>
    </cfRule>
  </conditionalFormatting>
  <conditionalFormatting sqref="V58:V80">
    <cfRule type="expression" dxfId="348" priority="3">
      <formula>IF(U58="Outro",FALSE,TRUE)</formula>
    </cfRule>
  </conditionalFormatting>
  <conditionalFormatting sqref="Z58:Z80">
    <cfRule type="expression" dxfId="347" priority="2">
      <formula>IF(#REF!="Outro",FALSE,TRUE)</formula>
    </cfRule>
  </conditionalFormatting>
  <conditionalFormatting sqref="AA58:AA80">
    <cfRule type="expression" dxfId="346" priority="1">
      <formula>IF(Z58="Outro",FALSE,TRUE)</formula>
    </cfRule>
  </conditionalFormatting>
  <dataValidations count="5">
    <dataValidation type="list" operator="greaterThan" allowBlank="1" showInputMessage="1" showErrorMessage="1" sqref="U58:U80 K58:K80 I21:I38 P58:P80 Z58:Z80" xr:uid="{ED64C569-C93A-489A-8F02-40C22FB5D97E}">
      <formula1>"&lt;Selecionar&gt;,Kg/ton produto acabado,Kg/ton carcaça produzida,Kg/MWh produzido,Kg/MWeh produzido,Outro"</formula1>
    </dataValidation>
    <dataValidation type="list" allowBlank="1" showInputMessage="1" showErrorMessage="1" sqref="F58:F80" xr:uid="{911E2F8C-597C-4A19-8B06-D81CBF8D05DF}">
      <formula1>"&lt;Selecionar&gt;,mg/Nm3,ng/Nm3,µg/m3,Outro"</formula1>
    </dataValidation>
    <dataValidation operator="greaterThan" allowBlank="1" showInputMessage="1" showErrorMessage="1" sqref="G58:G80 F21:G38" xr:uid="{8BF2110D-CF67-4F38-83F3-ACEDF2502D3A}"/>
    <dataValidation type="decimal" operator="greaterThan" allowBlank="1" showInputMessage="1" showErrorMessage="1" sqref="C58:C80 C21:C38 L58:L80 V58:V80 K21:K38 Q58:Q80 AA58:AA80" xr:uid="{FC6C08B3-25DD-4566-B837-1DADC302F76A}">
      <formula1>0</formula1>
    </dataValidation>
    <dataValidation allowBlank="1" showInputMessage="1" showErrorMessage="1" prompt="O título da folha de cálculo encontra-se nesta célula" sqref="B2:B8" xr:uid="{88C91AB4-BE80-461E-892D-D0A4F3475D8B}"/>
  </dataValidations>
  <hyperlinks>
    <hyperlink ref="B5:G5" location="'Ar - Fontes fixas - FF1'!A29" display="Monitorização em contínuo" xr:uid="{0C8CDADE-99B0-41BB-8A7B-AD433E4C45E7}"/>
    <hyperlink ref="B6:G6" location="'Ar - Fontes fixas - FF1'!B71" display="Monitorização pontual" xr:uid="{859346D5-D173-4369-9653-916A30B9343E}"/>
    <hyperlink ref="F12" location="'FF3'!A1" display="FF3" xr:uid="{C4CF31E4-B5F8-4F1F-9F3B-4E47ABB7503D}"/>
    <hyperlink ref="G12" location="'FF4'!A1" display="FF4" xr:uid="{8A2F2140-9C17-4C7D-8B11-DD2F32A5E7DC}"/>
    <hyperlink ref="H12" location="'FF5'!A1" display="FF5" xr:uid="{74819CD4-861D-4F96-9F1C-DFF3BDF979AB}"/>
    <hyperlink ref="I12" location="'FF6'!A1" display="FF6" xr:uid="{215EA32B-FA84-4EC2-99CD-43886A6E4316}"/>
    <hyperlink ref="J12" location="'FF7'!A1" display="FF7" xr:uid="{C5789B9B-A31F-40A5-9F95-5589246EF395}"/>
    <hyperlink ref="K12" location="'FF8'!A1" display="FF8" xr:uid="{996496AA-539A-488B-B67D-C606D0EFB7C6}"/>
    <hyperlink ref="L12" location="'FF9'!A1" display="FF9" xr:uid="{4D9E9F3F-6439-4449-A91D-44111BCE6D7D}"/>
    <hyperlink ref="D12" location="'Ar - Fontes fixas - FF1'!A1" display="FF1" xr:uid="{3FEBC8A6-EEB7-4D3D-8043-5E0BB5C017CA}"/>
    <hyperlink ref="N12" location="'FF11'!A1" display="FF11" xr:uid="{D1002804-AC38-4847-8E9A-EDF91EDD194C}"/>
    <hyperlink ref="O12" location="'FF12'!A1" display="FF12" xr:uid="{86DF51AC-EEFF-4655-AC3D-EDF2FCA95D56}"/>
    <hyperlink ref="P12" location="'FF13'!A1" display="FF13" xr:uid="{30FC8E54-5E3F-4F99-93B8-641F73965B85}"/>
    <hyperlink ref="F48" location="'FF3'!A1" display="FF3" xr:uid="{C2552E70-46EF-4D61-A210-0E3EF150F995}"/>
    <hyperlink ref="G48" location="'FF4'!A1" display="FF4" xr:uid="{BEF49338-908D-4D39-8081-7DB587723207}"/>
    <hyperlink ref="H48" location="'FF5'!A1" display="FF5" xr:uid="{797C6DA3-CB00-4415-91D8-90AB4D9E3A21}"/>
    <hyperlink ref="I48" location="'FF6'!A1" display="FF6" xr:uid="{5D93089B-16FD-4481-8483-6F31411AA29C}"/>
    <hyperlink ref="J48" location="'FF7'!A1" display="FF7" xr:uid="{0043D7E7-C5DA-48BD-BFD1-B75C1A0B9F2C}"/>
    <hyperlink ref="K48" location="'FF8'!A1" display="FF8" xr:uid="{FDF2BE6C-3A26-4376-8D86-88F9D047DF2A}"/>
    <hyperlink ref="L48" location="'FF9'!A1" display="FF9" xr:uid="{D9F8CF2B-4DD2-4919-A261-1CC6846B4BAB}"/>
    <hyperlink ref="D48" location="'Ar - Fontes fixas - FF1'!A1" display="FF1" xr:uid="{A5AC5438-F216-4229-9FA4-3B072052633B}"/>
    <hyperlink ref="N48" location="'FF11'!A1" display="FF11" xr:uid="{3EC360C7-136C-4AE1-8414-587CA6A35DBA}"/>
    <hyperlink ref="O48" location="'FF12'!A1" display="FF12" xr:uid="{5B485D99-A713-4848-9A33-51AFD52CC623}"/>
    <hyperlink ref="P48" location="'FF13'!A1" display="FF13" xr:uid="{249D06EB-0FAB-4DC7-AD74-515178349C64}"/>
    <hyperlink ref="E48" location="'FF2'!A1" display="FF2" xr:uid="{DEB41290-C603-4EFB-A784-CB274BFB0CBB}"/>
    <hyperlink ref="E12" location="'FF2'!A1" display="FF2" xr:uid="{08E00A62-C366-4DF5-B8E5-DA7B9CE55428}"/>
    <hyperlink ref="N88" location="'FF10'!A1" display="Voltar acima" xr:uid="{924EC0A7-19D6-469B-9B40-E166F12F4B89}"/>
    <hyperlink ref="M38" location="'FF10'!A1" display="Voltar acima" xr:uid="{12C08A35-EC2D-4D0C-AABB-36E6F930CF42}"/>
    <hyperlink ref="N90" location="'Folha de rosto'!A1" display="Voltar ao início" xr:uid="{AD5B9B87-3411-486C-BF9B-77460A193FD1}"/>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6BA0F2C-01DE-4F22-AAA5-ED0D1CF0DCA2}">
          <x14:formula1>
            <xm:f>Suporte!$H$8:$H$38</xm:f>
          </x14:formula1>
          <xm:sqref>B21:B38 B58:B80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C5C69-8CAF-4F10-8369-FC0EB2B796EA}">
  <sheetPr>
    <tabColor theme="7" tint="0.79998168889431442"/>
  </sheetPr>
  <dimension ref="A1:AM97"/>
  <sheetViews>
    <sheetView showZeros="0" zoomScale="96" zoomScaleNormal="96" workbookViewId="0">
      <selection activeCell="B15" sqref="B15"/>
    </sheetView>
  </sheetViews>
  <sheetFormatPr defaultRowHeight="15" x14ac:dyDescent="0.25"/>
  <cols>
    <col min="1" max="1" width="9.140625" style="46"/>
    <col min="2" max="2" width="17.42578125" customWidth="1"/>
    <col min="3" max="3" width="21.140625" customWidth="1"/>
    <col min="4" max="4" width="14.7109375" customWidth="1"/>
    <col min="5" max="5" width="17.140625" customWidth="1"/>
    <col min="6" max="6" width="17.7109375" customWidth="1"/>
    <col min="7" max="7" width="16.42578125" customWidth="1"/>
    <col min="8" max="8" width="17" customWidth="1"/>
    <col min="9" max="9" width="14.42578125" customWidth="1"/>
    <col min="10" max="10" width="14.7109375" customWidth="1"/>
    <col min="11" max="11" width="16.42578125" customWidth="1"/>
    <col min="12" max="12" width="12.5703125" customWidth="1"/>
    <col min="13" max="13" width="13.85546875" customWidth="1"/>
    <col min="14" max="14" width="13.28515625" customWidth="1"/>
    <col min="15" max="15" width="15.140625" customWidth="1"/>
    <col min="16" max="18" width="14.85546875" customWidth="1"/>
    <col min="19" max="19" width="14" customWidth="1"/>
    <col min="20" max="20" width="14.42578125" customWidth="1"/>
    <col min="21" max="21" width="13.7109375" customWidth="1"/>
    <col min="22" max="22" width="17" customWidth="1"/>
    <col min="23" max="23" width="14.5703125" customWidth="1"/>
    <col min="24" max="24" width="16.7109375" customWidth="1"/>
    <col min="25" max="26" width="15" customWidth="1"/>
    <col min="27" max="27" width="16" customWidth="1"/>
    <col min="28" max="28" width="14.5703125" customWidth="1"/>
  </cols>
  <sheetData>
    <row r="1" spans="1:33" x14ac:dyDescent="0.25">
      <c r="A1" s="192"/>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row>
    <row r="2" spans="1:33" ht="27.75" customHeight="1" x14ac:dyDescent="0.25">
      <c r="A2" s="1"/>
      <c r="B2" s="45" t="s">
        <v>979</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6"/>
      <c r="AD2" s="286"/>
      <c r="AE2" s="286"/>
      <c r="AF2" s="286"/>
      <c r="AG2" s="286"/>
    </row>
    <row r="3" spans="1:33" s="46" customFormat="1" ht="23.25" x14ac:dyDescent="0.25">
      <c r="A3" s="1"/>
      <c r="B3" s="86"/>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1"/>
      <c r="AD3" s="1"/>
      <c r="AE3" s="1"/>
      <c r="AF3" s="1"/>
      <c r="AG3" s="1"/>
    </row>
    <row r="4" spans="1:33" s="46" customFormat="1" ht="23.25" x14ac:dyDescent="0.25">
      <c r="A4" s="1"/>
      <c r="B4" s="86"/>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1"/>
      <c r="AD4" s="1"/>
      <c r="AE4" s="1"/>
      <c r="AF4" s="1"/>
      <c r="AG4" s="1"/>
    </row>
    <row r="5" spans="1:33" s="46" customFormat="1" ht="15" customHeight="1" x14ac:dyDescent="0.25">
      <c r="A5" s="1"/>
      <c r="B5" s="391" t="s">
        <v>558</v>
      </c>
      <c r="C5" s="391"/>
      <c r="D5" s="391"/>
      <c r="E5" s="391"/>
      <c r="F5" s="391"/>
      <c r="G5" s="391"/>
      <c r="H5" s="127"/>
      <c r="I5" s="287"/>
      <c r="J5" s="287"/>
      <c r="K5" s="287"/>
      <c r="L5" s="287"/>
      <c r="M5" s="287"/>
      <c r="N5" s="287"/>
      <c r="O5" s="287"/>
      <c r="P5" s="287"/>
      <c r="Q5" s="287"/>
      <c r="R5" s="287"/>
      <c r="S5" s="287"/>
      <c r="T5" s="287"/>
      <c r="U5" s="287"/>
      <c r="V5" s="287"/>
      <c r="W5" s="287"/>
      <c r="X5" s="287"/>
      <c r="Y5" s="287"/>
      <c r="Z5" s="287"/>
      <c r="AA5" s="287"/>
      <c r="AB5" s="287"/>
      <c r="AC5" s="1"/>
      <c r="AD5" s="1"/>
      <c r="AE5" s="1"/>
      <c r="AF5" s="1"/>
      <c r="AG5" s="1"/>
    </row>
    <row r="6" spans="1:33" s="46" customFormat="1" ht="15" customHeight="1" x14ac:dyDescent="0.25">
      <c r="A6" s="1"/>
      <c r="B6" s="391" t="s">
        <v>111</v>
      </c>
      <c r="C6" s="391"/>
      <c r="D6" s="391"/>
      <c r="E6" s="391"/>
      <c r="F6" s="391"/>
      <c r="G6" s="391"/>
      <c r="H6" s="127"/>
      <c r="I6" s="287"/>
      <c r="J6" s="287"/>
      <c r="K6" s="287"/>
      <c r="L6" s="287"/>
      <c r="M6" s="287"/>
      <c r="N6" s="287"/>
      <c r="O6" s="287"/>
      <c r="P6" s="287"/>
      <c r="Q6" s="287"/>
      <c r="R6" s="287"/>
      <c r="S6" s="287"/>
      <c r="T6" s="287"/>
      <c r="U6" s="287"/>
      <c r="V6" s="287"/>
      <c r="W6" s="287"/>
      <c r="X6" s="287"/>
      <c r="Y6" s="287"/>
      <c r="Z6" s="287"/>
      <c r="AA6" s="287"/>
      <c r="AB6" s="287"/>
      <c r="AC6" s="1"/>
      <c r="AD6" s="1"/>
      <c r="AE6" s="1"/>
      <c r="AF6" s="1"/>
      <c r="AG6" s="1"/>
    </row>
    <row r="7" spans="1:33" s="46" customFormat="1" ht="15" customHeight="1" x14ac:dyDescent="0.25">
      <c r="A7" s="1"/>
      <c r="B7" s="310"/>
      <c r="C7" s="310"/>
      <c r="D7" s="310"/>
      <c r="E7" s="310"/>
      <c r="F7" s="310"/>
      <c r="G7" s="310"/>
      <c r="H7" s="127"/>
      <c r="I7" s="287"/>
      <c r="J7" s="287"/>
      <c r="K7" s="287"/>
      <c r="L7" s="287"/>
      <c r="M7" s="287"/>
      <c r="N7" s="287"/>
      <c r="O7" s="287"/>
      <c r="P7" s="287"/>
      <c r="Q7" s="287"/>
      <c r="R7" s="287"/>
      <c r="S7" s="287"/>
      <c r="T7" s="287"/>
      <c r="U7" s="287"/>
      <c r="V7" s="287"/>
      <c r="W7" s="287"/>
      <c r="X7" s="287"/>
      <c r="Y7" s="287"/>
      <c r="Z7" s="287"/>
      <c r="AA7" s="287"/>
      <c r="AB7" s="287"/>
      <c r="AC7" s="1"/>
      <c r="AD7" s="1"/>
      <c r="AE7" s="1"/>
      <c r="AF7" s="1"/>
      <c r="AG7" s="1"/>
    </row>
    <row r="8" spans="1:33" s="46" customFormat="1" ht="23.25" x14ac:dyDescent="0.25">
      <c r="A8" s="1"/>
      <c r="B8" s="86"/>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1"/>
      <c r="AD8" s="1"/>
      <c r="AE8" s="1"/>
      <c r="AF8" s="1"/>
      <c r="AG8" s="1"/>
    </row>
    <row r="9" spans="1:33" ht="23.25" x14ac:dyDescent="0.25">
      <c r="A9" s="1"/>
      <c r="B9" s="86"/>
      <c r="C9" s="287"/>
      <c r="D9" s="287"/>
      <c r="E9" s="287"/>
      <c r="F9" s="287"/>
      <c r="G9" s="287"/>
      <c r="H9" s="1"/>
      <c r="I9" s="1"/>
      <c r="J9" s="1"/>
      <c r="K9" s="1"/>
      <c r="L9" s="1"/>
      <c r="M9" s="1"/>
      <c r="N9" s="1"/>
      <c r="O9" s="1"/>
      <c r="P9" s="1"/>
      <c r="Q9" s="1"/>
      <c r="R9" s="1"/>
      <c r="S9" s="1"/>
      <c r="T9" s="1"/>
      <c r="U9" s="1"/>
      <c r="V9" s="1"/>
      <c r="W9" s="1"/>
      <c r="X9" s="1"/>
      <c r="Y9" s="1"/>
      <c r="Z9" s="1"/>
      <c r="AA9" s="1"/>
      <c r="AB9" s="1"/>
      <c r="AC9" s="1"/>
      <c r="AD9" s="1"/>
      <c r="AE9" s="1"/>
      <c r="AF9" s="1"/>
      <c r="AG9" s="1"/>
    </row>
    <row r="10" spans="1:33" ht="26.25" customHeight="1" x14ac:dyDescent="0.3">
      <c r="A10" s="265"/>
      <c r="B10" s="74" t="s">
        <v>99</v>
      </c>
      <c r="C10" s="77"/>
      <c r="D10" s="77"/>
      <c r="E10" s="77"/>
      <c r="F10" s="77"/>
      <c r="G10" s="77"/>
      <c r="H10" s="77"/>
      <c r="I10" s="77"/>
      <c r="J10" s="77"/>
      <c r="K10" s="77"/>
      <c r="L10" s="77"/>
      <c r="M10" s="77"/>
      <c r="N10" s="77"/>
      <c r="O10" s="77"/>
      <c r="P10" s="77"/>
      <c r="Q10" s="77"/>
      <c r="R10" s="77"/>
      <c r="S10" s="77"/>
      <c r="T10" s="77"/>
      <c r="U10" s="77"/>
      <c r="V10" s="77"/>
      <c r="W10" s="77"/>
      <c r="X10" s="311"/>
      <c r="Y10" s="311"/>
      <c r="Z10" s="311"/>
      <c r="AA10" s="311"/>
      <c r="AB10" s="311"/>
      <c r="AC10" s="290"/>
      <c r="AD10" s="290"/>
      <c r="AE10" s="290"/>
      <c r="AF10" s="290"/>
      <c r="AG10" s="290"/>
    </row>
    <row r="11" spans="1:33" ht="18" x14ac:dyDescent="0.25">
      <c r="A11" s="265"/>
      <c r="B11" s="73"/>
      <c r="C11" s="190"/>
      <c r="D11" s="190"/>
      <c r="E11" s="190"/>
      <c r="F11" s="190"/>
      <c r="G11" s="190"/>
      <c r="H11" s="190"/>
      <c r="I11" s="190"/>
      <c r="J11" s="190"/>
      <c r="K11" s="190"/>
      <c r="L11" s="190"/>
      <c r="M11" s="190"/>
      <c r="N11" s="190"/>
      <c r="O11" s="190"/>
      <c r="P11" s="190"/>
      <c r="Q11" s="190"/>
      <c r="R11" s="190"/>
      <c r="S11" s="190"/>
      <c r="T11" s="190"/>
      <c r="U11" s="190"/>
      <c r="V11" s="190"/>
      <c r="W11" s="190"/>
      <c r="X11" s="1"/>
      <c r="Y11" s="1"/>
      <c r="Z11" s="1"/>
      <c r="AA11" s="1"/>
      <c r="AB11" s="1"/>
      <c r="AC11" s="1"/>
      <c r="AD11" s="1"/>
      <c r="AE11" s="1"/>
      <c r="AF11" s="1"/>
      <c r="AG11" s="1"/>
    </row>
    <row r="12" spans="1:33" ht="18" x14ac:dyDescent="0.25">
      <c r="A12" s="265"/>
      <c r="B12" s="73"/>
      <c r="C12" s="190"/>
      <c r="D12" s="190"/>
      <c r="E12" s="190"/>
      <c r="F12" s="190"/>
      <c r="G12" s="190"/>
      <c r="H12" s="190"/>
      <c r="I12" s="190"/>
      <c r="J12" s="190"/>
      <c r="K12" s="190"/>
      <c r="L12" s="190"/>
      <c r="M12" s="190"/>
      <c r="N12" s="190"/>
      <c r="O12" s="190"/>
      <c r="P12" s="190"/>
      <c r="Q12" s="190"/>
      <c r="R12" s="190"/>
      <c r="S12" s="190"/>
      <c r="T12" s="190"/>
      <c r="U12" s="190"/>
      <c r="V12" s="190"/>
      <c r="W12" s="190"/>
      <c r="X12" s="1"/>
      <c r="Y12" s="1"/>
      <c r="Z12" s="1"/>
      <c r="AA12" s="1"/>
      <c r="AB12" s="1"/>
      <c r="AC12" s="1"/>
      <c r="AD12" s="1"/>
      <c r="AE12" s="1"/>
      <c r="AF12" s="1"/>
      <c r="AG12" s="1"/>
    </row>
    <row r="13" spans="1:33" ht="18" x14ac:dyDescent="0.25">
      <c r="A13" s="265"/>
      <c r="B13" s="73"/>
      <c r="C13" s="73"/>
      <c r="D13" s="312" t="s">
        <v>884</v>
      </c>
      <c r="E13" s="255" t="s">
        <v>102</v>
      </c>
      <c r="F13" s="255" t="s">
        <v>103</v>
      </c>
      <c r="G13" s="255" t="s">
        <v>104</v>
      </c>
      <c r="H13" s="255" t="s">
        <v>105</v>
      </c>
      <c r="I13" s="255" t="s">
        <v>106</v>
      </c>
      <c r="J13" s="255" t="s">
        <v>107</v>
      </c>
      <c r="K13" s="255" t="s">
        <v>108</v>
      </c>
      <c r="L13" s="255" t="s">
        <v>109</v>
      </c>
      <c r="M13" s="255" t="s">
        <v>110</v>
      </c>
      <c r="N13" s="54"/>
      <c r="O13" s="54" t="s">
        <v>777</v>
      </c>
      <c r="P13" s="272" t="s">
        <v>778</v>
      </c>
      <c r="Q13" s="3"/>
      <c r="R13" s="3"/>
      <c r="S13" s="3"/>
      <c r="T13" s="3"/>
      <c r="U13" s="3"/>
      <c r="V13" s="3"/>
      <c r="W13" s="3"/>
      <c r="X13" s="287"/>
      <c r="Y13" s="287"/>
      <c r="Z13" s="287"/>
      <c r="AA13" s="287"/>
      <c r="AB13" s="287"/>
      <c r="AC13" s="1"/>
      <c r="AD13" s="1"/>
      <c r="AE13" s="1"/>
      <c r="AF13" s="1"/>
      <c r="AG13" s="1"/>
    </row>
    <row r="14" spans="1:33" ht="18" x14ac:dyDescent="0.25">
      <c r="A14" s="265"/>
      <c r="B14" s="73"/>
      <c r="C14" s="190"/>
      <c r="D14" s="190"/>
      <c r="E14" s="190"/>
      <c r="F14" s="190"/>
      <c r="G14" s="190"/>
      <c r="H14" s="190"/>
      <c r="I14" s="190"/>
      <c r="J14" s="190"/>
      <c r="K14" s="190"/>
      <c r="L14" s="190"/>
      <c r="M14" s="190"/>
      <c r="N14" s="190"/>
      <c r="O14" s="3"/>
      <c r="P14" s="3"/>
      <c r="Q14" s="3"/>
      <c r="R14" s="3"/>
      <c r="S14" s="3"/>
      <c r="T14" s="3"/>
      <c r="U14" s="3"/>
      <c r="V14" s="3"/>
      <c r="W14" s="3"/>
      <c r="X14" s="287"/>
      <c r="Y14" s="287"/>
      <c r="Z14" s="287"/>
      <c r="AA14" s="287"/>
      <c r="AB14" s="287"/>
      <c r="AC14" s="1"/>
      <c r="AD14" s="1"/>
      <c r="AE14" s="1"/>
      <c r="AF14" s="1"/>
      <c r="AG14" s="1"/>
    </row>
    <row r="15" spans="1:33" x14ac:dyDescent="0.25">
      <c r="A15" s="85"/>
      <c r="B15" s="108"/>
      <c r="C15" s="108"/>
      <c r="D15" s="108"/>
      <c r="E15" s="108"/>
      <c r="F15" s="108"/>
      <c r="G15" s="108"/>
      <c r="H15" s="108"/>
      <c r="I15" s="108"/>
      <c r="J15" s="108"/>
      <c r="K15" s="313"/>
      <c r="L15" s="313"/>
      <c r="M15" s="313"/>
      <c r="N15" s="313"/>
      <c r="O15" s="313"/>
      <c r="P15" s="313"/>
      <c r="Q15" s="313"/>
      <c r="R15" s="313"/>
      <c r="S15" s="313"/>
      <c r="T15" s="313"/>
      <c r="U15" s="313"/>
      <c r="V15" s="313"/>
      <c r="W15" s="313"/>
      <c r="X15" s="287"/>
      <c r="Y15" s="287"/>
      <c r="Z15" s="287"/>
      <c r="AA15" s="287"/>
      <c r="AB15" s="287"/>
      <c r="AC15" s="1"/>
      <c r="AD15" s="1"/>
      <c r="AE15" s="1"/>
      <c r="AF15" s="1"/>
      <c r="AG15" s="1"/>
    </row>
    <row r="16" spans="1:33" x14ac:dyDescent="0.25">
      <c r="A16" s="85"/>
      <c r="B16" s="108"/>
      <c r="C16" s="108"/>
      <c r="D16" s="108"/>
      <c r="E16" s="108"/>
      <c r="F16" s="108"/>
      <c r="G16" s="108"/>
      <c r="H16" s="108"/>
      <c r="I16" s="108"/>
      <c r="J16" s="108"/>
      <c r="K16" s="313"/>
      <c r="L16" s="313"/>
      <c r="M16" s="313"/>
      <c r="N16" s="313"/>
      <c r="O16" s="313"/>
      <c r="P16" s="313"/>
      <c r="Q16" s="313"/>
      <c r="R16" s="313"/>
      <c r="S16" s="313"/>
      <c r="T16" s="313"/>
      <c r="U16" s="313"/>
      <c r="V16" s="313"/>
      <c r="W16" s="313"/>
      <c r="X16" s="287"/>
      <c r="Y16" s="287"/>
      <c r="Z16" s="287"/>
      <c r="AA16" s="287"/>
      <c r="AB16" s="287"/>
      <c r="AC16" s="1"/>
      <c r="AD16" s="1"/>
      <c r="AE16" s="1"/>
      <c r="AF16" s="1"/>
      <c r="AG16" s="1"/>
    </row>
    <row r="17" spans="1:33" x14ac:dyDescent="0.25">
      <c r="A17" s="85"/>
      <c r="B17" s="111" t="s">
        <v>980</v>
      </c>
      <c r="C17" s="108"/>
      <c r="D17" s="108"/>
      <c r="E17" s="108"/>
      <c r="F17" s="108"/>
      <c r="G17" s="108"/>
      <c r="H17" s="108"/>
      <c r="I17" s="108"/>
      <c r="J17" s="108"/>
      <c r="K17" s="313"/>
      <c r="L17" s="313"/>
      <c r="M17" s="313"/>
      <c r="N17" s="313"/>
      <c r="O17" s="313"/>
      <c r="P17" s="313"/>
      <c r="Q17" s="313"/>
      <c r="R17" s="313"/>
      <c r="S17" s="313"/>
      <c r="T17" s="313"/>
      <c r="U17" s="313"/>
      <c r="V17" s="313"/>
      <c r="W17" s="313"/>
      <c r="X17" s="287"/>
      <c r="Y17" s="287"/>
      <c r="Z17" s="287"/>
      <c r="AA17" s="287"/>
      <c r="AB17" s="287"/>
      <c r="AC17" s="1"/>
      <c r="AD17" s="1"/>
      <c r="AE17" s="1"/>
      <c r="AF17" s="1"/>
      <c r="AG17" s="1"/>
    </row>
    <row r="18" spans="1:33" x14ac:dyDescent="0.25">
      <c r="A18" s="85"/>
      <c r="B18" s="108"/>
      <c r="C18" s="108"/>
      <c r="D18" s="108"/>
      <c r="E18" s="108"/>
      <c r="F18" s="108"/>
      <c r="G18" s="108"/>
      <c r="H18" s="108"/>
      <c r="I18" s="108"/>
      <c r="J18" s="108"/>
      <c r="K18" s="313"/>
      <c r="L18" s="313"/>
      <c r="M18" s="313"/>
      <c r="N18" s="313"/>
      <c r="O18" s="313"/>
      <c r="P18" s="313"/>
      <c r="Q18" s="313"/>
      <c r="R18" s="313"/>
      <c r="S18" s="313"/>
      <c r="T18" s="313"/>
      <c r="U18" s="313"/>
      <c r="V18" s="313"/>
      <c r="W18" s="313"/>
      <c r="X18" s="287"/>
      <c r="Y18" s="287"/>
      <c r="Z18" s="287"/>
      <c r="AA18" s="287"/>
      <c r="AB18" s="287"/>
      <c r="AC18" s="1"/>
      <c r="AD18" s="1"/>
      <c r="AE18" s="1"/>
      <c r="AF18" s="1"/>
      <c r="AG18" s="1"/>
    </row>
    <row r="19" spans="1:33" ht="21" customHeight="1" x14ac:dyDescent="0.25">
      <c r="A19" s="85"/>
      <c r="B19" s="458" t="s">
        <v>197</v>
      </c>
      <c r="C19" s="459"/>
      <c r="D19" s="460"/>
      <c r="E19" s="108"/>
      <c r="F19" s="108"/>
      <c r="G19" s="108"/>
      <c r="H19" s="108"/>
      <c r="I19" s="108"/>
      <c r="J19" s="108"/>
      <c r="K19" s="313"/>
      <c r="L19" s="313"/>
      <c r="M19" s="313"/>
      <c r="N19" s="313"/>
      <c r="O19" s="313"/>
      <c r="P19" s="313"/>
      <c r="Q19" s="313"/>
      <c r="R19" s="313"/>
      <c r="S19" s="313"/>
      <c r="T19" s="313"/>
      <c r="U19" s="313"/>
      <c r="V19" s="313"/>
      <c r="W19" s="313"/>
      <c r="X19" s="287"/>
      <c r="Y19" s="287"/>
      <c r="Z19" s="287"/>
      <c r="AA19" s="287"/>
      <c r="AB19" s="287"/>
      <c r="AC19" s="1"/>
      <c r="AD19" s="1"/>
      <c r="AE19" s="1"/>
      <c r="AF19" s="1"/>
      <c r="AG19" s="1"/>
    </row>
    <row r="20" spans="1:33" ht="23.25" customHeight="1" x14ac:dyDescent="0.25">
      <c r="A20" s="85"/>
      <c r="B20" s="461" t="s">
        <v>90</v>
      </c>
      <c r="C20" s="462"/>
      <c r="D20" s="314"/>
      <c r="E20" s="108"/>
      <c r="F20" s="108"/>
      <c r="G20" s="108"/>
      <c r="H20" s="108"/>
      <c r="I20" s="108"/>
      <c r="J20" s="108"/>
      <c r="K20" s="313"/>
      <c r="L20" s="313"/>
      <c r="M20" s="313"/>
      <c r="N20" s="313"/>
      <c r="O20" s="313"/>
      <c r="P20" s="313"/>
      <c r="Q20" s="313"/>
      <c r="R20" s="313"/>
      <c r="S20" s="313"/>
      <c r="T20" s="313"/>
      <c r="U20" s="313"/>
      <c r="V20" s="313"/>
      <c r="W20" s="313"/>
      <c r="X20" s="287"/>
      <c r="Y20" s="287"/>
      <c r="Z20" s="287"/>
      <c r="AA20" s="287"/>
      <c r="AB20" s="287"/>
      <c r="AC20" s="1"/>
      <c r="AD20" s="1"/>
      <c r="AE20" s="1"/>
      <c r="AF20" s="1"/>
      <c r="AG20" s="1"/>
    </row>
    <row r="21" spans="1:33" x14ac:dyDescent="0.25">
      <c r="A21" s="85"/>
      <c r="B21" s="108"/>
      <c r="C21" s="108"/>
      <c r="D21" s="108"/>
      <c r="E21" s="108"/>
      <c r="F21" s="108"/>
      <c r="G21" s="108"/>
      <c r="H21" s="108"/>
      <c r="I21" s="108"/>
      <c r="J21" s="108"/>
      <c r="K21" s="313"/>
      <c r="L21" s="313"/>
      <c r="M21" s="313"/>
      <c r="N21" s="313"/>
      <c r="O21" s="313"/>
      <c r="P21" s="313"/>
      <c r="Q21" s="313"/>
      <c r="R21" s="313"/>
      <c r="S21" s="313"/>
      <c r="T21" s="313"/>
      <c r="U21" s="313"/>
      <c r="V21" s="313"/>
      <c r="W21" s="313"/>
      <c r="X21" s="287"/>
      <c r="Y21" s="287"/>
      <c r="Z21" s="287"/>
      <c r="AA21" s="287"/>
      <c r="AB21" s="287"/>
      <c r="AC21" s="1"/>
      <c r="AD21" s="1"/>
      <c r="AE21" s="1"/>
      <c r="AF21" s="1"/>
      <c r="AG21" s="1"/>
    </row>
    <row r="22" spans="1:33" ht="63.75" customHeight="1" x14ac:dyDescent="0.25">
      <c r="A22" s="85"/>
      <c r="B22" s="249" t="s">
        <v>94</v>
      </c>
      <c r="C22" s="249" t="s">
        <v>800</v>
      </c>
      <c r="D22" s="249" t="s">
        <v>96</v>
      </c>
      <c r="E22" s="249" t="s">
        <v>824</v>
      </c>
      <c r="F22" s="249" t="s">
        <v>795</v>
      </c>
      <c r="G22" s="249" t="s">
        <v>792</v>
      </c>
      <c r="H22" s="249" t="s">
        <v>793</v>
      </c>
      <c r="I22" s="398" t="s">
        <v>847</v>
      </c>
      <c r="J22" s="398"/>
      <c r="K22" s="249" t="s">
        <v>137</v>
      </c>
      <c r="L22" s="1"/>
      <c r="M22" s="1"/>
      <c r="N22" s="1"/>
      <c r="O22" s="287"/>
      <c r="P22" s="287"/>
      <c r="Q22" s="287"/>
      <c r="R22" s="287"/>
      <c r="S22" s="270"/>
      <c r="T22" s="270"/>
      <c r="U22" s="270"/>
      <c r="V22" s="270"/>
      <c r="W22" s="270"/>
      <c r="X22" s="287"/>
      <c r="Y22" s="287"/>
      <c r="Z22" s="287"/>
      <c r="AA22" s="287"/>
      <c r="AB22" s="287"/>
      <c r="AC22" s="1"/>
      <c r="AD22" s="1"/>
      <c r="AE22" s="1"/>
      <c r="AF22" s="1"/>
      <c r="AG22" s="1"/>
    </row>
    <row r="23" spans="1:33" ht="16.5" customHeight="1" x14ac:dyDescent="0.25">
      <c r="A23" s="85"/>
      <c r="B23" s="247" t="s">
        <v>10</v>
      </c>
      <c r="C23" s="164"/>
      <c r="D23" s="142"/>
      <c r="E23" s="211">
        <f>G23*'Ar - Fontes fixas - Geral'!$Q$21</f>
        <v>0</v>
      </c>
      <c r="F23" s="62"/>
      <c r="G23" s="62"/>
      <c r="H23" s="220"/>
      <c r="I23" s="452" t="s">
        <v>10</v>
      </c>
      <c r="J23" s="452"/>
      <c r="K23" s="164"/>
      <c r="L23" s="1"/>
      <c r="M23" s="1"/>
      <c r="N23" s="1"/>
      <c r="O23" s="1"/>
      <c r="P23" s="1"/>
      <c r="Q23" s="1"/>
      <c r="R23" s="1"/>
      <c r="S23" s="270"/>
      <c r="T23" s="270"/>
      <c r="U23" s="270"/>
      <c r="V23" s="270"/>
      <c r="W23" s="270"/>
      <c r="X23" s="1"/>
      <c r="Y23" s="1"/>
      <c r="Z23" s="1"/>
      <c r="AA23" s="1"/>
      <c r="AB23" s="1"/>
      <c r="AC23" s="1"/>
      <c r="AD23" s="1"/>
      <c r="AE23" s="1"/>
      <c r="AF23" s="1"/>
      <c r="AG23" s="1"/>
    </row>
    <row r="24" spans="1:33" ht="16.5" customHeight="1" x14ac:dyDescent="0.25">
      <c r="A24" s="85"/>
      <c r="B24" s="247" t="s">
        <v>10</v>
      </c>
      <c r="C24" s="164"/>
      <c r="D24" s="142"/>
      <c r="E24" s="211">
        <f>G24*'Ar - Fontes fixas - Geral'!$Q$21</f>
        <v>0</v>
      </c>
      <c r="F24" s="62"/>
      <c r="G24" s="62"/>
      <c r="H24" s="220"/>
      <c r="I24" s="452" t="s">
        <v>10</v>
      </c>
      <c r="J24" s="452"/>
      <c r="K24" s="164"/>
      <c r="L24" s="1"/>
      <c r="M24" s="1"/>
      <c r="N24" s="1"/>
      <c r="O24" s="1"/>
      <c r="P24" s="1"/>
      <c r="Q24" s="1"/>
      <c r="R24" s="1"/>
      <c r="S24" s="270"/>
      <c r="T24" s="270"/>
      <c r="U24" s="270"/>
      <c r="V24" s="270"/>
      <c r="W24" s="270"/>
      <c r="X24" s="1"/>
      <c r="Y24" s="1"/>
      <c r="Z24" s="1"/>
      <c r="AA24" s="1"/>
      <c r="AB24" s="1"/>
      <c r="AC24" s="1"/>
      <c r="AD24" s="1"/>
      <c r="AE24" s="1"/>
      <c r="AF24" s="1"/>
      <c r="AG24" s="1"/>
    </row>
    <row r="25" spans="1:33" ht="16.5" customHeight="1" x14ac:dyDescent="0.25">
      <c r="A25" s="85"/>
      <c r="B25" s="247" t="s">
        <v>10</v>
      </c>
      <c r="C25" s="164"/>
      <c r="D25" s="142"/>
      <c r="E25" s="211">
        <f>G25*'Ar - Fontes fixas - Geral'!$Q$21</f>
        <v>0</v>
      </c>
      <c r="F25" s="62"/>
      <c r="G25" s="62"/>
      <c r="H25" s="220"/>
      <c r="I25" s="452" t="s">
        <v>10</v>
      </c>
      <c r="J25" s="452"/>
      <c r="K25" s="164"/>
      <c r="L25" s="1"/>
      <c r="M25" s="1"/>
      <c r="N25" s="1"/>
      <c r="O25" s="1"/>
      <c r="P25" s="1"/>
      <c r="Q25" s="1"/>
      <c r="R25" s="1"/>
      <c r="S25" s="270"/>
      <c r="T25" s="270"/>
      <c r="U25" s="270"/>
      <c r="V25" s="270"/>
      <c r="W25" s="270"/>
      <c r="X25" s="1"/>
      <c r="Y25" s="1"/>
      <c r="Z25" s="1"/>
      <c r="AA25" s="1"/>
      <c r="AB25" s="1"/>
      <c r="AC25" s="1"/>
      <c r="AD25" s="1"/>
      <c r="AE25" s="1"/>
      <c r="AF25" s="1"/>
      <c r="AG25" s="1"/>
    </row>
    <row r="26" spans="1:33" ht="16.5" customHeight="1" x14ac:dyDescent="0.25">
      <c r="A26" s="85"/>
      <c r="B26" s="247" t="s">
        <v>10</v>
      </c>
      <c r="C26" s="164"/>
      <c r="D26" s="142"/>
      <c r="E26" s="211">
        <f>G26*'Ar - Fontes fixas - Geral'!$Q$21</f>
        <v>0</v>
      </c>
      <c r="F26" s="62"/>
      <c r="G26" s="62"/>
      <c r="H26" s="220"/>
      <c r="I26" s="452" t="s">
        <v>10</v>
      </c>
      <c r="J26" s="452"/>
      <c r="K26" s="164"/>
      <c r="L26" s="1"/>
      <c r="M26" s="1"/>
      <c r="N26" s="1"/>
      <c r="O26" s="1"/>
      <c r="P26" s="1"/>
      <c r="Q26" s="1"/>
      <c r="R26" s="1"/>
      <c r="S26" s="270"/>
      <c r="T26" s="270"/>
      <c r="U26" s="270"/>
      <c r="V26" s="270"/>
      <c r="W26" s="270"/>
      <c r="X26" s="1"/>
      <c r="Y26" s="1"/>
      <c r="Z26" s="1"/>
      <c r="AA26" s="1"/>
      <c r="AB26" s="1"/>
      <c r="AC26" s="1"/>
      <c r="AD26" s="1"/>
      <c r="AE26" s="1"/>
      <c r="AF26" s="1"/>
      <c r="AG26" s="1"/>
    </row>
    <row r="27" spans="1:33" ht="16.5" customHeight="1" x14ac:dyDescent="0.25">
      <c r="A27" s="85"/>
      <c r="B27" s="247" t="s">
        <v>10</v>
      </c>
      <c r="C27" s="164"/>
      <c r="D27" s="142"/>
      <c r="E27" s="211">
        <f>G27*'Ar - Fontes fixas - Geral'!$Q$21</f>
        <v>0</v>
      </c>
      <c r="F27" s="62"/>
      <c r="G27" s="62"/>
      <c r="H27" s="220"/>
      <c r="I27" s="452" t="s">
        <v>10</v>
      </c>
      <c r="J27" s="452"/>
      <c r="K27" s="164"/>
      <c r="L27" s="1"/>
      <c r="M27" s="1"/>
      <c r="N27" s="1"/>
      <c r="O27" s="1"/>
      <c r="P27" s="1"/>
      <c r="Q27" s="1"/>
      <c r="R27" s="1"/>
      <c r="S27" s="270"/>
      <c r="T27" s="270"/>
      <c r="U27" s="270"/>
      <c r="V27" s="270"/>
      <c r="W27" s="270"/>
      <c r="X27" s="1"/>
      <c r="Y27" s="1"/>
      <c r="Z27" s="1"/>
      <c r="AA27" s="1"/>
      <c r="AB27" s="1"/>
      <c r="AC27" s="1"/>
      <c r="AD27" s="1"/>
      <c r="AE27" s="1"/>
      <c r="AF27" s="1"/>
      <c r="AG27" s="1"/>
    </row>
    <row r="28" spans="1:33" ht="16.5" customHeight="1" x14ac:dyDescent="0.25">
      <c r="A28" s="85"/>
      <c r="B28" s="247" t="s">
        <v>10</v>
      </c>
      <c r="C28" s="164"/>
      <c r="D28" s="142"/>
      <c r="E28" s="211">
        <f>G28*'Ar - Fontes fixas - Geral'!$Q$21</f>
        <v>0</v>
      </c>
      <c r="F28" s="62"/>
      <c r="G28" s="62"/>
      <c r="H28" s="220"/>
      <c r="I28" s="452" t="s">
        <v>10</v>
      </c>
      <c r="J28" s="452"/>
      <c r="K28" s="164"/>
      <c r="L28" s="1"/>
      <c r="M28" s="1"/>
      <c r="N28" s="1"/>
      <c r="O28" s="1"/>
      <c r="P28" s="1"/>
      <c r="Q28" s="1"/>
      <c r="R28" s="1"/>
      <c r="S28" s="270"/>
      <c r="T28" s="270"/>
      <c r="U28" s="270"/>
      <c r="V28" s="270"/>
      <c r="W28" s="270"/>
      <c r="X28" s="1"/>
      <c r="Y28" s="1"/>
      <c r="Z28" s="1"/>
      <c r="AA28" s="1"/>
      <c r="AB28" s="1"/>
      <c r="AC28" s="1"/>
      <c r="AD28" s="1"/>
      <c r="AE28" s="1"/>
      <c r="AF28" s="1"/>
      <c r="AG28" s="1"/>
    </row>
    <row r="29" spans="1:33" ht="16.5" customHeight="1" x14ac:dyDescent="0.25">
      <c r="A29" s="85"/>
      <c r="B29" s="247" t="s">
        <v>10</v>
      </c>
      <c r="C29" s="164"/>
      <c r="D29" s="142"/>
      <c r="E29" s="211">
        <f>G29*'Ar - Fontes fixas - Geral'!$Q$21</f>
        <v>0</v>
      </c>
      <c r="F29" s="62"/>
      <c r="G29" s="62"/>
      <c r="H29" s="220"/>
      <c r="I29" s="452" t="s">
        <v>10</v>
      </c>
      <c r="J29" s="452"/>
      <c r="K29" s="164"/>
      <c r="L29" s="1"/>
      <c r="M29" s="1"/>
      <c r="N29" s="1"/>
      <c r="O29" s="1"/>
      <c r="P29" s="1"/>
      <c r="Q29" s="1"/>
      <c r="R29" s="1"/>
      <c r="S29" s="270"/>
      <c r="T29" s="270"/>
      <c r="U29" s="270"/>
      <c r="V29" s="270"/>
      <c r="W29" s="270"/>
      <c r="X29" s="1"/>
      <c r="Y29" s="1"/>
      <c r="Z29" s="1"/>
      <c r="AA29" s="1"/>
      <c r="AB29" s="1"/>
      <c r="AC29" s="1"/>
      <c r="AD29" s="1"/>
      <c r="AE29" s="1"/>
      <c r="AF29" s="1"/>
      <c r="AG29" s="1"/>
    </row>
    <row r="30" spans="1:33" ht="16.5" customHeight="1" x14ac:dyDescent="0.25">
      <c r="A30" s="85"/>
      <c r="B30" s="247" t="s">
        <v>10</v>
      </c>
      <c r="C30" s="164"/>
      <c r="D30" s="142"/>
      <c r="E30" s="211">
        <f>G30*'Ar - Fontes fixas - Geral'!$Q$21</f>
        <v>0</v>
      </c>
      <c r="F30" s="62"/>
      <c r="G30" s="62"/>
      <c r="H30" s="220"/>
      <c r="I30" s="452" t="s">
        <v>10</v>
      </c>
      <c r="J30" s="452"/>
      <c r="K30" s="164"/>
      <c r="L30" s="1"/>
      <c r="M30" s="1"/>
      <c r="N30" s="1"/>
      <c r="O30" s="1"/>
      <c r="P30" s="1"/>
      <c r="Q30" s="1"/>
      <c r="R30" s="1"/>
      <c r="S30" s="270"/>
      <c r="T30" s="270"/>
      <c r="U30" s="270"/>
      <c r="V30" s="270"/>
      <c r="W30" s="270"/>
      <c r="X30" s="1"/>
      <c r="Y30" s="1"/>
      <c r="Z30" s="1"/>
      <c r="AA30" s="1"/>
      <c r="AB30" s="1"/>
      <c r="AC30" s="1"/>
      <c r="AD30" s="1"/>
      <c r="AE30" s="1"/>
      <c r="AF30" s="1"/>
      <c r="AG30" s="1"/>
    </row>
    <row r="31" spans="1:33" ht="16.5" customHeight="1" x14ac:dyDescent="0.25">
      <c r="A31" s="85"/>
      <c r="B31" s="247" t="s">
        <v>10</v>
      </c>
      <c r="C31" s="164"/>
      <c r="D31" s="142"/>
      <c r="E31" s="211">
        <f>G31*'Ar - Fontes fixas - Geral'!$Q$21</f>
        <v>0</v>
      </c>
      <c r="F31" s="62"/>
      <c r="G31" s="62"/>
      <c r="H31" s="220"/>
      <c r="I31" s="452" t="s">
        <v>10</v>
      </c>
      <c r="J31" s="452"/>
      <c r="K31" s="164"/>
      <c r="L31" s="1"/>
      <c r="M31" s="1"/>
      <c r="N31" s="1"/>
      <c r="O31" s="1"/>
      <c r="P31" s="1"/>
      <c r="Q31" s="1"/>
      <c r="R31" s="1"/>
      <c r="S31" s="270"/>
      <c r="T31" s="270"/>
      <c r="U31" s="270"/>
      <c r="V31" s="270"/>
      <c r="W31" s="270"/>
      <c r="X31" s="1"/>
      <c r="Y31" s="1"/>
      <c r="Z31" s="1"/>
      <c r="AA31" s="1"/>
      <c r="AB31" s="1"/>
      <c r="AC31" s="1"/>
      <c r="AD31" s="1"/>
      <c r="AE31" s="1"/>
      <c r="AF31" s="1"/>
      <c r="AG31" s="1"/>
    </row>
    <row r="32" spans="1:33" ht="16.5" customHeight="1" x14ac:dyDescent="0.25">
      <c r="A32" s="85"/>
      <c r="B32" s="247" t="s">
        <v>10</v>
      </c>
      <c r="C32" s="164"/>
      <c r="D32" s="142"/>
      <c r="E32" s="211">
        <f>G32*'Ar - Fontes fixas - Geral'!$Q$21</f>
        <v>0</v>
      </c>
      <c r="F32" s="62"/>
      <c r="G32" s="62"/>
      <c r="H32" s="220"/>
      <c r="I32" s="452" t="s">
        <v>10</v>
      </c>
      <c r="J32" s="452"/>
      <c r="K32" s="164"/>
      <c r="L32" s="1"/>
      <c r="M32" s="1"/>
      <c r="N32" s="1"/>
      <c r="O32" s="1"/>
      <c r="P32" s="1"/>
      <c r="Q32" s="1"/>
      <c r="R32" s="1"/>
      <c r="S32" s="270"/>
      <c r="T32" s="270"/>
      <c r="U32" s="270"/>
      <c r="V32" s="270"/>
      <c r="W32" s="270"/>
      <c r="X32" s="1"/>
      <c r="Y32" s="1"/>
      <c r="Z32" s="1"/>
      <c r="AA32" s="1"/>
      <c r="AB32" s="1"/>
      <c r="AC32" s="1"/>
      <c r="AD32" s="1"/>
      <c r="AE32" s="1"/>
      <c r="AF32" s="1"/>
      <c r="AG32" s="1"/>
    </row>
    <row r="33" spans="1:33" ht="16.5" customHeight="1" x14ac:dyDescent="0.25">
      <c r="A33" s="270"/>
      <c r="B33" s="247" t="s">
        <v>10</v>
      </c>
      <c r="C33" s="164"/>
      <c r="D33" s="142"/>
      <c r="E33" s="211">
        <f>G33*'Ar - Fontes fixas - Geral'!$Q$21</f>
        <v>0</v>
      </c>
      <c r="F33" s="62"/>
      <c r="G33" s="62"/>
      <c r="H33" s="220"/>
      <c r="I33" s="452" t="s">
        <v>10</v>
      </c>
      <c r="J33" s="452"/>
      <c r="K33" s="164"/>
      <c r="L33" s="1"/>
      <c r="M33" s="1"/>
      <c r="N33" s="1"/>
      <c r="O33" s="1"/>
      <c r="P33" s="1"/>
      <c r="Q33" s="1"/>
      <c r="R33" s="1"/>
      <c r="S33" s="270"/>
      <c r="T33" s="270"/>
      <c r="U33" s="270"/>
      <c r="V33" s="270"/>
      <c r="W33" s="270"/>
      <c r="X33" s="1"/>
      <c r="Y33" s="1"/>
      <c r="Z33" s="1"/>
      <c r="AA33" s="1"/>
      <c r="AB33" s="1"/>
      <c r="AC33" s="1"/>
      <c r="AD33" s="1"/>
      <c r="AE33" s="1"/>
      <c r="AF33" s="1"/>
      <c r="AG33" s="1"/>
    </row>
    <row r="34" spans="1:33" ht="16.5" customHeight="1" x14ac:dyDescent="0.25">
      <c r="A34" s="270"/>
      <c r="B34" s="247" t="s">
        <v>10</v>
      </c>
      <c r="C34" s="164"/>
      <c r="D34" s="142"/>
      <c r="E34" s="211">
        <f>G34*'Ar - Fontes fixas - Geral'!$Q$21</f>
        <v>0</v>
      </c>
      <c r="F34" s="62"/>
      <c r="G34" s="62"/>
      <c r="H34" s="220"/>
      <c r="I34" s="452" t="s">
        <v>10</v>
      </c>
      <c r="J34" s="452"/>
      <c r="K34" s="164"/>
      <c r="L34" s="1"/>
      <c r="M34" s="1"/>
      <c r="N34" s="1"/>
      <c r="O34" s="1"/>
      <c r="P34" s="1"/>
      <c r="Q34" s="1"/>
      <c r="R34" s="1"/>
      <c r="S34" s="270"/>
      <c r="T34" s="270"/>
      <c r="U34" s="270"/>
      <c r="V34" s="270"/>
      <c r="W34" s="270"/>
      <c r="X34" s="1"/>
      <c r="Y34" s="1"/>
      <c r="Z34" s="1"/>
      <c r="AA34" s="1"/>
      <c r="AB34" s="1"/>
      <c r="AC34" s="1"/>
      <c r="AD34" s="1"/>
      <c r="AE34" s="1"/>
      <c r="AF34" s="1"/>
      <c r="AG34" s="1"/>
    </row>
    <row r="35" spans="1:33" ht="16.5" customHeight="1" x14ac:dyDescent="0.25">
      <c r="A35" s="270"/>
      <c r="B35" s="247" t="s">
        <v>10</v>
      </c>
      <c r="C35" s="164"/>
      <c r="D35" s="142"/>
      <c r="E35" s="211">
        <f>G35*'Ar - Fontes fixas - Geral'!$Q$21</f>
        <v>0</v>
      </c>
      <c r="F35" s="62"/>
      <c r="G35" s="62"/>
      <c r="H35" s="220"/>
      <c r="I35" s="452" t="s">
        <v>10</v>
      </c>
      <c r="J35" s="452"/>
      <c r="K35" s="164"/>
      <c r="L35" s="1"/>
      <c r="M35" s="1"/>
      <c r="N35" s="1"/>
      <c r="O35" s="1"/>
      <c r="P35" s="1"/>
      <c r="Q35" s="1"/>
      <c r="R35" s="1"/>
      <c r="S35" s="270"/>
      <c r="T35" s="270"/>
      <c r="U35" s="270"/>
      <c r="V35" s="270"/>
      <c r="W35" s="270"/>
      <c r="X35" s="1"/>
      <c r="Y35" s="1"/>
      <c r="Z35" s="1"/>
      <c r="AA35" s="1"/>
      <c r="AB35" s="1"/>
      <c r="AC35" s="1"/>
      <c r="AD35" s="1"/>
      <c r="AE35" s="1"/>
      <c r="AF35" s="1"/>
      <c r="AG35" s="1"/>
    </row>
    <row r="36" spans="1:33" ht="16.5" customHeight="1" x14ac:dyDescent="0.25">
      <c r="A36" s="270"/>
      <c r="B36" s="247" t="s">
        <v>10</v>
      </c>
      <c r="C36" s="164"/>
      <c r="D36" s="142"/>
      <c r="E36" s="211">
        <f>G36*'Ar - Fontes fixas - Geral'!$Q$21</f>
        <v>0</v>
      </c>
      <c r="F36" s="62"/>
      <c r="G36" s="62"/>
      <c r="H36" s="220"/>
      <c r="I36" s="452" t="s">
        <v>10</v>
      </c>
      <c r="J36" s="452"/>
      <c r="K36" s="164"/>
      <c r="L36" s="1"/>
      <c r="M36" s="1"/>
      <c r="N36" s="1"/>
      <c r="O36" s="1"/>
      <c r="P36" s="1"/>
      <c r="Q36" s="1"/>
      <c r="R36" s="1"/>
      <c r="S36" s="270"/>
      <c r="T36" s="270"/>
      <c r="U36" s="270"/>
      <c r="V36" s="270"/>
      <c r="W36" s="270"/>
      <c r="X36" s="1"/>
      <c r="Y36" s="1"/>
      <c r="Z36" s="1"/>
      <c r="AA36" s="1"/>
      <c r="AB36" s="1"/>
      <c r="AC36" s="1"/>
      <c r="AD36" s="1"/>
      <c r="AE36" s="1"/>
      <c r="AF36" s="1"/>
      <c r="AG36" s="1"/>
    </row>
    <row r="37" spans="1:33" ht="16.5" customHeight="1" x14ac:dyDescent="0.25">
      <c r="A37" s="270"/>
      <c r="B37" s="247" t="s">
        <v>10</v>
      </c>
      <c r="C37" s="164"/>
      <c r="D37" s="142"/>
      <c r="E37" s="211">
        <f>G37*'Ar - Fontes fixas - Geral'!$Q$21</f>
        <v>0</v>
      </c>
      <c r="F37" s="62"/>
      <c r="G37" s="62"/>
      <c r="H37" s="220"/>
      <c r="I37" s="452" t="s">
        <v>10</v>
      </c>
      <c r="J37" s="452"/>
      <c r="K37" s="164"/>
      <c r="L37" s="1"/>
      <c r="M37" s="1"/>
      <c r="N37" s="1"/>
      <c r="O37" s="1"/>
      <c r="P37" s="1"/>
      <c r="Q37" s="1"/>
      <c r="R37" s="1"/>
      <c r="S37" s="270"/>
      <c r="T37" s="270"/>
      <c r="U37" s="270"/>
      <c r="V37" s="270"/>
      <c r="W37" s="270"/>
      <c r="X37" s="1"/>
      <c r="Y37" s="1"/>
      <c r="Z37" s="1"/>
      <c r="AA37" s="1"/>
      <c r="AB37" s="1"/>
      <c r="AC37" s="1"/>
      <c r="AD37" s="1"/>
      <c r="AE37" s="1"/>
      <c r="AF37" s="1"/>
      <c r="AG37" s="1"/>
    </row>
    <row r="38" spans="1:33" ht="16.5" customHeight="1" x14ac:dyDescent="0.25">
      <c r="A38" s="270"/>
      <c r="B38" s="247" t="s">
        <v>10</v>
      </c>
      <c r="C38" s="164"/>
      <c r="D38" s="142"/>
      <c r="E38" s="211">
        <f>G38*'Ar - Fontes fixas - Geral'!$Q$21</f>
        <v>0</v>
      </c>
      <c r="F38" s="62"/>
      <c r="G38" s="62"/>
      <c r="H38" s="220"/>
      <c r="I38" s="452" t="s">
        <v>10</v>
      </c>
      <c r="J38" s="452"/>
      <c r="K38" s="164"/>
      <c r="L38" s="1"/>
      <c r="M38" s="1"/>
      <c r="N38" s="1"/>
      <c r="O38" s="1"/>
      <c r="P38" s="1"/>
      <c r="Q38" s="1"/>
      <c r="R38" s="1"/>
      <c r="S38" s="270"/>
      <c r="T38" s="270"/>
      <c r="U38" s="270"/>
      <c r="V38" s="270"/>
      <c r="W38" s="270"/>
      <c r="X38" s="1"/>
      <c r="Y38" s="1"/>
      <c r="Z38" s="1"/>
      <c r="AA38" s="1"/>
      <c r="AB38" s="1"/>
      <c r="AC38" s="1"/>
      <c r="AD38" s="1"/>
      <c r="AE38" s="1"/>
      <c r="AF38" s="1"/>
      <c r="AG38" s="1"/>
    </row>
    <row r="39" spans="1:33" ht="16.5" customHeight="1" x14ac:dyDescent="0.25">
      <c r="A39" s="270"/>
      <c r="B39" s="247" t="s">
        <v>10</v>
      </c>
      <c r="C39" s="164"/>
      <c r="D39" s="142"/>
      <c r="E39" s="211">
        <f>G39*'Ar - Fontes fixas - Geral'!$Q$21</f>
        <v>0</v>
      </c>
      <c r="F39" s="62"/>
      <c r="G39" s="62"/>
      <c r="H39" s="220"/>
      <c r="I39" s="452" t="s">
        <v>10</v>
      </c>
      <c r="J39" s="452"/>
      <c r="K39" s="164"/>
      <c r="L39" s="1"/>
      <c r="M39" s="1"/>
      <c r="N39" s="1"/>
      <c r="O39" s="1"/>
      <c r="P39" s="1"/>
      <c r="Q39" s="1"/>
      <c r="R39" s="1"/>
      <c r="S39" s="270"/>
      <c r="T39" s="270"/>
      <c r="U39" s="270"/>
      <c r="V39" s="270"/>
      <c r="W39" s="270"/>
      <c r="X39" s="1"/>
      <c r="Y39" s="1"/>
      <c r="Z39" s="1"/>
      <c r="AA39" s="1"/>
      <c r="AB39" s="1"/>
      <c r="AC39" s="1"/>
      <c r="AD39" s="1"/>
      <c r="AE39" s="1"/>
      <c r="AF39" s="1"/>
      <c r="AG39" s="1"/>
    </row>
    <row r="40" spans="1:33" ht="16.5" customHeight="1" x14ac:dyDescent="0.25">
      <c r="A40" s="270"/>
      <c r="B40" s="247" t="s">
        <v>10</v>
      </c>
      <c r="C40" s="164"/>
      <c r="D40" s="142"/>
      <c r="E40" s="211">
        <f>G40*'Ar - Fontes fixas - Geral'!$Q$21</f>
        <v>0</v>
      </c>
      <c r="F40" s="62"/>
      <c r="G40" s="62"/>
      <c r="H40" s="220"/>
      <c r="I40" s="452" t="s">
        <v>10</v>
      </c>
      <c r="J40" s="452"/>
      <c r="K40" s="164"/>
      <c r="L40" s="1"/>
      <c r="M40" s="297" t="s">
        <v>1018</v>
      </c>
      <c r="N40" s="1"/>
      <c r="O40" s="1"/>
      <c r="P40" s="1"/>
      <c r="Q40" s="1"/>
      <c r="R40" s="1"/>
      <c r="S40" s="270"/>
      <c r="T40" s="270"/>
      <c r="U40" s="270"/>
      <c r="V40" s="270"/>
      <c r="W40" s="270"/>
      <c r="X40" s="1"/>
      <c r="Y40" s="1"/>
      <c r="Z40" s="1"/>
      <c r="AA40" s="1"/>
      <c r="AB40" s="1"/>
      <c r="AC40" s="1"/>
      <c r="AD40" s="1"/>
      <c r="AE40" s="1"/>
      <c r="AF40" s="1"/>
      <c r="AG40" s="1"/>
    </row>
    <row r="41" spans="1:33" x14ac:dyDescent="0.25">
      <c r="A41" s="270"/>
      <c r="B41" s="108"/>
      <c r="C41" s="270"/>
      <c r="D41" s="270"/>
      <c r="E41" s="270"/>
      <c r="F41" s="270"/>
      <c r="G41" s="270"/>
      <c r="H41" s="270"/>
      <c r="I41" s="270"/>
      <c r="J41" s="270"/>
      <c r="K41" s="270"/>
      <c r="L41" s="270"/>
      <c r="M41" s="270"/>
      <c r="N41" s="270"/>
      <c r="O41" s="270"/>
      <c r="P41" s="270"/>
      <c r="Q41" s="270"/>
      <c r="R41" s="270"/>
      <c r="S41" s="270"/>
      <c r="T41" s="270"/>
      <c r="U41" s="270"/>
      <c r="V41" s="270"/>
      <c r="W41" s="270"/>
      <c r="X41" s="1"/>
      <c r="Y41" s="1"/>
      <c r="Z41" s="1"/>
      <c r="AA41" s="1"/>
      <c r="AB41" s="1"/>
      <c r="AC41" s="1"/>
      <c r="AD41" s="1"/>
      <c r="AE41" s="1"/>
      <c r="AF41" s="1"/>
      <c r="AG41" s="1"/>
    </row>
    <row r="42" spans="1:33" x14ac:dyDescent="0.25">
      <c r="A42" s="270"/>
      <c r="B42" s="108"/>
      <c r="C42" s="270"/>
      <c r="D42" s="270"/>
      <c r="E42" s="270"/>
      <c r="F42" s="270"/>
      <c r="G42" s="270"/>
      <c r="H42" s="270"/>
      <c r="I42" s="270"/>
      <c r="J42" s="270"/>
      <c r="K42" s="270"/>
      <c r="L42" s="270"/>
      <c r="M42" s="270"/>
      <c r="N42" s="270"/>
      <c r="O42" s="270"/>
      <c r="P42" s="270"/>
      <c r="Q42" s="270"/>
      <c r="R42" s="270"/>
      <c r="S42" s="270"/>
      <c r="T42" s="270"/>
      <c r="U42" s="270"/>
      <c r="V42" s="270"/>
      <c r="W42" s="270"/>
      <c r="X42" s="1"/>
      <c r="Y42" s="1"/>
      <c r="Z42" s="1"/>
      <c r="AA42" s="1"/>
      <c r="AB42" s="1"/>
      <c r="AC42" s="1"/>
      <c r="AD42" s="1"/>
      <c r="AE42" s="1"/>
      <c r="AF42" s="1"/>
      <c r="AG42" s="1"/>
    </row>
    <row r="43" spans="1:33" x14ac:dyDescent="0.25">
      <c r="A43" s="47"/>
      <c r="B43" s="47"/>
      <c r="C43" s="47"/>
      <c r="D43" s="48"/>
      <c r="E43" s="48"/>
      <c r="F43" s="48"/>
      <c r="G43" s="48"/>
      <c r="H43" s="48"/>
      <c r="I43" s="48"/>
      <c r="J43" s="48"/>
      <c r="K43" s="48"/>
      <c r="L43" s="48"/>
      <c r="M43" s="22"/>
      <c r="N43" s="22"/>
      <c r="O43" s="22"/>
      <c r="P43" s="22"/>
      <c r="Q43" s="22"/>
      <c r="R43" s="22"/>
      <c r="S43" s="22"/>
      <c r="T43" s="22"/>
      <c r="U43" s="22"/>
      <c r="V43" s="22"/>
      <c r="W43" s="22"/>
      <c r="X43" s="1"/>
      <c r="Y43" s="1"/>
      <c r="Z43" s="1"/>
      <c r="AA43" s="1"/>
      <c r="AB43" s="1"/>
      <c r="AC43" s="1"/>
      <c r="AD43" s="1"/>
      <c r="AE43" s="1"/>
      <c r="AF43" s="1"/>
      <c r="AG43" s="1"/>
    </row>
    <row r="44" spans="1:33" x14ac:dyDescent="0.25">
      <c r="A44" s="47"/>
      <c r="B44" s="47"/>
      <c r="C44" s="47"/>
      <c r="D44" s="48"/>
      <c r="E44" s="48"/>
      <c r="F44" s="48"/>
      <c r="G44" s="48"/>
      <c r="H44" s="48"/>
      <c r="I44" s="48"/>
      <c r="J44" s="48"/>
      <c r="K44" s="48"/>
      <c r="L44" s="48"/>
      <c r="M44" s="22"/>
      <c r="N44" s="22"/>
      <c r="O44" s="22"/>
      <c r="P44" s="22"/>
      <c r="Q44" s="22"/>
      <c r="R44" s="22"/>
      <c r="S44" s="22"/>
      <c r="T44" s="22"/>
      <c r="U44" s="22"/>
      <c r="V44" s="22"/>
      <c r="W44" s="22"/>
      <c r="X44" s="1"/>
      <c r="Y44" s="1"/>
      <c r="Z44" s="1"/>
      <c r="AA44" s="1"/>
      <c r="AB44" s="1"/>
      <c r="AC44" s="1"/>
      <c r="AD44" s="1"/>
      <c r="AE44" s="1"/>
      <c r="AF44" s="1"/>
      <c r="AG44" s="1"/>
    </row>
    <row r="45" spans="1:33" x14ac:dyDescent="0.25">
      <c r="A45" s="47"/>
      <c r="B45" s="47"/>
      <c r="C45" s="47"/>
      <c r="D45" s="48"/>
      <c r="E45" s="48"/>
      <c r="F45" s="48"/>
      <c r="G45" s="48"/>
      <c r="H45" s="48"/>
      <c r="I45" s="48"/>
      <c r="J45" s="48"/>
      <c r="K45" s="48"/>
      <c r="L45" s="48"/>
      <c r="M45" s="22"/>
      <c r="N45" s="22"/>
      <c r="O45" s="22"/>
      <c r="P45" s="22"/>
      <c r="Q45" s="22"/>
      <c r="R45" s="22"/>
      <c r="S45" s="22"/>
      <c r="T45" s="22"/>
      <c r="U45" s="22"/>
      <c r="V45" s="22"/>
      <c r="W45" s="22"/>
      <c r="X45" s="1"/>
      <c r="Y45" s="1"/>
      <c r="Z45" s="1"/>
      <c r="AA45" s="1"/>
      <c r="AB45" s="1"/>
      <c r="AC45" s="1"/>
      <c r="AD45" s="1"/>
      <c r="AE45" s="1"/>
      <c r="AF45" s="1"/>
      <c r="AG45" s="1"/>
    </row>
    <row r="46" spans="1:33" x14ac:dyDescent="0.25">
      <c r="A46" s="265"/>
      <c r="B46" s="190"/>
      <c r="C46" s="190"/>
      <c r="D46" s="190"/>
      <c r="E46" s="190"/>
      <c r="F46" s="190"/>
      <c r="G46" s="190"/>
      <c r="H46" s="190"/>
      <c r="I46" s="190"/>
      <c r="J46" s="190"/>
      <c r="K46" s="190"/>
      <c r="L46" s="190"/>
      <c r="M46" s="190"/>
      <c r="N46" s="190"/>
      <c r="O46" s="190"/>
      <c r="P46" s="190"/>
      <c r="Q46" s="190"/>
      <c r="R46" s="190"/>
      <c r="S46" s="190"/>
      <c r="T46" s="190"/>
      <c r="U46" s="190"/>
      <c r="V46" s="190"/>
      <c r="W46" s="190"/>
      <c r="X46" s="1"/>
      <c r="Y46" s="1"/>
      <c r="Z46" s="1"/>
      <c r="AA46" s="1"/>
      <c r="AB46" s="1"/>
      <c r="AC46" s="1"/>
      <c r="AD46" s="1"/>
      <c r="AE46" s="1"/>
      <c r="AF46" s="1"/>
      <c r="AG46" s="1"/>
    </row>
    <row r="47" spans="1:33" ht="26.25" customHeight="1" x14ac:dyDescent="0.3">
      <c r="A47" s="265"/>
      <c r="B47" s="74" t="s">
        <v>111</v>
      </c>
      <c r="C47" s="78"/>
      <c r="D47" s="78"/>
      <c r="E47" s="78"/>
      <c r="F47" s="78"/>
      <c r="G47" s="78"/>
      <c r="H47" s="78"/>
      <c r="I47" s="79"/>
      <c r="J47" s="79"/>
      <c r="K47" s="79"/>
      <c r="L47" s="79"/>
      <c r="M47" s="79"/>
      <c r="N47" s="79"/>
      <c r="O47" s="79"/>
      <c r="P47" s="79"/>
      <c r="Q47" s="79"/>
      <c r="R47" s="79"/>
      <c r="S47" s="78"/>
      <c r="T47" s="78"/>
      <c r="U47" s="78"/>
      <c r="V47" s="78"/>
      <c r="W47" s="78"/>
      <c r="X47" s="92"/>
      <c r="Y47" s="92"/>
      <c r="Z47" s="92"/>
      <c r="AA47" s="92"/>
      <c r="AB47" s="92"/>
      <c r="AC47" s="290"/>
      <c r="AD47" s="290"/>
      <c r="AE47" s="290"/>
      <c r="AF47" s="290"/>
      <c r="AG47" s="290"/>
    </row>
    <row r="48" spans="1:33" ht="19.5" customHeight="1" x14ac:dyDescent="0.25">
      <c r="A48" s="265"/>
      <c r="B48" s="6"/>
      <c r="C48" s="88"/>
      <c r="D48" s="190"/>
      <c r="E48" s="190"/>
      <c r="F48" s="190"/>
      <c r="G48" s="190"/>
      <c r="H48" s="190"/>
      <c r="I48" s="190"/>
      <c r="J48" s="190"/>
      <c r="K48" s="190"/>
      <c r="L48" s="190"/>
      <c r="M48" s="190"/>
      <c r="N48" s="205"/>
      <c r="O48" s="205"/>
      <c r="P48" s="205"/>
      <c r="Q48" s="205"/>
      <c r="R48" s="205"/>
      <c r="S48" s="205"/>
      <c r="T48" s="205"/>
      <c r="U48" s="205"/>
      <c r="V48" s="205"/>
      <c r="W48" s="205"/>
      <c r="X48" s="205"/>
      <c r="Y48" s="205"/>
      <c r="Z48" s="205"/>
      <c r="AA48" s="205"/>
      <c r="AB48" s="205"/>
      <c r="AC48" s="1"/>
      <c r="AD48" s="1"/>
      <c r="AE48" s="1"/>
      <c r="AF48" s="1"/>
      <c r="AG48" s="1"/>
    </row>
    <row r="49" spans="1:39" ht="19.5" customHeight="1" x14ac:dyDescent="0.25">
      <c r="A49" s="265"/>
      <c r="B49" s="6"/>
      <c r="C49" s="88"/>
      <c r="D49" s="190"/>
      <c r="E49" s="190"/>
      <c r="F49" s="190"/>
      <c r="G49" s="190"/>
      <c r="H49" s="190"/>
      <c r="I49" s="190"/>
      <c r="J49" s="190"/>
      <c r="K49" s="190"/>
      <c r="L49" s="190"/>
      <c r="M49" s="190"/>
      <c r="N49" s="205"/>
      <c r="O49" s="205"/>
      <c r="P49" s="205"/>
      <c r="Q49" s="205"/>
      <c r="R49" s="205"/>
      <c r="S49" s="205"/>
      <c r="T49" s="205"/>
      <c r="U49" s="205"/>
      <c r="V49" s="205"/>
      <c r="W49" s="205"/>
      <c r="X49" s="205"/>
      <c r="Y49" s="205"/>
      <c r="Z49" s="205"/>
      <c r="AA49" s="205"/>
      <c r="AB49" s="205"/>
      <c r="AC49" s="1"/>
      <c r="AD49" s="1"/>
      <c r="AE49" s="1"/>
      <c r="AF49" s="1"/>
      <c r="AG49" s="1"/>
    </row>
    <row r="50" spans="1:39" ht="19.5" customHeight="1" x14ac:dyDescent="0.25">
      <c r="A50" s="265"/>
      <c r="B50" s="6"/>
      <c r="C50" s="73"/>
      <c r="D50" s="312" t="s">
        <v>884</v>
      </c>
      <c r="E50" s="255" t="s">
        <v>102</v>
      </c>
      <c r="F50" s="255" t="s">
        <v>103</v>
      </c>
      <c r="G50" s="255" t="s">
        <v>104</v>
      </c>
      <c r="H50" s="255" t="s">
        <v>105</v>
      </c>
      <c r="I50" s="255" t="s">
        <v>106</v>
      </c>
      <c r="J50" s="255" t="s">
        <v>107</v>
      </c>
      <c r="K50" s="255" t="s">
        <v>108</v>
      </c>
      <c r="L50" s="255" t="s">
        <v>109</v>
      </c>
      <c r="M50" s="255" t="s">
        <v>110</v>
      </c>
      <c r="N50" s="54"/>
      <c r="O50" s="54" t="s">
        <v>777</v>
      </c>
      <c r="P50" s="272" t="s">
        <v>778</v>
      </c>
      <c r="Q50" s="205"/>
      <c r="R50" s="205"/>
      <c r="S50" s="205"/>
      <c r="T50" s="205"/>
      <c r="U50" s="205"/>
      <c r="V50" s="205"/>
      <c r="W50" s="205"/>
      <c r="X50" s="205"/>
      <c r="Y50" s="205"/>
      <c r="Z50" s="205"/>
      <c r="AA50" s="205"/>
      <c r="AB50" s="205"/>
      <c r="AC50" s="1"/>
      <c r="AD50" s="1"/>
      <c r="AE50" s="1"/>
      <c r="AF50" s="1"/>
      <c r="AG50" s="1"/>
    </row>
    <row r="51" spans="1:39" ht="19.5" customHeight="1" x14ac:dyDescent="0.25">
      <c r="A51" s="265"/>
      <c r="B51" s="6"/>
      <c r="C51" s="88"/>
      <c r="D51" s="190"/>
      <c r="E51" s="190"/>
      <c r="F51" s="190"/>
      <c r="G51" s="190"/>
      <c r="H51" s="190"/>
      <c r="I51" s="190"/>
      <c r="J51" s="190"/>
      <c r="K51" s="190"/>
      <c r="L51" s="190"/>
      <c r="M51" s="190"/>
      <c r="N51" s="205"/>
      <c r="O51" s="205"/>
      <c r="P51" s="205"/>
      <c r="Q51" s="205"/>
      <c r="R51" s="205"/>
      <c r="S51" s="205"/>
      <c r="T51" s="205"/>
      <c r="U51" s="205"/>
      <c r="V51" s="205"/>
      <c r="W51" s="205"/>
      <c r="X51" s="205"/>
      <c r="Y51" s="205"/>
      <c r="Z51" s="205"/>
      <c r="AA51" s="205"/>
      <c r="AB51" s="205"/>
      <c r="AC51" s="1"/>
      <c r="AD51" s="1"/>
      <c r="AE51" s="1"/>
      <c r="AF51" s="1"/>
      <c r="AG51" s="1"/>
    </row>
    <row r="52" spans="1:39" ht="19.5" customHeight="1" x14ac:dyDescent="0.25">
      <c r="A52" s="265"/>
      <c r="B52" s="6"/>
      <c r="C52" s="88"/>
      <c r="D52" s="190"/>
      <c r="E52" s="292"/>
      <c r="F52" s="190"/>
      <c r="G52" s="190"/>
      <c r="H52" s="190"/>
      <c r="I52" s="190"/>
      <c r="J52" s="205"/>
      <c r="K52" s="205"/>
      <c r="L52" s="205"/>
      <c r="M52" s="205"/>
      <c r="N52" s="205"/>
      <c r="O52" s="205"/>
      <c r="P52" s="205"/>
      <c r="Q52" s="205"/>
      <c r="R52" s="205"/>
      <c r="S52" s="205"/>
      <c r="T52" s="205"/>
      <c r="U52" s="205"/>
      <c r="V52" s="205"/>
      <c r="W52" s="205"/>
      <c r="X52" s="205"/>
      <c r="Y52" s="205"/>
      <c r="Z52" s="205"/>
      <c r="AA52" s="205"/>
      <c r="AB52" s="205"/>
      <c r="AC52" s="1"/>
      <c r="AD52" s="1"/>
      <c r="AE52" s="1"/>
      <c r="AF52" s="1"/>
      <c r="AG52" s="1"/>
    </row>
    <row r="53" spans="1:39" x14ac:dyDescent="0.25">
      <c r="A53" s="265"/>
      <c r="B53" s="112" t="s">
        <v>981</v>
      </c>
      <c r="C53" s="265"/>
      <c r="D53" s="265"/>
      <c r="E53" s="23"/>
      <c r="F53" s="23"/>
      <c r="G53" s="23"/>
      <c r="H53" s="265"/>
      <c r="I53" s="265"/>
      <c r="J53" s="205"/>
      <c r="K53" s="205"/>
      <c r="L53" s="205"/>
      <c r="M53" s="205"/>
      <c r="N53" s="205"/>
      <c r="O53" s="205"/>
      <c r="P53" s="205"/>
      <c r="Q53" s="205"/>
      <c r="R53" s="205"/>
      <c r="S53" s="205"/>
      <c r="T53" s="205"/>
      <c r="U53" s="205"/>
      <c r="V53" s="205"/>
      <c r="W53" s="205"/>
      <c r="X53" s="205"/>
      <c r="Y53" s="205"/>
      <c r="Z53" s="205"/>
      <c r="AA53" s="205"/>
      <c r="AB53" s="205"/>
      <c r="AC53" s="43"/>
      <c r="AD53" s="43"/>
      <c r="AE53" s="43"/>
      <c r="AF53" s="43"/>
      <c r="AG53" s="43"/>
      <c r="AH53" s="44"/>
      <c r="AI53" s="44"/>
      <c r="AJ53" s="44"/>
      <c r="AK53" s="44"/>
      <c r="AL53" s="44"/>
      <c r="AM53" s="44"/>
    </row>
    <row r="54" spans="1:39" x14ac:dyDescent="0.25">
      <c r="A54" s="265"/>
      <c r="B54" s="89"/>
      <c r="C54" s="265"/>
      <c r="D54" s="265"/>
      <c r="E54" s="1"/>
      <c r="F54" s="1"/>
      <c r="G54" s="1"/>
      <c r="H54" s="190"/>
      <c r="I54" s="265"/>
      <c r="J54" s="205"/>
      <c r="K54" s="205"/>
      <c r="L54" s="205"/>
      <c r="M54" s="205"/>
      <c r="N54" s="205"/>
      <c r="O54" s="205"/>
      <c r="P54" s="205"/>
      <c r="Q54" s="205"/>
      <c r="R54" s="205"/>
      <c r="S54" s="205"/>
      <c r="T54" s="205"/>
      <c r="U54" s="205"/>
      <c r="V54" s="205"/>
      <c r="W54" s="205"/>
      <c r="X54" s="205"/>
      <c r="Y54" s="205"/>
      <c r="Z54" s="205"/>
      <c r="AA54" s="205"/>
      <c r="AB54" s="205"/>
      <c r="AC54" s="43"/>
      <c r="AD54" s="43"/>
      <c r="AE54" s="43"/>
      <c r="AF54" s="43"/>
      <c r="AG54" s="43"/>
      <c r="AH54" s="44"/>
      <c r="AI54" s="44"/>
      <c r="AJ54" s="44"/>
      <c r="AK54" s="44"/>
      <c r="AL54" s="44"/>
      <c r="AM54" s="44"/>
    </row>
    <row r="55" spans="1:39" ht="25.5" customHeight="1" x14ac:dyDescent="0.25">
      <c r="A55" s="454"/>
      <c r="B55" s="458" t="s">
        <v>197</v>
      </c>
      <c r="C55" s="459"/>
      <c r="D55" s="460"/>
      <c r="E55" s="1"/>
      <c r="F55" s="1"/>
      <c r="G55" s="1"/>
      <c r="H55" s="15"/>
      <c r="I55" s="15"/>
      <c r="J55" s="205"/>
      <c r="K55" s="205"/>
      <c r="L55" s="205"/>
      <c r="M55" s="205"/>
      <c r="N55" s="205"/>
      <c r="O55" s="205"/>
      <c r="P55" s="205"/>
      <c r="Q55" s="205"/>
      <c r="R55" s="205"/>
      <c r="S55" s="205"/>
      <c r="T55" s="205"/>
      <c r="U55" s="205"/>
      <c r="V55" s="205"/>
      <c r="W55" s="205"/>
      <c r="X55" s="205"/>
      <c r="Y55" s="205"/>
      <c r="Z55" s="205"/>
      <c r="AA55" s="205"/>
      <c r="AB55" s="205"/>
      <c r="AC55" s="43"/>
      <c r="AD55" s="43"/>
      <c r="AE55" s="43"/>
      <c r="AF55" s="43"/>
      <c r="AG55" s="43"/>
      <c r="AH55" s="44"/>
      <c r="AI55" s="44"/>
      <c r="AJ55" s="44"/>
      <c r="AK55" s="44"/>
      <c r="AL55" s="44"/>
      <c r="AM55" s="44"/>
    </row>
    <row r="56" spans="1:39" ht="26.25" customHeight="1" x14ac:dyDescent="0.25">
      <c r="A56" s="454"/>
      <c r="B56" s="461" t="s">
        <v>90</v>
      </c>
      <c r="C56" s="462"/>
      <c r="D56" s="315"/>
      <c r="E56" s="90"/>
      <c r="F56" s="90"/>
      <c r="G56" s="90"/>
      <c r="H56" s="458" t="s">
        <v>91</v>
      </c>
      <c r="I56" s="459"/>
      <c r="J56" s="459"/>
      <c r="K56" s="459"/>
      <c r="L56" s="459"/>
      <c r="M56" s="458" t="s">
        <v>92</v>
      </c>
      <c r="N56" s="459"/>
      <c r="O56" s="459"/>
      <c r="P56" s="459"/>
      <c r="Q56" s="459"/>
      <c r="R56" s="458" t="s">
        <v>93</v>
      </c>
      <c r="S56" s="459"/>
      <c r="T56" s="459"/>
      <c r="U56" s="459"/>
      <c r="V56" s="459"/>
      <c r="W56" s="458" t="s">
        <v>93</v>
      </c>
      <c r="X56" s="459"/>
      <c r="Y56" s="459"/>
      <c r="Z56" s="459"/>
      <c r="AA56" s="464"/>
      <c r="AB56" s="292"/>
      <c r="AC56" s="43"/>
      <c r="AD56" s="43"/>
      <c r="AE56" s="43"/>
      <c r="AF56" s="43"/>
      <c r="AG56" s="43"/>
      <c r="AH56" s="44"/>
      <c r="AI56" s="44"/>
      <c r="AJ56" s="44"/>
      <c r="AK56" s="44"/>
      <c r="AL56" s="44"/>
      <c r="AM56" s="44"/>
    </row>
    <row r="57" spans="1:39" ht="27.75" customHeight="1" x14ac:dyDescent="0.25">
      <c r="A57" s="454"/>
      <c r="B57" s="90"/>
      <c r="C57" s="90"/>
      <c r="D57" s="90"/>
      <c r="E57" s="90"/>
      <c r="F57" s="90"/>
      <c r="G57" s="90"/>
      <c r="H57" s="463"/>
      <c r="I57" s="463"/>
      <c r="J57" s="463"/>
      <c r="K57" s="463"/>
      <c r="L57" s="455"/>
      <c r="M57" s="455"/>
      <c r="N57" s="456"/>
      <c r="O57" s="456"/>
      <c r="P57" s="456"/>
      <c r="Q57" s="456"/>
      <c r="R57" s="455"/>
      <c r="S57" s="456"/>
      <c r="T57" s="456"/>
      <c r="U57" s="456"/>
      <c r="V57" s="456"/>
      <c r="W57" s="455"/>
      <c r="X57" s="456"/>
      <c r="Y57" s="456"/>
      <c r="Z57" s="456"/>
      <c r="AA57" s="465"/>
      <c r="AB57" s="1"/>
      <c r="AC57" s="43"/>
      <c r="AD57" s="43"/>
      <c r="AE57" s="43"/>
      <c r="AF57" s="43"/>
      <c r="AG57" s="43"/>
      <c r="AH57" s="44"/>
      <c r="AI57" s="44"/>
    </row>
    <row r="58" spans="1:39" ht="67.5" x14ac:dyDescent="0.25">
      <c r="A58" s="454"/>
      <c r="B58" s="249" t="s">
        <v>94</v>
      </c>
      <c r="C58" s="249" t="s">
        <v>800</v>
      </c>
      <c r="D58" s="249" t="s">
        <v>96</v>
      </c>
      <c r="E58" s="249" t="s">
        <v>825</v>
      </c>
      <c r="F58" s="249" t="s">
        <v>97</v>
      </c>
      <c r="G58" s="249" t="s">
        <v>295</v>
      </c>
      <c r="H58" s="249" t="s">
        <v>795</v>
      </c>
      <c r="I58" s="249" t="s">
        <v>98</v>
      </c>
      <c r="J58" s="249" t="s">
        <v>793</v>
      </c>
      <c r="K58" s="249" t="s">
        <v>847</v>
      </c>
      <c r="L58" s="257" t="s">
        <v>137</v>
      </c>
      <c r="M58" s="249" t="s">
        <v>795</v>
      </c>
      <c r="N58" s="249" t="s">
        <v>98</v>
      </c>
      <c r="O58" s="249" t="s">
        <v>793</v>
      </c>
      <c r="P58" s="249" t="s">
        <v>847</v>
      </c>
      <c r="Q58" s="257" t="s">
        <v>137</v>
      </c>
      <c r="R58" s="249" t="s">
        <v>795</v>
      </c>
      <c r="S58" s="249" t="s">
        <v>98</v>
      </c>
      <c r="T58" s="249" t="s">
        <v>793</v>
      </c>
      <c r="U58" s="249" t="s">
        <v>847</v>
      </c>
      <c r="V58" s="257" t="s">
        <v>137</v>
      </c>
      <c r="W58" s="249" t="s">
        <v>795</v>
      </c>
      <c r="X58" s="249" t="s">
        <v>98</v>
      </c>
      <c r="Y58" s="249" t="s">
        <v>793</v>
      </c>
      <c r="Z58" s="249" t="s">
        <v>847</v>
      </c>
      <c r="AA58" s="271" t="s">
        <v>137</v>
      </c>
      <c r="AB58" s="1"/>
      <c r="AC58" s="43"/>
      <c r="AD58" s="43"/>
      <c r="AE58" s="43"/>
      <c r="AF58" s="43"/>
      <c r="AG58" s="43"/>
      <c r="AH58" s="44"/>
      <c r="AI58" s="44"/>
    </row>
    <row r="59" spans="1:39" x14ac:dyDescent="0.25">
      <c r="A59" s="454"/>
      <c r="B59" s="247" t="s">
        <v>10</v>
      </c>
      <c r="C59" s="164"/>
      <c r="D59" s="142"/>
      <c r="E59" s="143">
        <f>(I59+N59+S59+X59)*'Ar - Fontes fixas - Geral'!$Q$21</f>
        <v>0</v>
      </c>
      <c r="F59" s="254" t="s">
        <v>10</v>
      </c>
      <c r="G59" s="164"/>
      <c r="H59" s="34"/>
      <c r="I59" s="34"/>
      <c r="J59" s="204"/>
      <c r="K59" s="203" t="s">
        <v>10</v>
      </c>
      <c r="L59" s="209"/>
      <c r="M59" s="34"/>
      <c r="N59" s="34"/>
      <c r="O59" s="204"/>
      <c r="P59" s="203" t="s">
        <v>10</v>
      </c>
      <c r="Q59" s="209"/>
      <c r="R59" s="34"/>
      <c r="S59" s="34"/>
      <c r="T59" s="204"/>
      <c r="U59" s="203" t="s">
        <v>10</v>
      </c>
      <c r="V59" s="209"/>
      <c r="W59" s="34"/>
      <c r="X59" s="34"/>
      <c r="Y59" s="204"/>
      <c r="Z59" s="203" t="s">
        <v>10</v>
      </c>
      <c r="AA59" s="208"/>
      <c r="AB59" s="1"/>
      <c r="AC59" s="43"/>
      <c r="AD59" s="43"/>
      <c r="AE59" s="43"/>
      <c r="AF59" s="43"/>
      <c r="AG59" s="43"/>
      <c r="AH59" s="44"/>
      <c r="AI59" s="44"/>
    </row>
    <row r="60" spans="1:39" x14ac:dyDescent="0.25">
      <c r="A60" s="454"/>
      <c r="B60" s="247" t="s">
        <v>10</v>
      </c>
      <c r="C60" s="164"/>
      <c r="D60" s="142"/>
      <c r="E60" s="143">
        <f>(I60+N60+S60+X60)*'Ar - Fontes fixas - Geral'!$Q$21</f>
        <v>0</v>
      </c>
      <c r="F60" s="254" t="s">
        <v>10</v>
      </c>
      <c r="G60" s="164"/>
      <c r="H60" s="34"/>
      <c r="I60" s="34"/>
      <c r="J60" s="204"/>
      <c r="K60" s="203" t="s">
        <v>10</v>
      </c>
      <c r="L60" s="209"/>
      <c r="M60" s="34"/>
      <c r="N60" s="34"/>
      <c r="O60" s="204"/>
      <c r="P60" s="203" t="s">
        <v>10</v>
      </c>
      <c r="Q60" s="209"/>
      <c r="R60" s="34"/>
      <c r="S60" s="34"/>
      <c r="T60" s="204"/>
      <c r="U60" s="203" t="s">
        <v>10</v>
      </c>
      <c r="V60" s="209"/>
      <c r="W60" s="34"/>
      <c r="X60" s="34"/>
      <c r="Y60" s="204"/>
      <c r="Z60" s="203" t="s">
        <v>10</v>
      </c>
      <c r="AA60" s="208"/>
      <c r="AB60" s="1"/>
      <c r="AC60" s="43"/>
      <c r="AD60" s="43"/>
      <c r="AE60" s="43"/>
      <c r="AF60" s="43"/>
      <c r="AG60" s="43"/>
      <c r="AH60" s="44"/>
      <c r="AI60" s="44"/>
    </row>
    <row r="61" spans="1:39" x14ac:dyDescent="0.25">
      <c r="A61" s="454"/>
      <c r="B61" s="247" t="s">
        <v>10</v>
      </c>
      <c r="C61" s="164"/>
      <c r="D61" s="142"/>
      <c r="E61" s="143">
        <f>(I61+N61+S61+X61)*'Ar - Fontes fixas - Geral'!$Q$21</f>
        <v>0</v>
      </c>
      <c r="F61" s="254" t="s">
        <v>10</v>
      </c>
      <c r="G61" s="164"/>
      <c r="H61" s="34"/>
      <c r="I61" s="34"/>
      <c r="J61" s="204"/>
      <c r="K61" s="203" t="s">
        <v>10</v>
      </c>
      <c r="L61" s="209"/>
      <c r="M61" s="34"/>
      <c r="N61" s="34"/>
      <c r="O61" s="204"/>
      <c r="P61" s="203" t="s">
        <v>10</v>
      </c>
      <c r="Q61" s="209"/>
      <c r="R61" s="34"/>
      <c r="S61" s="34"/>
      <c r="T61" s="204"/>
      <c r="U61" s="203" t="s">
        <v>10</v>
      </c>
      <c r="V61" s="209"/>
      <c r="W61" s="34"/>
      <c r="X61" s="34"/>
      <c r="Y61" s="204"/>
      <c r="Z61" s="203" t="s">
        <v>10</v>
      </c>
      <c r="AA61" s="208"/>
      <c r="AB61" s="1"/>
      <c r="AC61" s="43"/>
      <c r="AD61" s="43"/>
      <c r="AE61" s="43"/>
      <c r="AF61" s="43"/>
      <c r="AG61" s="43"/>
      <c r="AH61" s="44"/>
      <c r="AI61" s="44"/>
    </row>
    <row r="62" spans="1:39" x14ac:dyDescent="0.25">
      <c r="A62" s="454"/>
      <c r="B62" s="247" t="s">
        <v>10</v>
      </c>
      <c r="C62" s="164"/>
      <c r="D62" s="142"/>
      <c r="E62" s="143">
        <f>(I62+N62+S62+X62)*'Ar - Fontes fixas - Geral'!$Q$21</f>
        <v>0</v>
      </c>
      <c r="F62" s="254" t="s">
        <v>10</v>
      </c>
      <c r="G62" s="164"/>
      <c r="H62" s="34"/>
      <c r="I62" s="34"/>
      <c r="J62" s="204"/>
      <c r="K62" s="203" t="s">
        <v>10</v>
      </c>
      <c r="L62" s="209"/>
      <c r="M62" s="34"/>
      <c r="N62" s="34"/>
      <c r="O62" s="204"/>
      <c r="P62" s="203" t="s">
        <v>10</v>
      </c>
      <c r="Q62" s="209"/>
      <c r="R62" s="34"/>
      <c r="S62" s="34"/>
      <c r="T62" s="204"/>
      <c r="U62" s="203" t="s">
        <v>10</v>
      </c>
      <c r="V62" s="209"/>
      <c r="W62" s="34"/>
      <c r="X62" s="34"/>
      <c r="Y62" s="204"/>
      <c r="Z62" s="203" t="s">
        <v>10</v>
      </c>
      <c r="AA62" s="208"/>
      <c r="AB62" s="1"/>
      <c r="AC62" s="43"/>
      <c r="AD62" s="43"/>
      <c r="AE62" s="43"/>
      <c r="AF62" s="43"/>
      <c r="AG62" s="43"/>
      <c r="AH62" s="44"/>
      <c r="AI62" s="44"/>
    </row>
    <row r="63" spans="1:39" x14ac:dyDescent="0.25">
      <c r="A63" s="454"/>
      <c r="B63" s="247" t="s">
        <v>10</v>
      </c>
      <c r="C63" s="164"/>
      <c r="D63" s="142"/>
      <c r="E63" s="143">
        <f>(I63+N63+S63+X63)*'Ar - Fontes fixas - Geral'!$Q$21</f>
        <v>0</v>
      </c>
      <c r="F63" s="254" t="s">
        <v>10</v>
      </c>
      <c r="G63" s="164"/>
      <c r="H63" s="34"/>
      <c r="I63" s="34"/>
      <c r="J63" s="204"/>
      <c r="K63" s="203" t="s">
        <v>10</v>
      </c>
      <c r="L63" s="209"/>
      <c r="M63" s="34"/>
      <c r="N63" s="34"/>
      <c r="O63" s="204"/>
      <c r="P63" s="203" t="s">
        <v>10</v>
      </c>
      <c r="Q63" s="209"/>
      <c r="R63" s="34"/>
      <c r="S63" s="34"/>
      <c r="T63" s="204"/>
      <c r="U63" s="203" t="s">
        <v>10</v>
      </c>
      <c r="V63" s="209"/>
      <c r="W63" s="34"/>
      <c r="X63" s="34"/>
      <c r="Y63" s="204"/>
      <c r="Z63" s="203" t="s">
        <v>10</v>
      </c>
      <c r="AA63" s="208"/>
      <c r="AB63" s="1"/>
      <c r="AC63" s="43"/>
      <c r="AD63" s="43"/>
      <c r="AE63" s="43"/>
      <c r="AF63" s="43"/>
      <c r="AG63" s="43"/>
      <c r="AH63" s="44"/>
      <c r="AI63" s="44"/>
    </row>
    <row r="64" spans="1:39" x14ac:dyDescent="0.25">
      <c r="A64" s="454"/>
      <c r="B64" s="247" t="s">
        <v>10</v>
      </c>
      <c r="C64" s="164"/>
      <c r="D64" s="142"/>
      <c r="E64" s="143">
        <f>(I64+N64+S64+X64)*'Ar - Fontes fixas - Geral'!$Q$21</f>
        <v>0</v>
      </c>
      <c r="F64" s="254" t="s">
        <v>10</v>
      </c>
      <c r="G64" s="164"/>
      <c r="H64" s="34"/>
      <c r="I64" s="34"/>
      <c r="J64" s="204"/>
      <c r="K64" s="203" t="s">
        <v>10</v>
      </c>
      <c r="L64" s="209"/>
      <c r="M64" s="34"/>
      <c r="N64" s="34"/>
      <c r="O64" s="204"/>
      <c r="P64" s="203" t="s">
        <v>10</v>
      </c>
      <c r="Q64" s="209"/>
      <c r="R64" s="34"/>
      <c r="S64" s="34"/>
      <c r="T64" s="204"/>
      <c r="U64" s="203" t="s">
        <v>10</v>
      </c>
      <c r="V64" s="209"/>
      <c r="W64" s="34"/>
      <c r="X64" s="34"/>
      <c r="Y64" s="204"/>
      <c r="Z64" s="203" t="s">
        <v>10</v>
      </c>
      <c r="AA64" s="208"/>
      <c r="AB64" s="1"/>
      <c r="AC64" s="43"/>
      <c r="AD64" s="43"/>
      <c r="AE64" s="43"/>
      <c r="AF64" s="43"/>
      <c r="AG64" s="43"/>
      <c r="AH64" s="44"/>
      <c r="AI64" s="44"/>
    </row>
    <row r="65" spans="1:35" x14ac:dyDescent="0.25">
      <c r="A65" s="454"/>
      <c r="B65" s="247" t="s">
        <v>10</v>
      </c>
      <c r="C65" s="164"/>
      <c r="D65" s="142"/>
      <c r="E65" s="143">
        <f>(I65+N65+S65+X65)*'Ar - Fontes fixas - Geral'!$Q$21</f>
        <v>0</v>
      </c>
      <c r="F65" s="254" t="s">
        <v>10</v>
      </c>
      <c r="G65" s="164"/>
      <c r="H65" s="34"/>
      <c r="I65" s="34"/>
      <c r="J65" s="204"/>
      <c r="K65" s="203" t="s">
        <v>10</v>
      </c>
      <c r="L65" s="209"/>
      <c r="M65" s="34"/>
      <c r="N65" s="34"/>
      <c r="O65" s="204"/>
      <c r="P65" s="203" t="s">
        <v>10</v>
      </c>
      <c r="Q65" s="209"/>
      <c r="R65" s="34"/>
      <c r="S65" s="34"/>
      <c r="T65" s="204"/>
      <c r="U65" s="203" t="s">
        <v>10</v>
      </c>
      <c r="V65" s="209"/>
      <c r="W65" s="34"/>
      <c r="X65" s="34"/>
      <c r="Y65" s="204"/>
      <c r="Z65" s="203" t="s">
        <v>10</v>
      </c>
      <c r="AA65" s="208"/>
      <c r="AB65" s="1"/>
      <c r="AC65" s="43"/>
      <c r="AD65" s="43"/>
      <c r="AE65" s="43"/>
      <c r="AF65" s="43"/>
      <c r="AG65" s="43"/>
      <c r="AH65" s="44"/>
      <c r="AI65" s="44"/>
    </row>
    <row r="66" spans="1:35" x14ac:dyDescent="0.25">
      <c r="A66" s="454"/>
      <c r="B66" s="247" t="s">
        <v>10</v>
      </c>
      <c r="C66" s="164"/>
      <c r="D66" s="142"/>
      <c r="E66" s="143">
        <f>(I66+N66+S66+X66)*'Ar - Fontes fixas - Geral'!$Q$21</f>
        <v>0</v>
      </c>
      <c r="F66" s="254" t="s">
        <v>10</v>
      </c>
      <c r="G66" s="164"/>
      <c r="H66" s="34"/>
      <c r="I66" s="34"/>
      <c r="J66" s="204"/>
      <c r="K66" s="203" t="s">
        <v>10</v>
      </c>
      <c r="L66" s="209"/>
      <c r="M66" s="34"/>
      <c r="N66" s="34"/>
      <c r="O66" s="204"/>
      <c r="P66" s="203" t="s">
        <v>10</v>
      </c>
      <c r="Q66" s="209"/>
      <c r="R66" s="34"/>
      <c r="S66" s="34"/>
      <c r="T66" s="204"/>
      <c r="U66" s="203" t="s">
        <v>10</v>
      </c>
      <c r="V66" s="209"/>
      <c r="W66" s="34"/>
      <c r="X66" s="34"/>
      <c r="Y66" s="204"/>
      <c r="Z66" s="203" t="s">
        <v>10</v>
      </c>
      <c r="AA66" s="208"/>
      <c r="AB66" s="1"/>
      <c r="AC66" s="43"/>
      <c r="AD66" s="43"/>
      <c r="AE66" s="43"/>
      <c r="AF66" s="43"/>
      <c r="AG66" s="43"/>
      <c r="AH66" s="44"/>
      <c r="AI66" s="44"/>
    </row>
    <row r="67" spans="1:35" x14ac:dyDescent="0.25">
      <c r="A67" s="454"/>
      <c r="B67" s="247" t="s">
        <v>10</v>
      </c>
      <c r="C67" s="164"/>
      <c r="D67" s="142"/>
      <c r="E67" s="143">
        <f>(I67+N67+S67+X67)*'Ar - Fontes fixas - Geral'!$Q$21</f>
        <v>0</v>
      </c>
      <c r="F67" s="254" t="s">
        <v>10</v>
      </c>
      <c r="G67" s="164"/>
      <c r="H67" s="34"/>
      <c r="I67" s="34"/>
      <c r="J67" s="204"/>
      <c r="K67" s="203" t="s">
        <v>10</v>
      </c>
      <c r="L67" s="209"/>
      <c r="M67" s="34"/>
      <c r="N67" s="34"/>
      <c r="O67" s="204"/>
      <c r="P67" s="203" t="s">
        <v>10</v>
      </c>
      <c r="Q67" s="209"/>
      <c r="R67" s="34"/>
      <c r="S67" s="34"/>
      <c r="T67" s="204"/>
      <c r="U67" s="203" t="s">
        <v>10</v>
      </c>
      <c r="V67" s="209"/>
      <c r="W67" s="34"/>
      <c r="X67" s="34"/>
      <c r="Y67" s="204"/>
      <c r="Z67" s="203" t="s">
        <v>10</v>
      </c>
      <c r="AA67" s="208"/>
      <c r="AB67" s="1"/>
      <c r="AC67" s="43"/>
      <c r="AD67" s="43"/>
      <c r="AE67" s="43"/>
      <c r="AF67" s="43"/>
      <c r="AG67" s="43"/>
      <c r="AH67" s="44"/>
      <c r="AI67" s="44"/>
    </row>
    <row r="68" spans="1:35" x14ac:dyDescent="0.25">
      <c r="A68" s="454"/>
      <c r="B68" s="247" t="s">
        <v>10</v>
      </c>
      <c r="C68" s="164"/>
      <c r="D68" s="142"/>
      <c r="E68" s="143">
        <f>(I68+N68+S68+X68)*'Ar - Fontes fixas - Geral'!$Q$21</f>
        <v>0</v>
      </c>
      <c r="F68" s="254" t="s">
        <v>10</v>
      </c>
      <c r="G68" s="164"/>
      <c r="H68" s="34"/>
      <c r="I68" s="34"/>
      <c r="J68" s="204"/>
      <c r="K68" s="203" t="s">
        <v>10</v>
      </c>
      <c r="L68" s="209"/>
      <c r="M68" s="34"/>
      <c r="N68" s="34"/>
      <c r="O68" s="204"/>
      <c r="P68" s="203" t="s">
        <v>10</v>
      </c>
      <c r="Q68" s="209"/>
      <c r="R68" s="34"/>
      <c r="S68" s="34"/>
      <c r="T68" s="204"/>
      <c r="U68" s="203" t="s">
        <v>10</v>
      </c>
      <c r="V68" s="209"/>
      <c r="W68" s="34"/>
      <c r="X68" s="34"/>
      <c r="Y68" s="204"/>
      <c r="Z68" s="203" t="s">
        <v>10</v>
      </c>
      <c r="AA68" s="208"/>
      <c r="AB68" s="1"/>
      <c r="AC68" s="43"/>
      <c r="AD68" s="43"/>
      <c r="AE68" s="43"/>
      <c r="AF68" s="43"/>
      <c r="AG68" s="43"/>
      <c r="AH68" s="44"/>
      <c r="AI68" s="44"/>
    </row>
    <row r="69" spans="1:35" x14ac:dyDescent="0.25">
      <c r="A69" s="454"/>
      <c r="B69" s="247" t="s">
        <v>10</v>
      </c>
      <c r="C69" s="164"/>
      <c r="D69" s="142"/>
      <c r="E69" s="143">
        <f>(I69+N69+S69+X69)*'Ar - Fontes fixas - Geral'!$Q$21</f>
        <v>0</v>
      </c>
      <c r="F69" s="254" t="s">
        <v>10</v>
      </c>
      <c r="G69" s="164"/>
      <c r="H69" s="34"/>
      <c r="I69" s="34"/>
      <c r="J69" s="204"/>
      <c r="K69" s="203" t="s">
        <v>10</v>
      </c>
      <c r="L69" s="209"/>
      <c r="M69" s="34"/>
      <c r="N69" s="34"/>
      <c r="O69" s="204"/>
      <c r="P69" s="203" t="s">
        <v>10</v>
      </c>
      <c r="Q69" s="209"/>
      <c r="R69" s="34"/>
      <c r="S69" s="34"/>
      <c r="T69" s="204"/>
      <c r="U69" s="203" t="s">
        <v>10</v>
      </c>
      <c r="V69" s="209"/>
      <c r="W69" s="34"/>
      <c r="X69" s="34"/>
      <c r="Y69" s="204"/>
      <c r="Z69" s="203" t="s">
        <v>10</v>
      </c>
      <c r="AA69" s="208"/>
      <c r="AB69" s="1"/>
      <c r="AC69" s="43"/>
      <c r="AD69" s="43"/>
      <c r="AE69" s="43"/>
      <c r="AF69" s="43"/>
      <c r="AG69" s="43"/>
      <c r="AH69" s="44"/>
      <c r="AI69" s="44"/>
    </row>
    <row r="70" spans="1:35" x14ac:dyDescent="0.25">
      <c r="A70" s="454"/>
      <c r="B70" s="247" t="s">
        <v>10</v>
      </c>
      <c r="C70" s="164"/>
      <c r="D70" s="142"/>
      <c r="E70" s="143">
        <f>(I70+N70+S70+X70)*'Ar - Fontes fixas - Geral'!$Q$21</f>
        <v>0</v>
      </c>
      <c r="F70" s="254" t="s">
        <v>10</v>
      </c>
      <c r="G70" s="164"/>
      <c r="H70" s="34"/>
      <c r="I70" s="34"/>
      <c r="J70" s="204"/>
      <c r="K70" s="203" t="s">
        <v>10</v>
      </c>
      <c r="L70" s="209"/>
      <c r="M70" s="34"/>
      <c r="N70" s="34"/>
      <c r="O70" s="204"/>
      <c r="P70" s="203" t="s">
        <v>10</v>
      </c>
      <c r="Q70" s="209"/>
      <c r="R70" s="34"/>
      <c r="S70" s="34"/>
      <c r="T70" s="204"/>
      <c r="U70" s="203" t="s">
        <v>10</v>
      </c>
      <c r="V70" s="209"/>
      <c r="W70" s="34"/>
      <c r="X70" s="34"/>
      <c r="Y70" s="204"/>
      <c r="Z70" s="203" t="s">
        <v>10</v>
      </c>
      <c r="AA70" s="208"/>
      <c r="AB70" s="1"/>
      <c r="AC70" s="43"/>
      <c r="AD70" s="43"/>
      <c r="AE70" s="43"/>
      <c r="AF70" s="43"/>
      <c r="AG70" s="43"/>
      <c r="AH70" s="44"/>
      <c r="AI70" s="44"/>
    </row>
    <row r="71" spans="1:35" x14ac:dyDescent="0.25">
      <c r="A71" s="454"/>
      <c r="B71" s="247" t="s">
        <v>10</v>
      </c>
      <c r="C71" s="164"/>
      <c r="D71" s="142"/>
      <c r="E71" s="143">
        <f>(I71+N71+S71+X71)*'Ar - Fontes fixas - Geral'!$Q$21</f>
        <v>0</v>
      </c>
      <c r="F71" s="254" t="s">
        <v>10</v>
      </c>
      <c r="G71" s="164"/>
      <c r="H71" s="34"/>
      <c r="I71" s="34"/>
      <c r="J71" s="204"/>
      <c r="K71" s="203" t="s">
        <v>10</v>
      </c>
      <c r="L71" s="209"/>
      <c r="M71" s="34"/>
      <c r="N71" s="34"/>
      <c r="O71" s="204"/>
      <c r="P71" s="203" t="s">
        <v>10</v>
      </c>
      <c r="Q71" s="209"/>
      <c r="R71" s="34"/>
      <c r="S71" s="34"/>
      <c r="T71" s="204"/>
      <c r="U71" s="203" t="s">
        <v>10</v>
      </c>
      <c r="V71" s="209"/>
      <c r="W71" s="34"/>
      <c r="X71" s="34"/>
      <c r="Y71" s="204"/>
      <c r="Z71" s="203" t="s">
        <v>10</v>
      </c>
      <c r="AA71" s="208"/>
      <c r="AB71" s="1"/>
      <c r="AC71" s="43"/>
      <c r="AD71" s="43"/>
      <c r="AE71" s="43"/>
      <c r="AF71" s="43"/>
      <c r="AG71" s="43"/>
      <c r="AH71" s="44"/>
      <c r="AI71" s="44"/>
    </row>
    <row r="72" spans="1:35" x14ac:dyDescent="0.25">
      <c r="A72" s="454"/>
      <c r="B72" s="247" t="s">
        <v>10</v>
      </c>
      <c r="C72" s="164"/>
      <c r="D72" s="142"/>
      <c r="E72" s="143">
        <f>(I72+N72+S72+X72)*'Ar - Fontes fixas - Geral'!$Q$21</f>
        <v>0</v>
      </c>
      <c r="F72" s="254" t="s">
        <v>10</v>
      </c>
      <c r="G72" s="164"/>
      <c r="H72" s="34"/>
      <c r="I72" s="34"/>
      <c r="J72" s="204"/>
      <c r="K72" s="203" t="s">
        <v>10</v>
      </c>
      <c r="L72" s="209"/>
      <c r="M72" s="34"/>
      <c r="N72" s="34"/>
      <c r="O72" s="204"/>
      <c r="P72" s="203" t="s">
        <v>10</v>
      </c>
      <c r="Q72" s="209"/>
      <c r="R72" s="34"/>
      <c r="S72" s="34"/>
      <c r="T72" s="204"/>
      <c r="U72" s="203" t="s">
        <v>10</v>
      </c>
      <c r="V72" s="209"/>
      <c r="W72" s="34"/>
      <c r="X72" s="34"/>
      <c r="Y72" s="204"/>
      <c r="Z72" s="203" t="s">
        <v>10</v>
      </c>
      <c r="AA72" s="208"/>
      <c r="AB72" s="1"/>
      <c r="AC72" s="43"/>
      <c r="AD72" s="43"/>
      <c r="AE72" s="43"/>
      <c r="AF72" s="43"/>
      <c r="AG72" s="43"/>
      <c r="AH72" s="44"/>
      <c r="AI72" s="44"/>
    </row>
    <row r="73" spans="1:35" x14ac:dyDescent="0.25">
      <c r="A73" s="454"/>
      <c r="B73" s="247" t="s">
        <v>10</v>
      </c>
      <c r="C73" s="164"/>
      <c r="D73" s="142"/>
      <c r="E73" s="143">
        <f>(I73+N73+S73+X73)*'Ar - Fontes fixas - Geral'!$Q$21</f>
        <v>0</v>
      </c>
      <c r="F73" s="254" t="s">
        <v>10</v>
      </c>
      <c r="G73" s="164"/>
      <c r="H73" s="34"/>
      <c r="I73" s="34"/>
      <c r="J73" s="204"/>
      <c r="K73" s="203" t="s">
        <v>10</v>
      </c>
      <c r="L73" s="209"/>
      <c r="M73" s="34"/>
      <c r="N73" s="34"/>
      <c r="O73" s="204"/>
      <c r="P73" s="203" t="s">
        <v>10</v>
      </c>
      <c r="Q73" s="209"/>
      <c r="R73" s="34"/>
      <c r="S73" s="34"/>
      <c r="T73" s="204"/>
      <c r="U73" s="203" t="s">
        <v>10</v>
      </c>
      <c r="V73" s="209"/>
      <c r="W73" s="34"/>
      <c r="X73" s="34"/>
      <c r="Y73" s="204"/>
      <c r="Z73" s="203" t="s">
        <v>10</v>
      </c>
      <c r="AA73" s="208"/>
      <c r="AB73" s="1"/>
      <c r="AC73" s="43"/>
      <c r="AD73" s="43"/>
      <c r="AE73" s="43"/>
      <c r="AF73" s="43"/>
      <c r="AG73" s="43"/>
      <c r="AH73" s="44"/>
      <c r="AI73" s="44"/>
    </row>
    <row r="74" spans="1:35" x14ac:dyDescent="0.25">
      <c r="A74" s="454"/>
      <c r="B74" s="247" t="s">
        <v>10</v>
      </c>
      <c r="C74" s="164"/>
      <c r="D74" s="142"/>
      <c r="E74" s="143">
        <f>(I74+N74+S74+X74)*'Ar - Fontes fixas - Geral'!$Q$21</f>
        <v>0</v>
      </c>
      <c r="F74" s="254" t="s">
        <v>10</v>
      </c>
      <c r="G74" s="164"/>
      <c r="H74" s="34"/>
      <c r="I74" s="34"/>
      <c r="J74" s="204"/>
      <c r="K74" s="203" t="s">
        <v>10</v>
      </c>
      <c r="L74" s="209"/>
      <c r="M74" s="34"/>
      <c r="N74" s="34"/>
      <c r="O74" s="204"/>
      <c r="P74" s="203" t="s">
        <v>10</v>
      </c>
      <c r="Q74" s="209"/>
      <c r="R74" s="34"/>
      <c r="S74" s="34"/>
      <c r="T74" s="204"/>
      <c r="U74" s="203" t="s">
        <v>10</v>
      </c>
      <c r="V74" s="209"/>
      <c r="W74" s="34"/>
      <c r="X74" s="34"/>
      <c r="Y74" s="204"/>
      <c r="Z74" s="203" t="s">
        <v>10</v>
      </c>
      <c r="AA74" s="208"/>
      <c r="AB74" s="1"/>
      <c r="AC74" s="43"/>
      <c r="AD74" s="43"/>
      <c r="AE74" s="43"/>
      <c r="AF74" s="43"/>
      <c r="AG74" s="43"/>
      <c r="AH74" s="44"/>
      <c r="AI74" s="44"/>
    </row>
    <row r="75" spans="1:35" x14ac:dyDescent="0.25">
      <c r="A75" s="454"/>
      <c r="B75" s="247" t="s">
        <v>10</v>
      </c>
      <c r="C75" s="164"/>
      <c r="D75" s="142"/>
      <c r="E75" s="143">
        <f>(I75+N75+S75+X75)*'Ar - Fontes fixas - Geral'!$Q$21</f>
        <v>0</v>
      </c>
      <c r="F75" s="254" t="s">
        <v>10</v>
      </c>
      <c r="G75" s="164"/>
      <c r="H75" s="34"/>
      <c r="I75" s="34"/>
      <c r="J75" s="204"/>
      <c r="K75" s="203" t="s">
        <v>10</v>
      </c>
      <c r="L75" s="209"/>
      <c r="M75" s="34"/>
      <c r="N75" s="34"/>
      <c r="O75" s="204"/>
      <c r="P75" s="203" t="s">
        <v>10</v>
      </c>
      <c r="Q75" s="209"/>
      <c r="R75" s="34"/>
      <c r="S75" s="34"/>
      <c r="T75" s="204"/>
      <c r="U75" s="203" t="s">
        <v>10</v>
      </c>
      <c r="V75" s="209"/>
      <c r="W75" s="34"/>
      <c r="X75" s="34"/>
      <c r="Y75" s="204"/>
      <c r="Z75" s="203" t="s">
        <v>10</v>
      </c>
      <c r="AA75" s="208"/>
      <c r="AB75" s="1"/>
      <c r="AC75" s="43"/>
      <c r="AD75" s="43"/>
      <c r="AE75" s="43"/>
      <c r="AF75" s="43"/>
      <c r="AG75" s="43"/>
      <c r="AH75" s="44"/>
      <c r="AI75" s="44"/>
    </row>
    <row r="76" spans="1:35" x14ac:dyDescent="0.25">
      <c r="A76" s="454"/>
      <c r="B76" s="247" t="s">
        <v>10</v>
      </c>
      <c r="C76" s="164"/>
      <c r="D76" s="142"/>
      <c r="E76" s="143">
        <f>(I76+N76+S76+X76)*'Ar - Fontes fixas - Geral'!$Q$21</f>
        <v>0</v>
      </c>
      <c r="F76" s="254" t="s">
        <v>10</v>
      </c>
      <c r="G76" s="164"/>
      <c r="H76" s="34"/>
      <c r="I76" s="34"/>
      <c r="J76" s="204"/>
      <c r="K76" s="203" t="s">
        <v>10</v>
      </c>
      <c r="L76" s="209"/>
      <c r="M76" s="34"/>
      <c r="N76" s="34"/>
      <c r="O76" s="204"/>
      <c r="P76" s="203" t="s">
        <v>10</v>
      </c>
      <c r="Q76" s="209"/>
      <c r="R76" s="34"/>
      <c r="S76" s="34"/>
      <c r="T76" s="204"/>
      <c r="U76" s="203" t="s">
        <v>10</v>
      </c>
      <c r="V76" s="209"/>
      <c r="W76" s="34"/>
      <c r="X76" s="34"/>
      <c r="Y76" s="204"/>
      <c r="Z76" s="203" t="s">
        <v>10</v>
      </c>
      <c r="AA76" s="208"/>
      <c r="AB76" s="1"/>
      <c r="AC76" s="43"/>
      <c r="AD76" s="43"/>
      <c r="AE76" s="43"/>
      <c r="AF76" s="43"/>
      <c r="AG76" s="43"/>
      <c r="AH76" s="44"/>
      <c r="AI76" s="44"/>
    </row>
    <row r="77" spans="1:35" x14ac:dyDescent="0.25">
      <c r="A77" s="454"/>
      <c r="B77" s="247" t="s">
        <v>10</v>
      </c>
      <c r="C77" s="164"/>
      <c r="D77" s="142"/>
      <c r="E77" s="143">
        <f>(I77+N77+S77+X77)*'Ar - Fontes fixas - Geral'!$Q$21</f>
        <v>0</v>
      </c>
      <c r="F77" s="254" t="s">
        <v>10</v>
      </c>
      <c r="G77" s="164"/>
      <c r="H77" s="34"/>
      <c r="I77" s="34"/>
      <c r="J77" s="204"/>
      <c r="K77" s="203" t="s">
        <v>10</v>
      </c>
      <c r="L77" s="209"/>
      <c r="M77" s="34"/>
      <c r="N77" s="34"/>
      <c r="O77" s="204"/>
      <c r="P77" s="203" t="s">
        <v>10</v>
      </c>
      <c r="Q77" s="209"/>
      <c r="R77" s="34"/>
      <c r="S77" s="34"/>
      <c r="T77" s="204"/>
      <c r="U77" s="203" t="s">
        <v>10</v>
      </c>
      <c r="V77" s="209"/>
      <c r="W77" s="34"/>
      <c r="X77" s="34"/>
      <c r="Y77" s="204"/>
      <c r="Z77" s="203" t="s">
        <v>10</v>
      </c>
      <c r="AA77" s="208"/>
      <c r="AB77" s="1"/>
      <c r="AC77" s="43"/>
      <c r="AD77" s="43"/>
      <c r="AE77" s="43"/>
      <c r="AF77" s="43"/>
      <c r="AG77" s="43"/>
      <c r="AH77" s="44"/>
      <c r="AI77" s="44"/>
    </row>
    <row r="78" spans="1:35" x14ac:dyDescent="0.25">
      <c r="A78" s="454"/>
      <c r="B78" s="247" t="s">
        <v>10</v>
      </c>
      <c r="C78" s="164"/>
      <c r="D78" s="142"/>
      <c r="E78" s="143">
        <f>(I78+N78+S78+X78)*'Ar - Fontes fixas - Geral'!$Q$21</f>
        <v>0</v>
      </c>
      <c r="F78" s="254" t="s">
        <v>10</v>
      </c>
      <c r="G78" s="164"/>
      <c r="H78" s="34"/>
      <c r="I78" s="34"/>
      <c r="J78" s="204"/>
      <c r="K78" s="203" t="s">
        <v>10</v>
      </c>
      <c r="L78" s="209"/>
      <c r="M78" s="34"/>
      <c r="N78" s="34"/>
      <c r="O78" s="204"/>
      <c r="P78" s="203" t="s">
        <v>10</v>
      </c>
      <c r="Q78" s="209"/>
      <c r="R78" s="34"/>
      <c r="S78" s="34"/>
      <c r="T78" s="204"/>
      <c r="U78" s="203" t="s">
        <v>10</v>
      </c>
      <c r="V78" s="209"/>
      <c r="W78" s="34"/>
      <c r="X78" s="34"/>
      <c r="Y78" s="204"/>
      <c r="Z78" s="203" t="s">
        <v>10</v>
      </c>
      <c r="AA78" s="208"/>
      <c r="AB78" s="1"/>
      <c r="AC78" s="43"/>
      <c r="AD78" s="43"/>
      <c r="AE78" s="43"/>
      <c r="AF78" s="43"/>
      <c r="AG78" s="43"/>
      <c r="AH78" s="44"/>
      <c r="AI78" s="44"/>
    </row>
    <row r="79" spans="1:35" x14ac:dyDescent="0.25">
      <c r="A79" s="454"/>
      <c r="B79" s="247" t="s">
        <v>10</v>
      </c>
      <c r="C79" s="164"/>
      <c r="D79" s="142"/>
      <c r="E79" s="143">
        <f>(I79+N79+S79+X79)*'Ar - Fontes fixas - Geral'!$Q$21</f>
        <v>0</v>
      </c>
      <c r="F79" s="254" t="s">
        <v>10</v>
      </c>
      <c r="G79" s="164"/>
      <c r="H79" s="34"/>
      <c r="I79" s="34"/>
      <c r="J79" s="204"/>
      <c r="K79" s="203" t="s">
        <v>10</v>
      </c>
      <c r="L79" s="209"/>
      <c r="M79" s="34"/>
      <c r="N79" s="34"/>
      <c r="O79" s="204"/>
      <c r="P79" s="203" t="s">
        <v>10</v>
      </c>
      <c r="Q79" s="209"/>
      <c r="R79" s="34"/>
      <c r="S79" s="34"/>
      <c r="T79" s="204"/>
      <c r="U79" s="203" t="s">
        <v>10</v>
      </c>
      <c r="V79" s="209"/>
      <c r="W79" s="34"/>
      <c r="X79" s="34"/>
      <c r="Y79" s="204"/>
      <c r="Z79" s="203" t="s">
        <v>10</v>
      </c>
      <c r="AA79" s="208"/>
      <c r="AB79" s="1"/>
      <c r="AC79" s="43"/>
      <c r="AD79" s="43"/>
      <c r="AE79" s="43"/>
      <c r="AF79" s="43"/>
      <c r="AG79" s="43"/>
      <c r="AH79" s="44"/>
      <c r="AI79" s="44"/>
    </row>
    <row r="80" spans="1:35" x14ac:dyDescent="0.25">
      <c r="A80" s="454"/>
      <c r="B80" s="247" t="s">
        <v>10</v>
      </c>
      <c r="C80" s="164"/>
      <c r="D80" s="142"/>
      <c r="E80" s="143">
        <f>(I80+N80+S80+X80)*'Ar - Fontes fixas - Geral'!$Q$21</f>
        <v>0</v>
      </c>
      <c r="F80" s="254" t="s">
        <v>10</v>
      </c>
      <c r="G80" s="164"/>
      <c r="H80" s="34"/>
      <c r="I80" s="34"/>
      <c r="J80" s="204"/>
      <c r="K80" s="203" t="s">
        <v>10</v>
      </c>
      <c r="L80" s="209"/>
      <c r="M80" s="34"/>
      <c r="N80" s="34"/>
      <c r="O80" s="204"/>
      <c r="P80" s="203" t="s">
        <v>10</v>
      </c>
      <c r="Q80" s="209"/>
      <c r="R80" s="34"/>
      <c r="S80" s="34"/>
      <c r="T80" s="204"/>
      <c r="U80" s="203" t="s">
        <v>10</v>
      </c>
      <c r="V80" s="209"/>
      <c r="W80" s="34"/>
      <c r="X80" s="34"/>
      <c r="Y80" s="204"/>
      <c r="Z80" s="203" t="s">
        <v>10</v>
      </c>
      <c r="AA80" s="208"/>
      <c r="AB80" s="1"/>
      <c r="AC80" s="43"/>
      <c r="AD80" s="43"/>
      <c r="AE80" s="43"/>
      <c r="AF80" s="43"/>
      <c r="AG80" s="43"/>
      <c r="AH80" s="44"/>
      <c r="AI80" s="44"/>
    </row>
    <row r="81" spans="1:39" x14ac:dyDescent="0.25">
      <c r="A81" s="454"/>
      <c r="B81" s="247" t="s">
        <v>10</v>
      </c>
      <c r="C81" s="164"/>
      <c r="D81" s="142"/>
      <c r="E81" s="143">
        <f>(I81+N81+S81+X81)*'Ar - Fontes fixas - Geral'!$Q$21</f>
        <v>0</v>
      </c>
      <c r="F81" s="254" t="s">
        <v>10</v>
      </c>
      <c r="G81" s="164"/>
      <c r="H81" s="34"/>
      <c r="I81" s="34"/>
      <c r="J81" s="204"/>
      <c r="K81" s="203" t="s">
        <v>10</v>
      </c>
      <c r="L81" s="209"/>
      <c r="M81" s="34"/>
      <c r="N81" s="34"/>
      <c r="O81" s="204"/>
      <c r="P81" s="203" t="s">
        <v>10</v>
      </c>
      <c r="Q81" s="209"/>
      <c r="R81" s="34"/>
      <c r="S81" s="34"/>
      <c r="T81" s="204"/>
      <c r="U81" s="203" t="s">
        <v>10</v>
      </c>
      <c r="V81" s="209"/>
      <c r="W81" s="34"/>
      <c r="X81" s="34"/>
      <c r="Y81" s="204"/>
      <c r="Z81" s="203" t="s">
        <v>10</v>
      </c>
      <c r="AA81" s="208"/>
      <c r="AB81" s="1"/>
      <c r="AC81" s="43"/>
      <c r="AD81" s="43"/>
      <c r="AE81" s="43"/>
      <c r="AF81" s="43"/>
      <c r="AG81" s="43"/>
      <c r="AH81" s="44"/>
      <c r="AI81" s="44"/>
    </row>
    <row r="82" spans="1:39" x14ac:dyDescent="0.25">
      <c r="A82" s="453"/>
      <c r="B82" s="453"/>
      <c r="C82" s="453"/>
      <c r="D82" s="453"/>
      <c r="E82" s="453"/>
      <c r="F82" s="453"/>
      <c r="G82" s="453"/>
      <c r="H82" s="453"/>
      <c r="I82" s="453"/>
      <c r="J82" s="453"/>
      <c r="K82" s="453"/>
      <c r="L82" s="453"/>
      <c r="M82" s="453"/>
      <c r="N82" s="453"/>
      <c r="O82" s="453"/>
      <c r="P82" s="453"/>
      <c r="Q82" s="453"/>
      <c r="R82" s="453"/>
      <c r="S82" s="453"/>
      <c r="T82" s="453"/>
      <c r="U82" s="453"/>
      <c r="V82" s="453"/>
      <c r="W82" s="453"/>
      <c r="X82" s="453"/>
      <c r="Y82" s="453"/>
      <c r="Z82" s="453"/>
      <c r="AA82" s="453"/>
      <c r="AB82" s="453"/>
      <c r="AC82" s="43"/>
      <c r="AD82" s="43"/>
      <c r="AE82" s="43"/>
      <c r="AF82" s="43"/>
      <c r="AG82" s="43"/>
      <c r="AH82" s="44"/>
      <c r="AI82" s="44"/>
    </row>
    <row r="83" spans="1:39" x14ac:dyDescent="0.25">
      <c r="A83" s="453"/>
      <c r="B83" s="453"/>
      <c r="C83" s="453"/>
      <c r="D83" s="453"/>
      <c r="E83" s="453"/>
      <c r="F83" s="453"/>
      <c r="G83" s="453"/>
      <c r="H83" s="453"/>
      <c r="I83" s="453"/>
      <c r="J83" s="453"/>
      <c r="K83" s="453"/>
      <c r="L83" s="453"/>
      <c r="M83" s="453"/>
      <c r="N83" s="453"/>
      <c r="O83" s="453"/>
      <c r="P83" s="453"/>
      <c r="Q83" s="453"/>
      <c r="R83" s="453"/>
      <c r="S83" s="453"/>
      <c r="T83" s="453"/>
      <c r="U83" s="453"/>
      <c r="V83" s="453"/>
      <c r="W83" s="453"/>
      <c r="X83" s="453"/>
      <c r="Y83" s="453"/>
      <c r="Z83" s="453"/>
      <c r="AA83" s="453"/>
      <c r="AB83" s="453"/>
      <c r="AC83" s="43"/>
      <c r="AD83" s="43"/>
      <c r="AE83" s="43"/>
      <c r="AF83" s="43"/>
      <c r="AG83" s="43"/>
      <c r="AH83" s="44"/>
      <c r="AI83" s="44"/>
      <c r="AJ83" s="44"/>
      <c r="AK83" s="44"/>
      <c r="AL83" s="44"/>
      <c r="AM83" s="44"/>
    </row>
    <row r="84" spans="1:39" x14ac:dyDescent="0.25">
      <c r="A84" s="453"/>
      <c r="B84" s="453"/>
      <c r="C84" s="453"/>
      <c r="D84" s="453"/>
      <c r="E84" s="453"/>
      <c r="F84" s="453"/>
      <c r="G84" s="453"/>
      <c r="H84" s="453"/>
      <c r="I84" s="453"/>
      <c r="J84" s="453"/>
      <c r="K84" s="453"/>
      <c r="L84" s="453"/>
      <c r="M84" s="453"/>
      <c r="N84" s="453"/>
      <c r="O84" s="453"/>
      <c r="P84" s="453"/>
      <c r="Q84" s="453"/>
      <c r="R84" s="453"/>
      <c r="S84" s="453"/>
      <c r="T84" s="453"/>
      <c r="U84" s="453"/>
      <c r="V84" s="453"/>
      <c r="W84" s="453"/>
      <c r="X84" s="453"/>
      <c r="Y84" s="453"/>
      <c r="Z84" s="453"/>
      <c r="AA84" s="453"/>
      <c r="AB84" s="453"/>
      <c r="AC84" s="43"/>
      <c r="AD84" s="43"/>
      <c r="AE84" s="43"/>
      <c r="AF84" s="43"/>
      <c r="AG84" s="43"/>
      <c r="AH84" s="44"/>
      <c r="AI84" s="44"/>
      <c r="AJ84" s="44"/>
      <c r="AK84" s="44"/>
      <c r="AL84" s="44"/>
      <c r="AM84" s="44"/>
    </row>
    <row r="85" spans="1:39" x14ac:dyDescent="0.25">
      <c r="A85" s="453"/>
      <c r="B85" s="453"/>
      <c r="C85" s="453"/>
      <c r="D85" s="453"/>
      <c r="E85" s="453"/>
      <c r="F85" s="453"/>
      <c r="G85" s="453"/>
      <c r="H85" s="453"/>
      <c r="I85" s="453"/>
      <c r="J85" s="453"/>
      <c r="K85" s="453"/>
      <c r="L85" s="453"/>
      <c r="M85" s="453"/>
      <c r="N85" s="453"/>
      <c r="O85" s="453"/>
      <c r="P85" s="453"/>
      <c r="Q85" s="453"/>
      <c r="R85" s="453"/>
      <c r="S85" s="453"/>
      <c r="T85" s="453"/>
      <c r="U85" s="453"/>
      <c r="V85" s="453"/>
      <c r="W85" s="453"/>
      <c r="X85" s="453"/>
      <c r="Y85" s="453"/>
      <c r="Z85" s="453"/>
      <c r="AA85" s="453"/>
      <c r="AB85" s="453"/>
      <c r="AC85" s="43"/>
      <c r="AD85" s="43"/>
      <c r="AE85" s="43"/>
      <c r="AF85" s="43"/>
      <c r="AG85" s="43"/>
      <c r="AH85" s="44"/>
      <c r="AI85" s="44"/>
      <c r="AJ85" s="44"/>
      <c r="AK85" s="44"/>
      <c r="AL85" s="44"/>
      <c r="AM85" s="44"/>
    </row>
    <row r="86" spans="1:39" x14ac:dyDescent="0.25">
      <c r="A86" s="1"/>
      <c r="B86" s="16"/>
      <c r="C86" s="16"/>
      <c r="D86" s="16"/>
      <c r="E86" s="16"/>
      <c r="F86" s="16"/>
      <c r="G86" s="16"/>
      <c r="H86" s="16"/>
      <c r="I86" s="16"/>
      <c r="J86" s="16"/>
      <c r="K86" s="16"/>
      <c r="L86" s="16"/>
      <c r="M86" s="115"/>
      <c r="N86" s="115"/>
      <c r="O86" s="115"/>
      <c r="P86" s="115"/>
      <c r="Q86" s="115"/>
      <c r="R86" s="115"/>
      <c r="S86" s="115"/>
      <c r="T86" s="115"/>
      <c r="U86" s="115"/>
      <c r="V86" s="115"/>
      <c r="W86" s="115"/>
      <c r="X86" s="115"/>
      <c r="Y86" s="115"/>
      <c r="Z86" s="16"/>
      <c r="AA86" s="16"/>
      <c r="AB86" s="16"/>
      <c r="AC86" s="43"/>
      <c r="AD86" s="43"/>
      <c r="AE86" s="43"/>
      <c r="AF86" s="43"/>
      <c r="AG86" s="43"/>
      <c r="AH86" s="44"/>
      <c r="AI86" s="44"/>
      <c r="AJ86" s="44"/>
      <c r="AK86" s="44"/>
      <c r="AL86" s="44"/>
      <c r="AM86" s="44"/>
    </row>
    <row r="87" spans="1:39" x14ac:dyDescent="0.25">
      <c r="A87" s="1"/>
      <c r="B87" s="58" t="s">
        <v>146</v>
      </c>
      <c r="C87" s="9"/>
      <c r="D87" s="9"/>
      <c r="E87" s="9"/>
      <c r="F87" s="9"/>
      <c r="G87" s="9"/>
      <c r="H87" s="9"/>
      <c r="I87" s="9"/>
      <c r="J87" s="9"/>
      <c r="K87" s="9"/>
      <c r="L87" s="9"/>
      <c r="M87" s="115"/>
      <c r="N87" s="115"/>
      <c r="O87" s="115"/>
      <c r="P87" s="115"/>
      <c r="Q87" s="115"/>
      <c r="R87" s="115"/>
      <c r="S87" s="115"/>
      <c r="T87" s="115"/>
      <c r="U87" s="115"/>
      <c r="V87" s="115"/>
      <c r="W87" s="115"/>
      <c r="X87" s="115"/>
      <c r="Y87" s="115"/>
      <c r="Z87" s="16"/>
      <c r="AA87" s="16"/>
      <c r="AB87" s="16"/>
      <c r="AC87" s="43"/>
      <c r="AD87" s="43"/>
      <c r="AE87" s="43"/>
      <c r="AF87" s="43"/>
      <c r="AG87" s="43"/>
      <c r="AH87" s="44"/>
      <c r="AI87" s="44"/>
      <c r="AJ87" s="44"/>
      <c r="AK87" s="44"/>
      <c r="AL87" s="44"/>
      <c r="AM87" s="44"/>
    </row>
    <row r="88" spans="1:39" x14ac:dyDescent="0.25">
      <c r="A88" s="1"/>
      <c r="B88" s="442" t="s">
        <v>147</v>
      </c>
      <c r="C88" s="442"/>
      <c r="D88" s="442"/>
      <c r="E88" s="442"/>
      <c r="F88" s="442"/>
      <c r="G88" s="442"/>
      <c r="H88" s="442"/>
      <c r="I88" s="442"/>
      <c r="J88" s="442"/>
      <c r="K88" s="442"/>
      <c r="L88" s="442"/>
      <c r="M88" s="115"/>
      <c r="N88" s="115"/>
      <c r="O88" s="115"/>
      <c r="P88" s="115"/>
      <c r="Q88" s="115"/>
      <c r="R88" s="115"/>
      <c r="S88" s="115"/>
      <c r="T88" s="115"/>
      <c r="U88" s="115"/>
      <c r="V88" s="115"/>
      <c r="W88" s="115"/>
      <c r="X88" s="115"/>
      <c r="Y88" s="115"/>
      <c r="Z88" s="16"/>
      <c r="AA88" s="16"/>
      <c r="AB88" s="16"/>
      <c r="AC88" s="43"/>
      <c r="AD88" s="43"/>
      <c r="AE88" s="43"/>
      <c r="AF88" s="43"/>
      <c r="AG88" s="43"/>
      <c r="AH88" s="44"/>
      <c r="AI88" s="44"/>
      <c r="AJ88" s="44"/>
      <c r="AK88" s="44"/>
      <c r="AL88" s="44"/>
      <c r="AM88" s="44"/>
    </row>
    <row r="89" spans="1:39" x14ac:dyDescent="0.25">
      <c r="A89" s="1"/>
      <c r="B89" s="442"/>
      <c r="C89" s="442"/>
      <c r="D89" s="442"/>
      <c r="E89" s="442"/>
      <c r="F89" s="442"/>
      <c r="G89" s="442"/>
      <c r="H89" s="442"/>
      <c r="I89" s="442"/>
      <c r="J89" s="442"/>
      <c r="K89" s="442"/>
      <c r="L89" s="442"/>
      <c r="M89" s="115"/>
      <c r="N89" s="297" t="s">
        <v>1018</v>
      </c>
      <c r="O89" s="115"/>
      <c r="P89" s="115"/>
      <c r="Q89" s="115"/>
      <c r="R89" s="115"/>
      <c r="S89" s="115"/>
      <c r="T89" s="115"/>
      <c r="U89" s="115"/>
      <c r="V89" s="115"/>
      <c r="W89" s="115"/>
      <c r="X89" s="115"/>
      <c r="Y89" s="115"/>
      <c r="Z89" s="16"/>
      <c r="AA89" s="16"/>
      <c r="AB89" s="16"/>
      <c r="AC89" s="43"/>
      <c r="AD89" s="43"/>
      <c r="AE89" s="43"/>
      <c r="AF89" s="43"/>
      <c r="AG89" s="43"/>
      <c r="AH89" s="44"/>
      <c r="AI89" s="44"/>
      <c r="AJ89" s="44"/>
      <c r="AK89" s="44"/>
      <c r="AL89" s="44"/>
      <c r="AM89" s="44"/>
    </row>
    <row r="90" spans="1:39" x14ac:dyDescent="0.25">
      <c r="A90" s="1"/>
      <c r="B90" s="442"/>
      <c r="C90" s="442"/>
      <c r="D90" s="442"/>
      <c r="E90" s="442"/>
      <c r="F90" s="442"/>
      <c r="G90" s="442"/>
      <c r="H90" s="442"/>
      <c r="I90" s="442"/>
      <c r="J90" s="442"/>
      <c r="K90" s="442"/>
      <c r="L90" s="442"/>
      <c r="M90" s="115"/>
      <c r="N90" s="115"/>
      <c r="O90" s="115"/>
      <c r="P90" s="115"/>
      <c r="Q90" s="115"/>
      <c r="R90" s="115"/>
      <c r="S90" s="115"/>
      <c r="T90" s="115"/>
      <c r="U90" s="115"/>
      <c r="V90" s="115"/>
      <c r="W90" s="115"/>
      <c r="X90" s="115"/>
      <c r="Y90" s="115"/>
      <c r="Z90" s="16"/>
      <c r="AA90" s="16"/>
      <c r="AB90" s="16"/>
      <c r="AC90" s="43"/>
      <c r="AD90" s="43"/>
      <c r="AE90" s="43"/>
      <c r="AF90" s="43"/>
      <c r="AG90" s="43"/>
      <c r="AH90" s="44"/>
      <c r="AI90" s="44"/>
      <c r="AJ90" s="44"/>
      <c r="AK90" s="44"/>
      <c r="AL90" s="44"/>
      <c r="AM90" s="44"/>
    </row>
    <row r="91" spans="1:39" x14ac:dyDescent="0.25">
      <c r="A91" s="1"/>
      <c r="B91" s="442"/>
      <c r="C91" s="442"/>
      <c r="D91" s="442"/>
      <c r="E91" s="442"/>
      <c r="F91" s="442"/>
      <c r="G91" s="442"/>
      <c r="H91" s="442"/>
      <c r="I91" s="442"/>
      <c r="J91" s="442"/>
      <c r="K91" s="442"/>
      <c r="L91" s="442"/>
      <c r="M91" s="115"/>
      <c r="N91" s="356" t="s">
        <v>1040</v>
      </c>
      <c r="O91" s="115"/>
      <c r="P91" s="115"/>
      <c r="Q91" s="115"/>
      <c r="R91" s="115"/>
      <c r="S91" s="115"/>
      <c r="T91" s="115"/>
      <c r="U91" s="115"/>
      <c r="V91" s="115"/>
      <c r="W91" s="115"/>
      <c r="X91" s="115"/>
      <c r="Y91" s="115"/>
      <c r="Z91" s="16"/>
      <c r="AA91" s="16"/>
      <c r="AB91" s="16"/>
      <c r="AC91" s="43"/>
      <c r="AD91" s="43"/>
      <c r="AE91" s="43"/>
      <c r="AF91" s="43"/>
      <c r="AG91" s="43"/>
      <c r="AH91" s="44"/>
      <c r="AI91" s="44"/>
      <c r="AJ91" s="44"/>
      <c r="AK91" s="44"/>
      <c r="AL91" s="44"/>
      <c r="AM91" s="44"/>
    </row>
    <row r="92" spans="1:39" x14ac:dyDescent="0.25">
      <c r="A92" s="1"/>
      <c r="B92" s="442"/>
      <c r="C92" s="442"/>
      <c r="D92" s="442"/>
      <c r="E92" s="442"/>
      <c r="F92" s="442"/>
      <c r="G92" s="442"/>
      <c r="H92" s="442"/>
      <c r="I92" s="442"/>
      <c r="J92" s="442"/>
      <c r="K92" s="442"/>
      <c r="L92" s="442"/>
      <c r="M92" s="115"/>
      <c r="N92" s="115"/>
      <c r="O92" s="115"/>
      <c r="P92" s="115"/>
      <c r="Q92" s="115"/>
      <c r="R92" s="115"/>
      <c r="S92" s="115"/>
      <c r="T92" s="115"/>
      <c r="U92" s="115"/>
      <c r="V92" s="115"/>
      <c r="W92" s="115"/>
      <c r="X92" s="115"/>
      <c r="Y92" s="115"/>
      <c r="Z92" s="16"/>
      <c r="AA92" s="16"/>
      <c r="AB92" s="16"/>
      <c r="AC92" s="43"/>
      <c r="AD92" s="43"/>
      <c r="AE92" s="43"/>
      <c r="AF92" s="43"/>
      <c r="AG92" s="43"/>
      <c r="AH92" s="44"/>
      <c r="AI92" s="44"/>
      <c r="AJ92" s="44"/>
      <c r="AK92" s="44"/>
      <c r="AL92" s="44"/>
      <c r="AM92" s="44"/>
    </row>
    <row r="93" spans="1:39" x14ac:dyDescent="0.25">
      <c r="A93" s="1"/>
      <c r="B93" s="16"/>
      <c r="C93" s="16"/>
      <c r="D93" s="16"/>
      <c r="E93" s="16"/>
      <c r="F93" s="16"/>
      <c r="G93" s="16"/>
      <c r="H93" s="16"/>
      <c r="I93" s="16"/>
      <c r="J93" s="16"/>
      <c r="K93" s="16"/>
      <c r="L93" s="16"/>
      <c r="M93" s="115"/>
      <c r="N93" s="115"/>
      <c r="O93" s="115"/>
      <c r="P93" s="115"/>
      <c r="Q93" s="115"/>
      <c r="R93" s="115"/>
      <c r="S93" s="115"/>
      <c r="T93" s="115"/>
      <c r="U93" s="115"/>
      <c r="V93" s="115"/>
      <c r="W93" s="115"/>
      <c r="X93" s="115"/>
      <c r="Y93" s="115"/>
      <c r="Z93" s="16"/>
      <c r="AA93" s="16"/>
      <c r="AB93" s="16"/>
      <c r="AC93" s="43"/>
      <c r="AD93" s="43"/>
      <c r="AE93" s="43"/>
      <c r="AF93" s="43"/>
      <c r="AG93" s="43"/>
      <c r="AH93" s="44"/>
      <c r="AI93" s="44"/>
      <c r="AJ93" s="44"/>
      <c r="AK93" s="44"/>
      <c r="AL93" s="44"/>
      <c r="AM93" s="44"/>
    </row>
    <row r="94" spans="1:39" x14ac:dyDescent="0.25">
      <c r="A94" s="1"/>
      <c r="B94" s="16"/>
      <c r="C94" s="16"/>
      <c r="D94" s="16"/>
      <c r="E94" s="16"/>
      <c r="F94" s="16"/>
      <c r="G94" s="16"/>
      <c r="H94" s="16"/>
      <c r="I94" s="16"/>
      <c r="J94" s="16"/>
      <c r="K94" s="16"/>
      <c r="L94" s="16"/>
      <c r="M94" s="115"/>
      <c r="N94" s="115"/>
      <c r="O94" s="115"/>
      <c r="P94" s="115"/>
      <c r="Q94" s="115"/>
      <c r="R94" s="115"/>
      <c r="S94" s="115"/>
      <c r="T94" s="115"/>
      <c r="U94" s="115"/>
      <c r="V94" s="115"/>
      <c r="W94" s="115"/>
      <c r="X94" s="115"/>
      <c r="Y94" s="115"/>
      <c r="Z94" s="16"/>
      <c r="AA94" s="16"/>
      <c r="AB94" s="16"/>
      <c r="AC94" s="43"/>
      <c r="AD94" s="43"/>
      <c r="AE94" s="43"/>
      <c r="AF94" s="43"/>
      <c r="AG94" s="43"/>
      <c r="AH94" s="44"/>
      <c r="AI94" s="44"/>
      <c r="AJ94" s="44"/>
      <c r="AK94" s="44"/>
      <c r="AL94" s="44"/>
      <c r="AM94" s="44"/>
    </row>
    <row r="95" spans="1:39" x14ac:dyDescent="0.25">
      <c r="A95" s="1"/>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43"/>
      <c r="AD95" s="43"/>
      <c r="AE95" s="43"/>
      <c r="AF95" s="43"/>
      <c r="AG95" s="43"/>
      <c r="AH95" s="44"/>
      <c r="AI95" s="44"/>
      <c r="AJ95" s="44"/>
      <c r="AK95" s="44"/>
      <c r="AL95" s="44"/>
      <c r="AM95" s="44"/>
    </row>
    <row r="96" spans="1:39" x14ac:dyDescent="0.25">
      <c r="A96" s="1"/>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4"/>
      <c r="AI96" s="44"/>
      <c r="AJ96" s="44"/>
      <c r="AK96" s="44"/>
      <c r="AL96" s="44"/>
      <c r="AM96" s="44"/>
    </row>
    <row r="97" spans="1:33" x14ac:dyDescent="0.25">
      <c r="A97" s="192"/>
      <c r="AC97" s="192"/>
      <c r="AD97" s="192"/>
      <c r="AE97" s="192"/>
      <c r="AF97" s="192"/>
      <c r="AG97" s="192"/>
    </row>
  </sheetData>
  <mergeCells count="36">
    <mergeCell ref="B5:G5"/>
    <mergeCell ref="B6:G6"/>
    <mergeCell ref="I29:J29"/>
    <mergeCell ref="B19:D19"/>
    <mergeCell ref="B20:C20"/>
    <mergeCell ref="I22:J22"/>
    <mergeCell ref="I23:J23"/>
    <mergeCell ref="I24:J24"/>
    <mergeCell ref="I25:J25"/>
    <mergeCell ref="I26:J26"/>
    <mergeCell ref="I27:J27"/>
    <mergeCell ref="I28:J28"/>
    <mergeCell ref="I30:J30"/>
    <mergeCell ref="I31:J31"/>
    <mergeCell ref="I32:J32"/>
    <mergeCell ref="I33:J33"/>
    <mergeCell ref="I34:J34"/>
    <mergeCell ref="I35:J35"/>
    <mergeCell ref="I36:J36"/>
    <mergeCell ref="I37:J37"/>
    <mergeCell ref="I38:J38"/>
    <mergeCell ref="I39:J39"/>
    <mergeCell ref="I40:J40"/>
    <mergeCell ref="A55:A81"/>
    <mergeCell ref="B55:D55"/>
    <mergeCell ref="B56:C56"/>
    <mergeCell ref="H56:L56"/>
    <mergeCell ref="B88:L92"/>
    <mergeCell ref="M56:Q56"/>
    <mergeCell ref="A82:AB85"/>
    <mergeCell ref="R56:V56"/>
    <mergeCell ref="W56:AA56"/>
    <mergeCell ref="H57:L57"/>
    <mergeCell ref="M57:Q57"/>
    <mergeCell ref="R57:V57"/>
    <mergeCell ref="W57:AA57"/>
  </mergeCells>
  <conditionalFormatting sqref="C41:P42 K15:P21">
    <cfRule type="expression" dxfId="345" priority="16">
      <formula>IF(B15="Não", TRUE,FALSE)</formula>
    </cfRule>
  </conditionalFormatting>
  <conditionalFormatting sqref="C59:C81">
    <cfRule type="expression" dxfId="344" priority="15">
      <formula>IF(B59="Outro",FALSE,TRUE)</formula>
    </cfRule>
  </conditionalFormatting>
  <conditionalFormatting sqref="G59:G81">
    <cfRule type="expression" dxfId="343" priority="14">
      <formula>IF(F59="Outro",FALSE,TRUE)</formula>
    </cfRule>
  </conditionalFormatting>
  <conditionalFormatting sqref="Q41:R42 Q15:R21">
    <cfRule type="expression" dxfId="342" priority="17">
      <formula>IF(O15="Não", TRUE,FALSE)</formula>
    </cfRule>
  </conditionalFormatting>
  <conditionalFormatting sqref="C23:C40">
    <cfRule type="expression" dxfId="341" priority="13">
      <formula>IF(B23="Outro",FALSE,TRUE)</formula>
    </cfRule>
  </conditionalFormatting>
  <conditionalFormatting sqref="F23:G40">
    <cfRule type="expression" dxfId="340" priority="18">
      <formula>IF(#REF!="Outro",FALSE,TRUE)</formula>
    </cfRule>
  </conditionalFormatting>
  <conditionalFormatting sqref="K59:K81">
    <cfRule type="expression" dxfId="339" priority="12">
      <formula>IF(#REF!="Outro",FALSE,TRUE)</formula>
    </cfRule>
  </conditionalFormatting>
  <conditionalFormatting sqref="A33:A42">
    <cfRule type="expression" dxfId="338" priority="19">
      <formula>IF(#REF!="Não", TRUE,FALSE)</formula>
    </cfRule>
  </conditionalFormatting>
  <conditionalFormatting sqref="S15:W42">
    <cfRule type="expression" dxfId="337" priority="20">
      <formula>IF(O15="Não", TRUE,FALSE)</formula>
    </cfRule>
  </conditionalFormatting>
  <conditionalFormatting sqref="L59:L81">
    <cfRule type="expression" dxfId="336" priority="11">
      <formula>IF(K59="Outro",FALSE,TRUE)</formula>
    </cfRule>
  </conditionalFormatting>
  <conditionalFormatting sqref="I23:I40">
    <cfRule type="expression" dxfId="335" priority="10">
      <formula>IF(#REF!="Outro",FALSE,TRUE)</formula>
    </cfRule>
  </conditionalFormatting>
  <conditionalFormatting sqref="K23:K40">
    <cfRule type="expression" dxfId="334" priority="9">
      <formula>IF(I23="Outro",FALSE,TRUE)</formula>
    </cfRule>
  </conditionalFormatting>
  <conditionalFormatting sqref="P59:P81">
    <cfRule type="expression" dxfId="333" priority="6">
      <formula>IF(#REF!="Outro",FALSE,TRUE)</formula>
    </cfRule>
  </conditionalFormatting>
  <conditionalFormatting sqref="Q59:Q81">
    <cfRule type="expression" dxfId="332" priority="5">
      <formula>IF(P59="Outro",FALSE,TRUE)</formula>
    </cfRule>
  </conditionalFormatting>
  <conditionalFormatting sqref="U59:U81">
    <cfRule type="expression" dxfId="331" priority="4">
      <formula>IF(#REF!="Outro",FALSE,TRUE)</formula>
    </cfRule>
  </conditionalFormatting>
  <conditionalFormatting sqref="V59:V81">
    <cfRule type="expression" dxfId="330" priority="3">
      <formula>IF(U59="Outro",FALSE,TRUE)</formula>
    </cfRule>
  </conditionalFormatting>
  <conditionalFormatting sqref="Z59:Z81">
    <cfRule type="expression" dxfId="329" priority="2">
      <formula>IF(#REF!="Outro",FALSE,TRUE)</formula>
    </cfRule>
  </conditionalFormatting>
  <conditionalFormatting sqref="AA59:AA81">
    <cfRule type="expression" dxfId="328" priority="1">
      <formula>IF(Z59="Outro",FALSE,TRUE)</formula>
    </cfRule>
  </conditionalFormatting>
  <dataValidations count="5">
    <dataValidation type="list" operator="greaterThan" allowBlank="1" showInputMessage="1" showErrorMessage="1" sqref="U59:U81 K59:K81 I23:I40 P59:P81 Z59:Z81" xr:uid="{F619DFFD-283A-4F8B-A9CE-6D67EE7BA65A}">
      <formula1>"&lt;Selecionar&gt;,Kg/ton produto acabado,Kg/ton carcaça produzida,Kg/MWh produzido,Kg/MWeh produzido,Outro"</formula1>
    </dataValidation>
    <dataValidation allowBlank="1" showInputMessage="1" showErrorMessage="1" prompt="O título da folha de cálculo encontra-se nesta célula" sqref="B2:B9" xr:uid="{46E30EAA-DB07-4E49-971E-41DDD4F95540}"/>
    <dataValidation type="list" allowBlank="1" showInputMessage="1" showErrorMessage="1" sqref="F59:F81" xr:uid="{6C17F15B-0707-4518-A3E7-A7EC26C05BCE}">
      <formula1>"&lt;Selecionar&gt;,mg/Nm3,ng/Nm3,µg/m3,Outro"</formula1>
    </dataValidation>
    <dataValidation operator="greaterThan" allowBlank="1" showInputMessage="1" showErrorMessage="1" sqref="G59:G81 F23:G40" xr:uid="{E354E33E-F029-4D3A-B8C8-A7CEFF0D2A22}"/>
    <dataValidation type="decimal" operator="greaterThan" allowBlank="1" showInputMessage="1" showErrorMessage="1" sqref="C59:C81 C23:C40 L59:L81 V59:V81 K23:K40 Q59:Q81 AA59:AA81" xr:uid="{5EFFA97D-A9B3-4C93-BE20-ED5B51CA0973}">
      <formula1>0</formula1>
    </dataValidation>
  </dataValidations>
  <hyperlinks>
    <hyperlink ref="B5:G5" location="'Ar - Fontes fixas - FF1'!A29" display="Monitorização em contínuo" xr:uid="{C8603886-E498-44F8-A5CF-F500549EE15D}"/>
    <hyperlink ref="B6:G6" location="'Ar - Fontes fixas - FF1'!B71" display="Monitorização pontual" xr:uid="{068FF09C-354E-45DB-BB78-6C8D20B78A8C}"/>
    <hyperlink ref="F13" location="'FF3'!A1" display="FF3" xr:uid="{CFD5BBC8-1068-4288-AD65-BFDEBA6B68D5}"/>
    <hyperlink ref="G13" location="'FF4'!A1" display="FF4" xr:uid="{5EE2120F-A4DC-4C74-BB49-12D00375A69F}"/>
    <hyperlink ref="H13" location="'FF5'!A1" display="FF5" xr:uid="{FE47AE1A-6952-4AEB-A4D1-2A07A3410AF8}"/>
    <hyperlink ref="I13" location="'FF6'!A1" display="FF6" xr:uid="{24B75828-FC46-4F15-A073-562A5FB414BA}"/>
    <hyperlink ref="J13" location="'FF7'!A1" display="FF7" xr:uid="{8F160D59-7A45-4C8D-B47F-6F4F96B191CA}"/>
    <hyperlink ref="K13" location="'FF8'!A1" display="FF8" xr:uid="{0E05BEE0-58C8-48E4-AFE3-26E6743214BF}"/>
    <hyperlink ref="L13" location="'FF9'!A1" display="FF9" xr:uid="{14CD33E9-999D-463F-8D7D-E06F0337AC70}"/>
    <hyperlink ref="M13" location="'FF10'!A1" display="FF10" xr:uid="{A320E8E8-6AD4-459A-B399-98A10687946A}"/>
    <hyperlink ref="D13" location="'Ar - Fontes fixas - FF1'!A1" display="FF1" xr:uid="{7BE689E3-0C2F-48F7-895C-860049951E9A}"/>
    <hyperlink ref="O13" location="'FF12'!A1" display="FF12" xr:uid="{CC4333B5-376D-4CF0-B86B-751404B5B32D}"/>
    <hyperlink ref="P13" location="'FF13'!A1" display="FF13" xr:uid="{7FBFDEF1-DFA3-40A9-A6EC-E079C1C1F15F}"/>
    <hyperlink ref="F50" location="'FF3'!A1" display="FF3" xr:uid="{8CD2C571-46D5-43DF-91D1-29363FC04EC9}"/>
    <hyperlink ref="G50" location="'FF4'!A1" display="FF4" xr:uid="{4A2ACD84-12A1-49A2-BB82-C94D7B2CE37C}"/>
    <hyperlink ref="H50" location="'FF5'!A1" display="FF5" xr:uid="{3BC7FE3F-6359-4FF6-A0E3-A3F8A1EE5AF4}"/>
    <hyperlink ref="I50" location="'FF6'!A1" display="FF6" xr:uid="{7D5F5D24-76DE-4293-9A10-D24C3DDC895A}"/>
    <hyperlink ref="J50" location="'FF7'!A1" display="FF7" xr:uid="{F79DFCB4-A2BC-4479-B8F2-00F218DC1166}"/>
    <hyperlink ref="K50" location="'FF8'!A1" display="FF8" xr:uid="{B38FB6B3-EE27-47EF-8BB2-1B3A56303E81}"/>
    <hyperlink ref="L50" location="'FF9'!A1" display="FF9" xr:uid="{B8244DF3-FE2C-4DA8-8122-68579C31869E}"/>
    <hyperlink ref="M50" location="'FF10'!A1" display="FF10" xr:uid="{20955855-77EC-4F22-B812-32A30447A842}"/>
    <hyperlink ref="D50" location="'Ar - Fontes fixas - FF1'!A1" display="FF1" xr:uid="{6C0712C8-94F6-4B7C-AE9F-98A79D17A448}"/>
    <hyperlink ref="O50" location="'FF12'!A1" display="FF12" xr:uid="{06539383-DAE9-46C0-B391-6406C5600EA9}"/>
    <hyperlink ref="P50" location="'FF13'!A1" display="FF13" xr:uid="{E73BB1DC-7BCA-48FF-B476-DB353C608234}"/>
    <hyperlink ref="E50" location="'FF2'!A1" display="FF2" xr:uid="{8D44A4F8-E3F5-4147-A2A8-99BCF7AC41F6}"/>
    <hyperlink ref="E13" location="'FF2'!A1" display="FF2" xr:uid="{B106FA38-88AE-47D7-A237-C86F3489A73F}"/>
    <hyperlink ref="M40" location="'FF11'!A1" display="Voltar acima" xr:uid="{2E34C327-D808-46EB-9F64-576CCDC85D75}"/>
    <hyperlink ref="N89" location="'FF11'!A1" display="Voltar acima" xr:uid="{F4B254BD-BAA8-429A-84FD-9D600911C784}"/>
    <hyperlink ref="N91" location="'Folha de rosto'!A1" display="Voltar ao início" xr:uid="{1331D998-B0B8-4CC1-AE61-693EB189761C}"/>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F3B79BB-101C-4829-B586-BEACEB1C0BF6}">
          <x14:formula1>
            <xm:f>Suporte!$H$8:$H$38</xm:f>
          </x14:formula1>
          <xm:sqref>B23:B40 B59:B81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B4248-6159-4438-8FA5-151C664AA76C}">
  <sheetPr>
    <tabColor theme="7" tint="0.79998168889431442"/>
  </sheetPr>
  <dimension ref="A1:AM95"/>
  <sheetViews>
    <sheetView showZeros="0" zoomScale="96" zoomScaleNormal="96" workbookViewId="0">
      <selection activeCell="B13" sqref="B13"/>
    </sheetView>
  </sheetViews>
  <sheetFormatPr defaultRowHeight="15" x14ac:dyDescent="0.25"/>
  <cols>
    <col min="1" max="1" width="9.140625" style="46"/>
    <col min="2" max="2" width="17.42578125" customWidth="1"/>
    <col min="3" max="3" width="21.140625" customWidth="1"/>
    <col min="4" max="4" width="14.7109375" customWidth="1"/>
    <col min="5" max="5" width="17.140625" customWidth="1"/>
    <col min="6" max="6" width="17.7109375" customWidth="1"/>
    <col min="7" max="7" width="16.42578125" customWidth="1"/>
    <col min="8" max="8" width="17" customWidth="1"/>
    <col min="9" max="9" width="14.42578125" customWidth="1"/>
    <col min="10" max="10" width="14.7109375" customWidth="1"/>
    <col min="11" max="11" width="16.42578125" customWidth="1"/>
    <col min="12" max="12" width="12.5703125" customWidth="1"/>
    <col min="13" max="13" width="13.85546875" customWidth="1"/>
    <col min="14" max="14" width="13.28515625" customWidth="1"/>
    <col min="15" max="15" width="15.140625" customWidth="1"/>
    <col min="16" max="18" width="14.85546875" customWidth="1"/>
    <col min="19" max="19" width="14" customWidth="1"/>
    <col min="20" max="20" width="14.42578125" customWidth="1"/>
    <col min="21" max="21" width="13.7109375" customWidth="1"/>
    <col min="22" max="22" width="17" customWidth="1"/>
    <col min="23" max="23" width="14.5703125" customWidth="1"/>
    <col min="24" max="24" width="16.7109375" customWidth="1"/>
    <col min="25" max="26" width="15" customWidth="1"/>
    <col min="27" max="27" width="16" customWidth="1"/>
    <col min="28" max="28" width="14.5703125" customWidth="1"/>
  </cols>
  <sheetData>
    <row r="1" spans="1:33" x14ac:dyDescent="0.25">
      <c r="A1" s="192"/>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row>
    <row r="2" spans="1:33" ht="27.75" customHeight="1" x14ac:dyDescent="0.25">
      <c r="A2" s="1"/>
      <c r="B2" s="45" t="s">
        <v>982</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6"/>
      <c r="AD2" s="286"/>
      <c r="AE2" s="286"/>
      <c r="AF2" s="286"/>
      <c r="AG2" s="286"/>
    </row>
    <row r="3" spans="1:33" s="46" customFormat="1" ht="23.25" x14ac:dyDescent="0.25">
      <c r="A3" s="1"/>
      <c r="B3" s="86"/>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1"/>
      <c r="AD3" s="1"/>
      <c r="AE3" s="1"/>
      <c r="AF3" s="1"/>
      <c r="AG3" s="1"/>
    </row>
    <row r="4" spans="1:33" s="46" customFormat="1" ht="23.25" x14ac:dyDescent="0.25">
      <c r="A4" s="1"/>
      <c r="B4" s="86"/>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1"/>
      <c r="AD4" s="1"/>
      <c r="AE4" s="1"/>
      <c r="AF4" s="1"/>
      <c r="AG4" s="1"/>
    </row>
    <row r="5" spans="1:33" s="46" customFormat="1" ht="15" customHeight="1" x14ac:dyDescent="0.25">
      <c r="A5" s="1"/>
      <c r="B5" s="391" t="s">
        <v>558</v>
      </c>
      <c r="C5" s="391"/>
      <c r="D5" s="391"/>
      <c r="E5" s="391"/>
      <c r="F5" s="391"/>
      <c r="G5" s="391"/>
      <c r="H5" s="127"/>
      <c r="I5" s="287"/>
      <c r="J5" s="287"/>
      <c r="K5" s="287"/>
      <c r="L5" s="287"/>
      <c r="M5" s="287"/>
      <c r="N5" s="287"/>
      <c r="O5" s="287"/>
      <c r="P5" s="287"/>
      <c r="Q5" s="287"/>
      <c r="R5" s="287"/>
      <c r="S5" s="287"/>
      <c r="T5" s="287"/>
      <c r="U5" s="287"/>
      <c r="V5" s="287"/>
      <c r="W5" s="287"/>
      <c r="X5" s="287"/>
      <c r="Y5" s="287"/>
      <c r="Z5" s="287"/>
      <c r="AA5" s="287"/>
      <c r="AB5" s="287"/>
      <c r="AC5" s="1"/>
      <c r="AD5" s="1"/>
      <c r="AE5" s="1"/>
      <c r="AF5" s="1"/>
      <c r="AG5" s="1"/>
    </row>
    <row r="6" spans="1:33" s="46" customFormat="1" ht="15" customHeight="1" x14ac:dyDescent="0.25">
      <c r="A6" s="1"/>
      <c r="B6" s="391" t="s">
        <v>111</v>
      </c>
      <c r="C6" s="391"/>
      <c r="D6" s="391"/>
      <c r="E6" s="391"/>
      <c r="F6" s="391"/>
      <c r="G6" s="391"/>
      <c r="H6" s="127"/>
      <c r="I6" s="287"/>
      <c r="J6" s="287"/>
      <c r="K6" s="287"/>
      <c r="L6" s="287"/>
      <c r="M6" s="287"/>
      <c r="N6" s="287"/>
      <c r="O6" s="287"/>
      <c r="P6" s="287"/>
      <c r="Q6" s="287"/>
      <c r="R6" s="287"/>
      <c r="S6" s="287"/>
      <c r="T6" s="287"/>
      <c r="U6" s="287"/>
      <c r="V6" s="287"/>
      <c r="W6" s="287"/>
      <c r="X6" s="287"/>
      <c r="Y6" s="287"/>
      <c r="Z6" s="287"/>
      <c r="AA6" s="287"/>
      <c r="AB6" s="287"/>
      <c r="AC6" s="1"/>
      <c r="AD6" s="1"/>
      <c r="AE6" s="1"/>
      <c r="AF6" s="1"/>
      <c r="AG6" s="1"/>
    </row>
    <row r="7" spans="1:33" s="46" customFormat="1" ht="15" customHeight="1" x14ac:dyDescent="0.25">
      <c r="A7" s="1"/>
      <c r="B7" s="310"/>
      <c r="C7" s="310"/>
      <c r="D7" s="310"/>
      <c r="E7" s="310"/>
      <c r="F7" s="310"/>
      <c r="G7" s="310"/>
      <c r="H7" s="127"/>
      <c r="I7" s="287"/>
      <c r="J7" s="287"/>
      <c r="K7" s="287"/>
      <c r="L7" s="287"/>
      <c r="M7" s="287"/>
      <c r="N7" s="287"/>
      <c r="O7" s="287"/>
      <c r="P7" s="287"/>
      <c r="Q7" s="287"/>
      <c r="R7" s="287"/>
      <c r="S7" s="287"/>
      <c r="T7" s="287"/>
      <c r="U7" s="287"/>
      <c r="V7" s="287"/>
      <c r="W7" s="287"/>
      <c r="X7" s="287"/>
      <c r="Y7" s="287"/>
      <c r="Z7" s="287"/>
      <c r="AA7" s="287"/>
      <c r="AB7" s="287"/>
      <c r="AC7" s="1"/>
      <c r="AD7" s="1"/>
      <c r="AE7" s="1"/>
      <c r="AF7" s="1"/>
      <c r="AG7" s="1"/>
    </row>
    <row r="8" spans="1:33" ht="23.25" x14ac:dyDescent="0.25">
      <c r="A8" s="1"/>
      <c r="B8" s="86"/>
      <c r="C8" s="287"/>
      <c r="D8" s="287"/>
      <c r="E8" s="287"/>
      <c r="F8" s="287"/>
      <c r="G8" s="287"/>
      <c r="H8" s="1"/>
      <c r="I8" s="1"/>
      <c r="J8" s="1"/>
      <c r="K8" s="1"/>
      <c r="L8" s="1"/>
      <c r="M8" s="1"/>
      <c r="N8" s="1"/>
      <c r="O8" s="1"/>
      <c r="P8" s="1"/>
      <c r="Q8" s="1"/>
      <c r="R8" s="1"/>
      <c r="S8" s="1"/>
      <c r="T8" s="1"/>
      <c r="U8" s="1"/>
      <c r="V8" s="1"/>
      <c r="W8" s="1"/>
      <c r="X8" s="1"/>
      <c r="Y8" s="1"/>
      <c r="Z8" s="1"/>
      <c r="AA8" s="1"/>
      <c r="AB8" s="1"/>
      <c r="AC8" s="1"/>
      <c r="AD8" s="1"/>
      <c r="AE8" s="1"/>
      <c r="AF8" s="1"/>
      <c r="AG8" s="1"/>
    </row>
    <row r="9" spans="1:33" ht="26.25" customHeight="1" x14ac:dyDescent="0.3">
      <c r="A9" s="265"/>
      <c r="B9" s="74" t="s">
        <v>99</v>
      </c>
      <c r="C9" s="77"/>
      <c r="D9" s="77"/>
      <c r="E9" s="77"/>
      <c r="F9" s="77"/>
      <c r="G9" s="77"/>
      <c r="H9" s="77"/>
      <c r="I9" s="77"/>
      <c r="J9" s="77"/>
      <c r="K9" s="77"/>
      <c r="L9" s="77"/>
      <c r="M9" s="77"/>
      <c r="N9" s="77"/>
      <c r="O9" s="77"/>
      <c r="P9" s="77"/>
      <c r="Q9" s="77"/>
      <c r="R9" s="77"/>
      <c r="S9" s="77"/>
      <c r="T9" s="77"/>
      <c r="U9" s="77"/>
      <c r="V9" s="77"/>
      <c r="W9" s="77"/>
      <c r="X9" s="311"/>
      <c r="Y9" s="311"/>
      <c r="Z9" s="311"/>
      <c r="AA9" s="311"/>
      <c r="AB9" s="311"/>
      <c r="AC9" s="290"/>
      <c r="AD9" s="290"/>
      <c r="AE9" s="290"/>
      <c r="AF9" s="290"/>
      <c r="AG9" s="290"/>
    </row>
    <row r="10" spans="1:33" ht="18" x14ac:dyDescent="0.25">
      <c r="A10" s="265"/>
      <c r="B10" s="73"/>
      <c r="C10" s="190"/>
      <c r="D10" s="190"/>
      <c r="E10" s="190"/>
      <c r="F10" s="190"/>
      <c r="G10" s="190"/>
      <c r="H10" s="190"/>
      <c r="I10" s="190"/>
      <c r="J10" s="190"/>
      <c r="K10" s="190"/>
      <c r="L10" s="190"/>
      <c r="M10" s="190"/>
      <c r="N10" s="190"/>
      <c r="O10" s="190"/>
      <c r="P10" s="190"/>
      <c r="Q10" s="190"/>
      <c r="R10" s="190"/>
      <c r="S10" s="190"/>
      <c r="T10" s="190"/>
      <c r="U10" s="190"/>
      <c r="V10" s="190"/>
      <c r="W10" s="190"/>
      <c r="X10" s="1"/>
      <c r="Y10" s="1"/>
      <c r="Z10" s="1"/>
      <c r="AA10" s="1"/>
      <c r="AB10" s="1"/>
      <c r="AC10" s="1"/>
      <c r="AD10" s="1"/>
      <c r="AE10" s="1"/>
      <c r="AF10" s="1"/>
      <c r="AG10" s="1"/>
    </row>
    <row r="11" spans="1:33" ht="18" x14ac:dyDescent="0.25">
      <c r="A11" s="265"/>
      <c r="B11" s="73"/>
      <c r="C11" s="190"/>
      <c r="D11" s="190"/>
      <c r="E11" s="190"/>
      <c r="F11" s="190"/>
      <c r="G11" s="190"/>
      <c r="H11" s="190"/>
      <c r="I11" s="190"/>
      <c r="J11" s="190"/>
      <c r="K11" s="190"/>
      <c r="L11" s="190"/>
      <c r="M11" s="190"/>
      <c r="N11" s="190"/>
      <c r="O11" s="190"/>
      <c r="P11" s="190"/>
      <c r="Q11" s="190"/>
      <c r="R11" s="190"/>
      <c r="S11" s="190"/>
      <c r="T11" s="190"/>
      <c r="U11" s="190"/>
      <c r="V11" s="190"/>
      <c r="W11" s="190"/>
      <c r="X11" s="1"/>
      <c r="Y11" s="1"/>
      <c r="Z11" s="1"/>
      <c r="AA11" s="1"/>
      <c r="AB11" s="1"/>
      <c r="AC11" s="1"/>
      <c r="AD11" s="1"/>
      <c r="AE11" s="1"/>
      <c r="AF11" s="1"/>
      <c r="AG11" s="1"/>
    </row>
    <row r="12" spans="1:33" ht="18" x14ac:dyDescent="0.25">
      <c r="A12" s="265"/>
      <c r="B12" s="73"/>
      <c r="C12" s="73"/>
      <c r="D12" s="312" t="s">
        <v>884</v>
      </c>
      <c r="E12" s="255" t="s">
        <v>102</v>
      </c>
      <c r="F12" s="255" t="s">
        <v>103</v>
      </c>
      <c r="G12" s="255" t="s">
        <v>104</v>
      </c>
      <c r="H12" s="255" t="s">
        <v>105</v>
      </c>
      <c r="I12" s="255" t="s">
        <v>106</v>
      </c>
      <c r="J12" s="255" t="s">
        <v>107</v>
      </c>
      <c r="K12" s="255" t="s">
        <v>108</v>
      </c>
      <c r="L12" s="255" t="s">
        <v>109</v>
      </c>
      <c r="M12" s="255" t="s">
        <v>110</v>
      </c>
      <c r="N12" s="54" t="s">
        <v>776</v>
      </c>
      <c r="O12" s="54"/>
      <c r="P12" s="272" t="s">
        <v>778</v>
      </c>
      <c r="Q12" s="3"/>
      <c r="R12" s="3"/>
      <c r="S12" s="3"/>
      <c r="T12" s="3"/>
      <c r="U12" s="3"/>
      <c r="V12" s="3"/>
      <c r="W12" s="3"/>
      <c r="X12" s="287"/>
      <c r="Y12" s="287"/>
      <c r="Z12" s="287"/>
      <c r="AA12" s="287"/>
      <c r="AB12" s="287"/>
      <c r="AC12" s="1"/>
      <c r="AD12" s="1"/>
      <c r="AE12" s="1"/>
      <c r="AF12" s="1"/>
      <c r="AG12" s="1"/>
    </row>
    <row r="13" spans="1:33" x14ac:dyDescent="0.25">
      <c r="A13" s="85"/>
      <c r="B13" s="108"/>
      <c r="C13" s="108"/>
      <c r="D13" s="108"/>
      <c r="E13" s="108"/>
      <c r="F13" s="108"/>
      <c r="G13" s="108"/>
      <c r="H13" s="108"/>
      <c r="I13" s="108"/>
      <c r="J13" s="108"/>
      <c r="K13" s="313"/>
      <c r="L13" s="313"/>
      <c r="M13" s="313"/>
      <c r="N13" s="313"/>
      <c r="O13" s="313"/>
      <c r="P13" s="313"/>
      <c r="Q13" s="313"/>
      <c r="R13" s="313"/>
      <c r="S13" s="313"/>
      <c r="T13" s="313"/>
      <c r="U13" s="313"/>
      <c r="V13" s="313"/>
      <c r="W13" s="313"/>
      <c r="X13" s="287"/>
      <c r="Y13" s="287"/>
      <c r="Z13" s="287"/>
      <c r="AA13" s="287"/>
      <c r="AB13" s="287"/>
      <c r="AC13" s="1"/>
      <c r="AD13" s="1"/>
      <c r="AE13" s="1"/>
      <c r="AF13" s="1"/>
      <c r="AG13" s="1"/>
    </row>
    <row r="14" spans="1:33" x14ac:dyDescent="0.25">
      <c r="A14" s="85"/>
      <c r="B14" s="108"/>
      <c r="C14" s="108"/>
      <c r="D14" s="108"/>
      <c r="E14" s="108"/>
      <c r="F14" s="108"/>
      <c r="G14" s="108"/>
      <c r="H14" s="108"/>
      <c r="I14" s="108"/>
      <c r="J14" s="108"/>
      <c r="K14" s="313"/>
      <c r="L14" s="313"/>
      <c r="M14" s="313"/>
      <c r="N14" s="313"/>
      <c r="O14" s="313"/>
      <c r="P14" s="313"/>
      <c r="Q14" s="313"/>
      <c r="R14" s="313"/>
      <c r="S14" s="313"/>
      <c r="T14" s="313"/>
      <c r="U14" s="313"/>
      <c r="V14" s="313"/>
      <c r="W14" s="313"/>
      <c r="X14" s="287"/>
      <c r="Y14" s="287"/>
      <c r="Z14" s="287"/>
      <c r="AA14" s="287"/>
      <c r="AB14" s="287"/>
      <c r="AC14" s="1"/>
      <c r="AD14" s="1"/>
      <c r="AE14" s="1"/>
      <c r="AF14" s="1"/>
      <c r="AG14" s="1"/>
    </row>
    <row r="15" spans="1:33" x14ac:dyDescent="0.25">
      <c r="A15" s="85"/>
      <c r="B15" s="111" t="s">
        <v>983</v>
      </c>
      <c r="C15" s="108"/>
      <c r="D15" s="108"/>
      <c r="E15" s="108"/>
      <c r="F15" s="108"/>
      <c r="G15" s="108"/>
      <c r="H15" s="108"/>
      <c r="I15" s="108"/>
      <c r="J15" s="108"/>
      <c r="K15" s="313"/>
      <c r="L15" s="313"/>
      <c r="M15" s="313"/>
      <c r="N15" s="313"/>
      <c r="O15" s="313"/>
      <c r="P15" s="313"/>
      <c r="Q15" s="313"/>
      <c r="R15" s="313"/>
      <c r="S15" s="313"/>
      <c r="T15" s="313"/>
      <c r="U15" s="313"/>
      <c r="V15" s="313"/>
      <c r="W15" s="313"/>
      <c r="X15" s="287"/>
      <c r="Y15" s="287"/>
      <c r="Z15" s="287"/>
      <c r="AA15" s="287"/>
      <c r="AB15" s="287"/>
      <c r="AC15" s="1"/>
      <c r="AD15" s="1"/>
      <c r="AE15" s="1"/>
      <c r="AF15" s="1"/>
      <c r="AG15" s="1"/>
    </row>
    <row r="16" spans="1:33" x14ac:dyDescent="0.25">
      <c r="A16" s="85"/>
      <c r="B16" s="108"/>
      <c r="C16" s="108"/>
      <c r="D16" s="108"/>
      <c r="E16" s="108"/>
      <c r="F16" s="108"/>
      <c r="G16" s="108"/>
      <c r="H16" s="108"/>
      <c r="I16" s="108"/>
      <c r="J16" s="108"/>
      <c r="K16" s="313"/>
      <c r="L16" s="313"/>
      <c r="M16" s="313"/>
      <c r="N16" s="313"/>
      <c r="O16" s="313"/>
      <c r="P16" s="313"/>
      <c r="Q16" s="313"/>
      <c r="R16" s="313"/>
      <c r="S16" s="313"/>
      <c r="T16" s="313"/>
      <c r="U16" s="313"/>
      <c r="V16" s="313"/>
      <c r="W16" s="313"/>
      <c r="X16" s="287"/>
      <c r="Y16" s="287"/>
      <c r="Z16" s="287"/>
      <c r="AA16" s="287"/>
      <c r="AB16" s="287"/>
      <c r="AC16" s="1"/>
      <c r="AD16" s="1"/>
      <c r="AE16" s="1"/>
      <c r="AF16" s="1"/>
      <c r="AG16" s="1"/>
    </row>
    <row r="17" spans="1:33" ht="21" customHeight="1" x14ac:dyDescent="0.25">
      <c r="A17" s="85"/>
      <c r="B17" s="458" t="s">
        <v>197</v>
      </c>
      <c r="C17" s="459"/>
      <c r="D17" s="460"/>
      <c r="E17" s="108"/>
      <c r="F17" s="108"/>
      <c r="G17" s="108"/>
      <c r="H17" s="108"/>
      <c r="I17" s="108"/>
      <c r="J17" s="108"/>
      <c r="K17" s="313"/>
      <c r="L17" s="313"/>
      <c r="M17" s="313"/>
      <c r="N17" s="313"/>
      <c r="O17" s="313"/>
      <c r="P17" s="313"/>
      <c r="Q17" s="313"/>
      <c r="R17" s="313"/>
      <c r="S17" s="313"/>
      <c r="T17" s="313"/>
      <c r="U17" s="313"/>
      <c r="V17" s="313"/>
      <c r="W17" s="313"/>
      <c r="X17" s="287"/>
      <c r="Y17" s="287"/>
      <c r="Z17" s="287"/>
      <c r="AA17" s="287"/>
      <c r="AB17" s="287"/>
      <c r="AC17" s="1"/>
      <c r="AD17" s="1"/>
      <c r="AE17" s="1"/>
      <c r="AF17" s="1"/>
      <c r="AG17" s="1"/>
    </row>
    <row r="18" spans="1:33" ht="23.25" customHeight="1" x14ac:dyDescent="0.25">
      <c r="A18" s="85"/>
      <c r="B18" s="461" t="s">
        <v>90</v>
      </c>
      <c r="C18" s="462"/>
      <c r="D18" s="314"/>
      <c r="E18" s="108"/>
      <c r="F18" s="108"/>
      <c r="G18" s="108"/>
      <c r="H18" s="108"/>
      <c r="I18" s="108"/>
      <c r="J18" s="108"/>
      <c r="K18" s="313"/>
      <c r="L18" s="313"/>
      <c r="M18" s="313"/>
      <c r="N18" s="313"/>
      <c r="O18" s="313"/>
      <c r="P18" s="313"/>
      <c r="Q18" s="313"/>
      <c r="R18" s="313"/>
      <c r="S18" s="313"/>
      <c r="T18" s="313"/>
      <c r="U18" s="313"/>
      <c r="V18" s="313"/>
      <c r="W18" s="313"/>
      <c r="X18" s="287"/>
      <c r="Y18" s="287"/>
      <c r="Z18" s="287"/>
      <c r="AA18" s="287"/>
      <c r="AB18" s="287"/>
      <c r="AC18" s="1"/>
      <c r="AD18" s="1"/>
      <c r="AE18" s="1"/>
      <c r="AF18" s="1"/>
      <c r="AG18" s="1"/>
    </row>
    <row r="19" spans="1:33" x14ac:dyDescent="0.25">
      <c r="A19" s="85"/>
      <c r="B19" s="108"/>
      <c r="C19" s="108"/>
      <c r="D19" s="108"/>
      <c r="E19" s="108"/>
      <c r="F19" s="108"/>
      <c r="G19" s="108"/>
      <c r="H19" s="108"/>
      <c r="I19" s="108"/>
      <c r="J19" s="108"/>
      <c r="K19" s="313"/>
      <c r="L19" s="313"/>
      <c r="M19" s="313"/>
      <c r="N19" s="313"/>
      <c r="O19" s="313"/>
      <c r="P19" s="313"/>
      <c r="Q19" s="313"/>
      <c r="R19" s="313"/>
      <c r="S19" s="313"/>
      <c r="T19" s="313"/>
      <c r="U19" s="313"/>
      <c r="V19" s="313"/>
      <c r="W19" s="313"/>
      <c r="X19" s="287"/>
      <c r="Y19" s="287"/>
      <c r="Z19" s="287"/>
      <c r="AA19" s="287"/>
      <c r="AB19" s="287"/>
      <c r="AC19" s="1"/>
      <c r="AD19" s="1"/>
      <c r="AE19" s="1"/>
      <c r="AF19" s="1"/>
      <c r="AG19" s="1"/>
    </row>
    <row r="20" spans="1:33" ht="63.75" customHeight="1" x14ac:dyDescent="0.25">
      <c r="A20" s="85"/>
      <c r="B20" s="249" t="s">
        <v>94</v>
      </c>
      <c r="C20" s="249" t="s">
        <v>800</v>
      </c>
      <c r="D20" s="249" t="s">
        <v>96</v>
      </c>
      <c r="E20" s="249" t="s">
        <v>824</v>
      </c>
      <c r="F20" s="249" t="s">
        <v>795</v>
      </c>
      <c r="G20" s="249" t="s">
        <v>792</v>
      </c>
      <c r="H20" s="249" t="s">
        <v>793</v>
      </c>
      <c r="I20" s="398" t="s">
        <v>847</v>
      </c>
      <c r="J20" s="398"/>
      <c r="K20" s="249" t="s">
        <v>137</v>
      </c>
      <c r="L20" s="1"/>
      <c r="M20" s="1"/>
      <c r="N20" s="1"/>
      <c r="O20" s="287"/>
      <c r="P20" s="287"/>
      <c r="Q20" s="287"/>
      <c r="R20" s="287"/>
      <c r="S20" s="270"/>
      <c r="T20" s="270"/>
      <c r="U20" s="270"/>
      <c r="V20" s="270"/>
      <c r="W20" s="270"/>
      <c r="X20" s="287"/>
      <c r="Y20" s="287"/>
      <c r="Z20" s="287"/>
      <c r="AA20" s="287"/>
      <c r="AB20" s="287"/>
      <c r="AC20" s="1"/>
      <c r="AD20" s="1"/>
      <c r="AE20" s="1"/>
      <c r="AF20" s="1"/>
      <c r="AG20" s="1"/>
    </row>
    <row r="21" spans="1:33" ht="16.5" customHeight="1" x14ac:dyDescent="0.25">
      <c r="A21" s="85"/>
      <c r="B21" s="247" t="s">
        <v>10</v>
      </c>
      <c r="C21" s="164"/>
      <c r="D21" s="142"/>
      <c r="E21" s="211">
        <f>G21*'Ar - Fontes fixas - Geral'!$Q$22</f>
        <v>0</v>
      </c>
      <c r="F21" s="62"/>
      <c r="G21" s="62"/>
      <c r="H21" s="220"/>
      <c r="I21" s="452" t="s">
        <v>10</v>
      </c>
      <c r="J21" s="452"/>
      <c r="K21" s="164"/>
      <c r="L21" s="1"/>
      <c r="M21" s="1"/>
      <c r="N21" s="1"/>
      <c r="O21" s="1"/>
      <c r="P21" s="1"/>
      <c r="Q21" s="1"/>
      <c r="R21" s="1"/>
      <c r="S21" s="270"/>
      <c r="T21" s="270"/>
      <c r="U21" s="270"/>
      <c r="V21" s="270"/>
      <c r="W21" s="270"/>
      <c r="X21" s="1"/>
      <c r="Y21" s="1"/>
      <c r="Z21" s="1"/>
      <c r="AA21" s="1"/>
      <c r="AB21" s="1"/>
      <c r="AC21" s="1"/>
      <c r="AD21" s="1"/>
      <c r="AE21" s="1"/>
      <c r="AF21" s="1"/>
      <c r="AG21" s="1"/>
    </row>
    <row r="22" spans="1:33" ht="16.5" customHeight="1" x14ac:dyDescent="0.25">
      <c r="A22" s="85"/>
      <c r="B22" s="247" t="s">
        <v>10</v>
      </c>
      <c r="C22" s="164"/>
      <c r="D22" s="142"/>
      <c r="E22" s="211">
        <f>G22*'Ar - Fontes fixas - Geral'!$Q$22</f>
        <v>0</v>
      </c>
      <c r="F22" s="62"/>
      <c r="G22" s="62"/>
      <c r="H22" s="220"/>
      <c r="I22" s="452" t="s">
        <v>10</v>
      </c>
      <c r="J22" s="452"/>
      <c r="K22" s="164"/>
      <c r="L22" s="1"/>
      <c r="M22" s="1"/>
      <c r="N22" s="1"/>
      <c r="O22" s="1"/>
      <c r="P22" s="1"/>
      <c r="Q22" s="1"/>
      <c r="R22" s="1"/>
      <c r="S22" s="270"/>
      <c r="T22" s="270"/>
      <c r="U22" s="270"/>
      <c r="V22" s="270"/>
      <c r="W22" s="270"/>
      <c r="X22" s="1"/>
      <c r="Y22" s="1"/>
      <c r="Z22" s="1"/>
      <c r="AA22" s="1"/>
      <c r="AB22" s="1"/>
      <c r="AC22" s="1"/>
      <c r="AD22" s="1"/>
      <c r="AE22" s="1"/>
      <c r="AF22" s="1"/>
      <c r="AG22" s="1"/>
    </row>
    <row r="23" spans="1:33" ht="16.5" customHeight="1" x14ac:dyDescent="0.25">
      <c r="A23" s="85"/>
      <c r="B23" s="247" t="s">
        <v>10</v>
      </c>
      <c r="C23" s="164"/>
      <c r="D23" s="142"/>
      <c r="E23" s="211">
        <f>G23*'Ar - Fontes fixas - Geral'!$Q$22</f>
        <v>0</v>
      </c>
      <c r="F23" s="62"/>
      <c r="G23" s="62"/>
      <c r="H23" s="220"/>
      <c r="I23" s="452" t="s">
        <v>10</v>
      </c>
      <c r="J23" s="452"/>
      <c r="K23" s="164"/>
      <c r="L23" s="1"/>
      <c r="M23" s="1"/>
      <c r="N23" s="1"/>
      <c r="O23" s="1"/>
      <c r="P23" s="1"/>
      <c r="Q23" s="1"/>
      <c r="R23" s="1"/>
      <c r="S23" s="270"/>
      <c r="T23" s="270"/>
      <c r="U23" s="270"/>
      <c r="V23" s="270"/>
      <c r="W23" s="270"/>
      <c r="X23" s="1"/>
      <c r="Y23" s="1"/>
      <c r="Z23" s="1"/>
      <c r="AA23" s="1"/>
      <c r="AB23" s="1"/>
      <c r="AC23" s="1"/>
      <c r="AD23" s="1"/>
      <c r="AE23" s="1"/>
      <c r="AF23" s="1"/>
      <c r="AG23" s="1"/>
    </row>
    <row r="24" spans="1:33" ht="16.5" customHeight="1" x14ac:dyDescent="0.25">
      <c r="A24" s="85"/>
      <c r="B24" s="247" t="s">
        <v>10</v>
      </c>
      <c r="C24" s="164"/>
      <c r="D24" s="142"/>
      <c r="E24" s="211">
        <f>G24*'Ar - Fontes fixas - Geral'!$Q$22</f>
        <v>0</v>
      </c>
      <c r="F24" s="62"/>
      <c r="G24" s="62"/>
      <c r="H24" s="220"/>
      <c r="I24" s="452" t="s">
        <v>10</v>
      </c>
      <c r="J24" s="452"/>
      <c r="K24" s="164"/>
      <c r="L24" s="1"/>
      <c r="M24" s="1"/>
      <c r="N24" s="1"/>
      <c r="O24" s="1"/>
      <c r="P24" s="1"/>
      <c r="Q24" s="1"/>
      <c r="R24" s="1"/>
      <c r="S24" s="270"/>
      <c r="T24" s="270"/>
      <c r="U24" s="270"/>
      <c r="V24" s="270"/>
      <c r="W24" s="270"/>
      <c r="X24" s="1"/>
      <c r="Y24" s="1"/>
      <c r="Z24" s="1"/>
      <c r="AA24" s="1"/>
      <c r="AB24" s="1"/>
      <c r="AC24" s="1"/>
      <c r="AD24" s="1"/>
      <c r="AE24" s="1"/>
      <c r="AF24" s="1"/>
      <c r="AG24" s="1"/>
    </row>
    <row r="25" spans="1:33" ht="16.5" customHeight="1" x14ac:dyDescent="0.25">
      <c r="A25" s="85"/>
      <c r="B25" s="247" t="s">
        <v>10</v>
      </c>
      <c r="C25" s="164"/>
      <c r="D25" s="142"/>
      <c r="E25" s="211">
        <f>G25*'Ar - Fontes fixas - Geral'!$Q$22</f>
        <v>0</v>
      </c>
      <c r="F25" s="62"/>
      <c r="G25" s="62"/>
      <c r="H25" s="220"/>
      <c r="I25" s="452" t="s">
        <v>10</v>
      </c>
      <c r="J25" s="452"/>
      <c r="K25" s="164"/>
      <c r="L25" s="1"/>
      <c r="M25" s="1"/>
      <c r="N25" s="1"/>
      <c r="O25" s="1"/>
      <c r="P25" s="1"/>
      <c r="Q25" s="1"/>
      <c r="R25" s="1"/>
      <c r="S25" s="270"/>
      <c r="T25" s="270"/>
      <c r="U25" s="270"/>
      <c r="V25" s="270"/>
      <c r="W25" s="270"/>
      <c r="X25" s="1"/>
      <c r="Y25" s="1"/>
      <c r="Z25" s="1"/>
      <c r="AA25" s="1"/>
      <c r="AB25" s="1"/>
      <c r="AC25" s="1"/>
      <c r="AD25" s="1"/>
      <c r="AE25" s="1"/>
      <c r="AF25" s="1"/>
      <c r="AG25" s="1"/>
    </row>
    <row r="26" spans="1:33" ht="16.5" customHeight="1" x14ac:dyDescent="0.25">
      <c r="A26" s="85"/>
      <c r="B26" s="247" t="s">
        <v>10</v>
      </c>
      <c r="C26" s="164"/>
      <c r="D26" s="142"/>
      <c r="E26" s="211">
        <f>G26*'Ar - Fontes fixas - Geral'!$Q$22</f>
        <v>0</v>
      </c>
      <c r="F26" s="62"/>
      <c r="G26" s="62"/>
      <c r="H26" s="220"/>
      <c r="I26" s="452" t="s">
        <v>10</v>
      </c>
      <c r="J26" s="452"/>
      <c r="K26" s="164"/>
      <c r="L26" s="1"/>
      <c r="M26" s="1"/>
      <c r="N26" s="1"/>
      <c r="O26" s="1"/>
      <c r="P26" s="1"/>
      <c r="Q26" s="1"/>
      <c r="R26" s="1"/>
      <c r="S26" s="270"/>
      <c r="T26" s="270"/>
      <c r="U26" s="270"/>
      <c r="V26" s="270"/>
      <c r="W26" s="270"/>
      <c r="X26" s="1"/>
      <c r="Y26" s="1"/>
      <c r="Z26" s="1"/>
      <c r="AA26" s="1"/>
      <c r="AB26" s="1"/>
      <c r="AC26" s="1"/>
      <c r="AD26" s="1"/>
      <c r="AE26" s="1"/>
      <c r="AF26" s="1"/>
      <c r="AG26" s="1"/>
    </row>
    <row r="27" spans="1:33" ht="16.5" customHeight="1" x14ac:dyDescent="0.25">
      <c r="A27" s="85"/>
      <c r="B27" s="247" t="s">
        <v>10</v>
      </c>
      <c r="C27" s="164"/>
      <c r="D27" s="142"/>
      <c r="E27" s="211">
        <f>G27*'Ar - Fontes fixas - Geral'!$Q$22</f>
        <v>0</v>
      </c>
      <c r="F27" s="62"/>
      <c r="G27" s="62"/>
      <c r="H27" s="220"/>
      <c r="I27" s="452" t="s">
        <v>10</v>
      </c>
      <c r="J27" s="452"/>
      <c r="K27" s="164"/>
      <c r="L27" s="1"/>
      <c r="M27" s="1"/>
      <c r="N27" s="1"/>
      <c r="O27" s="1"/>
      <c r="P27" s="1"/>
      <c r="Q27" s="1"/>
      <c r="R27" s="1"/>
      <c r="S27" s="270"/>
      <c r="T27" s="270"/>
      <c r="U27" s="270"/>
      <c r="V27" s="270"/>
      <c r="W27" s="270"/>
      <c r="X27" s="1"/>
      <c r="Y27" s="1"/>
      <c r="Z27" s="1"/>
      <c r="AA27" s="1"/>
      <c r="AB27" s="1"/>
      <c r="AC27" s="1"/>
      <c r="AD27" s="1"/>
      <c r="AE27" s="1"/>
      <c r="AF27" s="1"/>
      <c r="AG27" s="1"/>
    </row>
    <row r="28" spans="1:33" ht="16.5" customHeight="1" x14ac:dyDescent="0.25">
      <c r="A28" s="85"/>
      <c r="B28" s="247" t="s">
        <v>10</v>
      </c>
      <c r="C28" s="164"/>
      <c r="D28" s="142"/>
      <c r="E28" s="211">
        <f>G28*'Ar - Fontes fixas - Geral'!$Q$22</f>
        <v>0</v>
      </c>
      <c r="F28" s="62"/>
      <c r="G28" s="62"/>
      <c r="H28" s="220"/>
      <c r="I28" s="452" t="s">
        <v>10</v>
      </c>
      <c r="J28" s="452"/>
      <c r="K28" s="164"/>
      <c r="L28" s="1"/>
      <c r="M28" s="1"/>
      <c r="N28" s="1"/>
      <c r="O28" s="1"/>
      <c r="P28" s="1"/>
      <c r="Q28" s="1"/>
      <c r="R28" s="1"/>
      <c r="S28" s="270"/>
      <c r="T28" s="270"/>
      <c r="U28" s="270"/>
      <c r="V28" s="270"/>
      <c r="W28" s="270"/>
      <c r="X28" s="1"/>
      <c r="Y28" s="1"/>
      <c r="Z28" s="1"/>
      <c r="AA28" s="1"/>
      <c r="AB28" s="1"/>
      <c r="AC28" s="1"/>
      <c r="AD28" s="1"/>
      <c r="AE28" s="1"/>
      <c r="AF28" s="1"/>
      <c r="AG28" s="1"/>
    </row>
    <row r="29" spans="1:33" ht="16.5" customHeight="1" x14ac:dyDescent="0.25">
      <c r="A29" s="85"/>
      <c r="B29" s="247" t="s">
        <v>10</v>
      </c>
      <c r="C29" s="164"/>
      <c r="D29" s="142"/>
      <c r="E29" s="211">
        <f>G29*'Ar - Fontes fixas - Geral'!$Q$22</f>
        <v>0</v>
      </c>
      <c r="F29" s="62"/>
      <c r="G29" s="62"/>
      <c r="H29" s="220"/>
      <c r="I29" s="452" t="s">
        <v>10</v>
      </c>
      <c r="J29" s="452"/>
      <c r="K29" s="164"/>
      <c r="L29" s="1"/>
      <c r="M29" s="1"/>
      <c r="N29" s="1"/>
      <c r="O29" s="1"/>
      <c r="P29" s="1"/>
      <c r="Q29" s="1"/>
      <c r="R29" s="1"/>
      <c r="S29" s="270"/>
      <c r="T29" s="270"/>
      <c r="U29" s="270"/>
      <c r="V29" s="270"/>
      <c r="W29" s="270"/>
      <c r="X29" s="1"/>
      <c r="Y29" s="1"/>
      <c r="Z29" s="1"/>
      <c r="AA29" s="1"/>
      <c r="AB29" s="1"/>
      <c r="AC29" s="1"/>
      <c r="AD29" s="1"/>
      <c r="AE29" s="1"/>
      <c r="AF29" s="1"/>
      <c r="AG29" s="1"/>
    </row>
    <row r="30" spans="1:33" ht="16.5" customHeight="1" x14ac:dyDescent="0.25">
      <c r="A30" s="85"/>
      <c r="B30" s="247" t="s">
        <v>10</v>
      </c>
      <c r="C30" s="164"/>
      <c r="D30" s="142"/>
      <c r="E30" s="211">
        <f>G30*'Ar - Fontes fixas - Geral'!$Q$22</f>
        <v>0</v>
      </c>
      <c r="F30" s="62"/>
      <c r="G30" s="62"/>
      <c r="H30" s="220"/>
      <c r="I30" s="452" t="s">
        <v>10</v>
      </c>
      <c r="J30" s="452"/>
      <c r="K30" s="164"/>
      <c r="L30" s="1"/>
      <c r="M30" s="1"/>
      <c r="N30" s="1"/>
      <c r="O30" s="1"/>
      <c r="P30" s="1"/>
      <c r="Q30" s="1"/>
      <c r="R30" s="1"/>
      <c r="S30" s="270"/>
      <c r="T30" s="270"/>
      <c r="U30" s="270"/>
      <c r="V30" s="270"/>
      <c r="W30" s="270"/>
      <c r="X30" s="1"/>
      <c r="Y30" s="1"/>
      <c r="Z30" s="1"/>
      <c r="AA30" s="1"/>
      <c r="AB30" s="1"/>
      <c r="AC30" s="1"/>
      <c r="AD30" s="1"/>
      <c r="AE30" s="1"/>
      <c r="AF30" s="1"/>
      <c r="AG30" s="1"/>
    </row>
    <row r="31" spans="1:33" ht="16.5" customHeight="1" x14ac:dyDescent="0.25">
      <c r="A31" s="270"/>
      <c r="B31" s="247" t="s">
        <v>10</v>
      </c>
      <c r="C31" s="164"/>
      <c r="D31" s="142"/>
      <c r="E31" s="211">
        <f>G31*'Ar - Fontes fixas - Geral'!$Q$22</f>
        <v>0</v>
      </c>
      <c r="F31" s="62"/>
      <c r="G31" s="62"/>
      <c r="H31" s="220"/>
      <c r="I31" s="452" t="s">
        <v>10</v>
      </c>
      <c r="J31" s="452"/>
      <c r="K31" s="164"/>
      <c r="L31" s="1"/>
      <c r="M31" s="1"/>
      <c r="N31" s="1"/>
      <c r="O31" s="1"/>
      <c r="P31" s="1"/>
      <c r="Q31" s="1"/>
      <c r="R31" s="1"/>
      <c r="S31" s="270"/>
      <c r="T31" s="270"/>
      <c r="U31" s="270"/>
      <c r="V31" s="270"/>
      <c r="W31" s="270"/>
      <c r="X31" s="1"/>
      <c r="Y31" s="1"/>
      <c r="Z31" s="1"/>
      <c r="AA31" s="1"/>
      <c r="AB31" s="1"/>
      <c r="AC31" s="1"/>
      <c r="AD31" s="1"/>
      <c r="AE31" s="1"/>
      <c r="AF31" s="1"/>
      <c r="AG31" s="1"/>
    </row>
    <row r="32" spans="1:33" ht="16.5" customHeight="1" x14ac:dyDescent="0.25">
      <c r="A32" s="270"/>
      <c r="B32" s="247" t="s">
        <v>10</v>
      </c>
      <c r="C32" s="164"/>
      <c r="D32" s="142"/>
      <c r="E32" s="211">
        <f>G32*'Ar - Fontes fixas - Geral'!$Q$22</f>
        <v>0</v>
      </c>
      <c r="F32" s="62"/>
      <c r="G32" s="62"/>
      <c r="H32" s="220"/>
      <c r="I32" s="452" t="s">
        <v>10</v>
      </c>
      <c r="J32" s="452"/>
      <c r="K32" s="164"/>
      <c r="L32" s="1"/>
      <c r="M32" s="1"/>
      <c r="N32" s="1"/>
      <c r="O32" s="1"/>
      <c r="P32" s="1"/>
      <c r="Q32" s="1"/>
      <c r="R32" s="1"/>
      <c r="S32" s="270"/>
      <c r="T32" s="270"/>
      <c r="U32" s="270"/>
      <c r="V32" s="270"/>
      <c r="W32" s="270"/>
      <c r="X32" s="1"/>
      <c r="Y32" s="1"/>
      <c r="Z32" s="1"/>
      <c r="AA32" s="1"/>
      <c r="AB32" s="1"/>
      <c r="AC32" s="1"/>
      <c r="AD32" s="1"/>
      <c r="AE32" s="1"/>
      <c r="AF32" s="1"/>
      <c r="AG32" s="1"/>
    </row>
    <row r="33" spans="1:33" ht="16.5" customHeight="1" x14ac:dyDescent="0.25">
      <c r="A33" s="270"/>
      <c r="B33" s="247" t="s">
        <v>10</v>
      </c>
      <c r="C33" s="164"/>
      <c r="D33" s="142"/>
      <c r="E33" s="211">
        <f>G33*'Ar - Fontes fixas - Geral'!$Q$22</f>
        <v>0</v>
      </c>
      <c r="F33" s="62"/>
      <c r="G33" s="62"/>
      <c r="H33" s="220"/>
      <c r="I33" s="452" t="s">
        <v>10</v>
      </c>
      <c r="J33" s="452"/>
      <c r="K33" s="164"/>
      <c r="L33" s="1"/>
      <c r="M33" s="1"/>
      <c r="N33" s="1"/>
      <c r="O33" s="1"/>
      <c r="P33" s="1"/>
      <c r="Q33" s="1"/>
      <c r="R33" s="1"/>
      <c r="S33" s="270"/>
      <c r="T33" s="270"/>
      <c r="U33" s="270"/>
      <c r="V33" s="270"/>
      <c r="W33" s="270"/>
      <c r="X33" s="1"/>
      <c r="Y33" s="1"/>
      <c r="Z33" s="1"/>
      <c r="AA33" s="1"/>
      <c r="AB33" s="1"/>
      <c r="AC33" s="1"/>
      <c r="AD33" s="1"/>
      <c r="AE33" s="1"/>
      <c r="AF33" s="1"/>
      <c r="AG33" s="1"/>
    </row>
    <row r="34" spans="1:33" ht="16.5" customHeight="1" x14ac:dyDescent="0.25">
      <c r="A34" s="270"/>
      <c r="B34" s="247" t="s">
        <v>10</v>
      </c>
      <c r="C34" s="164"/>
      <c r="D34" s="142"/>
      <c r="E34" s="211">
        <f>G34*'Ar - Fontes fixas - Geral'!$Q$22</f>
        <v>0</v>
      </c>
      <c r="F34" s="62"/>
      <c r="G34" s="62"/>
      <c r="H34" s="220"/>
      <c r="I34" s="452" t="s">
        <v>10</v>
      </c>
      <c r="J34" s="452"/>
      <c r="K34" s="164"/>
      <c r="L34" s="1"/>
      <c r="M34" s="1"/>
      <c r="N34" s="1"/>
      <c r="O34" s="1"/>
      <c r="P34" s="1"/>
      <c r="Q34" s="1"/>
      <c r="R34" s="1"/>
      <c r="S34" s="270"/>
      <c r="T34" s="270"/>
      <c r="U34" s="270"/>
      <c r="V34" s="270"/>
      <c r="W34" s="270"/>
      <c r="X34" s="1"/>
      <c r="Y34" s="1"/>
      <c r="Z34" s="1"/>
      <c r="AA34" s="1"/>
      <c r="AB34" s="1"/>
      <c r="AC34" s="1"/>
      <c r="AD34" s="1"/>
      <c r="AE34" s="1"/>
      <c r="AF34" s="1"/>
      <c r="AG34" s="1"/>
    </row>
    <row r="35" spans="1:33" ht="16.5" customHeight="1" x14ac:dyDescent="0.25">
      <c r="A35" s="270"/>
      <c r="B35" s="247" t="s">
        <v>10</v>
      </c>
      <c r="C35" s="164"/>
      <c r="D35" s="142"/>
      <c r="E35" s="211">
        <f>G35*'Ar - Fontes fixas - Geral'!$Q$22</f>
        <v>0</v>
      </c>
      <c r="F35" s="62"/>
      <c r="G35" s="62"/>
      <c r="H35" s="220"/>
      <c r="I35" s="452" t="s">
        <v>10</v>
      </c>
      <c r="J35" s="452"/>
      <c r="K35" s="164"/>
      <c r="L35" s="1"/>
      <c r="M35" s="1"/>
      <c r="N35" s="1"/>
      <c r="O35" s="1"/>
      <c r="P35" s="1"/>
      <c r="Q35" s="1"/>
      <c r="R35" s="1"/>
      <c r="S35" s="270"/>
      <c r="T35" s="270"/>
      <c r="U35" s="270"/>
      <c r="V35" s="270"/>
      <c r="W35" s="270"/>
      <c r="X35" s="1"/>
      <c r="Y35" s="1"/>
      <c r="Z35" s="1"/>
      <c r="AA35" s="1"/>
      <c r="AB35" s="1"/>
      <c r="AC35" s="1"/>
      <c r="AD35" s="1"/>
      <c r="AE35" s="1"/>
      <c r="AF35" s="1"/>
      <c r="AG35" s="1"/>
    </row>
    <row r="36" spans="1:33" ht="16.5" customHeight="1" x14ac:dyDescent="0.25">
      <c r="A36" s="270"/>
      <c r="B36" s="247" t="s">
        <v>10</v>
      </c>
      <c r="C36" s="164"/>
      <c r="D36" s="142"/>
      <c r="E36" s="211">
        <f>G36*'Ar - Fontes fixas - Geral'!$Q$22</f>
        <v>0</v>
      </c>
      <c r="F36" s="62"/>
      <c r="G36" s="62"/>
      <c r="H36" s="220"/>
      <c r="I36" s="452" t="s">
        <v>10</v>
      </c>
      <c r="J36" s="452"/>
      <c r="K36" s="164"/>
      <c r="L36" s="1"/>
      <c r="M36" s="1"/>
      <c r="N36" s="1"/>
      <c r="O36" s="1"/>
      <c r="P36" s="1"/>
      <c r="Q36" s="1"/>
      <c r="R36" s="1"/>
      <c r="S36" s="270"/>
      <c r="T36" s="270"/>
      <c r="U36" s="270"/>
      <c r="V36" s="270"/>
      <c r="W36" s="270"/>
      <c r="X36" s="1"/>
      <c r="Y36" s="1"/>
      <c r="Z36" s="1"/>
      <c r="AA36" s="1"/>
      <c r="AB36" s="1"/>
      <c r="AC36" s="1"/>
      <c r="AD36" s="1"/>
      <c r="AE36" s="1"/>
      <c r="AF36" s="1"/>
      <c r="AG36" s="1"/>
    </row>
    <row r="37" spans="1:33" ht="16.5" customHeight="1" x14ac:dyDescent="0.25">
      <c r="A37" s="270"/>
      <c r="B37" s="247" t="s">
        <v>10</v>
      </c>
      <c r="C37" s="164"/>
      <c r="D37" s="142"/>
      <c r="E37" s="211">
        <f>G37*'Ar - Fontes fixas - Geral'!$Q$22</f>
        <v>0</v>
      </c>
      <c r="F37" s="62"/>
      <c r="G37" s="62"/>
      <c r="H37" s="220"/>
      <c r="I37" s="452" t="s">
        <v>10</v>
      </c>
      <c r="J37" s="452"/>
      <c r="K37" s="164"/>
      <c r="L37" s="1"/>
      <c r="M37" s="1"/>
      <c r="N37" s="1"/>
      <c r="O37" s="1"/>
      <c r="P37" s="1"/>
      <c r="Q37" s="1"/>
      <c r="R37" s="1"/>
      <c r="S37" s="270"/>
      <c r="T37" s="270"/>
      <c r="U37" s="270"/>
      <c r="V37" s="270"/>
      <c r="W37" s="270"/>
      <c r="X37" s="1"/>
      <c r="Y37" s="1"/>
      <c r="Z37" s="1"/>
      <c r="AA37" s="1"/>
      <c r="AB37" s="1"/>
      <c r="AC37" s="1"/>
      <c r="AD37" s="1"/>
      <c r="AE37" s="1"/>
      <c r="AF37" s="1"/>
      <c r="AG37" s="1"/>
    </row>
    <row r="38" spans="1:33" ht="16.5" customHeight="1" x14ac:dyDescent="0.25">
      <c r="A38" s="270"/>
      <c r="B38" s="247" t="s">
        <v>10</v>
      </c>
      <c r="C38" s="164"/>
      <c r="D38" s="142"/>
      <c r="E38" s="211">
        <f>G38*'Ar - Fontes fixas - Geral'!$Q$22</f>
        <v>0</v>
      </c>
      <c r="F38" s="62"/>
      <c r="G38" s="62"/>
      <c r="H38" s="220"/>
      <c r="I38" s="452" t="s">
        <v>10</v>
      </c>
      <c r="J38" s="452"/>
      <c r="K38" s="164"/>
      <c r="L38" s="1"/>
      <c r="M38" s="306" t="s">
        <v>1018</v>
      </c>
      <c r="N38" s="1"/>
      <c r="O38" s="1"/>
      <c r="P38" s="1"/>
      <c r="Q38" s="1"/>
      <c r="R38" s="1"/>
      <c r="S38" s="270"/>
      <c r="T38" s="270"/>
      <c r="U38" s="270"/>
      <c r="V38" s="270"/>
      <c r="W38" s="270"/>
      <c r="X38" s="1"/>
      <c r="Y38" s="1"/>
      <c r="Z38" s="1"/>
      <c r="AA38" s="1"/>
      <c r="AB38" s="1"/>
      <c r="AC38" s="1"/>
      <c r="AD38" s="1"/>
      <c r="AE38" s="1"/>
      <c r="AF38" s="1"/>
      <c r="AG38" s="1"/>
    </row>
    <row r="39" spans="1:33" x14ac:dyDescent="0.25">
      <c r="A39" s="270"/>
      <c r="B39" s="108"/>
      <c r="C39" s="270"/>
      <c r="D39" s="270"/>
      <c r="E39" s="270"/>
      <c r="F39" s="270"/>
      <c r="G39" s="270"/>
      <c r="H39" s="270"/>
      <c r="I39" s="270"/>
      <c r="J39" s="270"/>
      <c r="K39" s="270"/>
      <c r="L39" s="270"/>
      <c r="M39" s="270"/>
      <c r="N39" s="270"/>
      <c r="O39" s="270"/>
      <c r="P39" s="270"/>
      <c r="Q39" s="270"/>
      <c r="R39" s="270"/>
      <c r="S39" s="270"/>
      <c r="T39" s="270"/>
      <c r="U39" s="270"/>
      <c r="V39" s="270"/>
      <c r="W39" s="270"/>
      <c r="X39" s="1"/>
      <c r="Y39" s="1"/>
      <c r="Z39" s="1"/>
      <c r="AA39" s="1"/>
      <c r="AB39" s="1"/>
      <c r="AC39" s="1"/>
      <c r="AD39" s="1"/>
      <c r="AE39" s="1"/>
      <c r="AF39" s="1"/>
      <c r="AG39" s="1"/>
    </row>
    <row r="40" spans="1:33" x14ac:dyDescent="0.25">
      <c r="A40" s="270"/>
      <c r="B40" s="108"/>
      <c r="C40" s="270"/>
      <c r="D40" s="270"/>
      <c r="E40" s="270"/>
      <c r="F40" s="270"/>
      <c r="G40" s="270"/>
      <c r="H40" s="270"/>
      <c r="I40" s="270"/>
      <c r="J40" s="270"/>
      <c r="K40" s="270"/>
      <c r="L40" s="270"/>
      <c r="M40" s="270"/>
      <c r="N40" s="270"/>
      <c r="O40" s="270"/>
      <c r="P40" s="270"/>
      <c r="Q40" s="270"/>
      <c r="R40" s="270"/>
      <c r="S40" s="270"/>
      <c r="T40" s="270"/>
      <c r="U40" s="270"/>
      <c r="V40" s="270"/>
      <c r="W40" s="270"/>
      <c r="X40" s="1"/>
      <c r="Y40" s="1"/>
      <c r="Z40" s="1"/>
      <c r="AA40" s="1"/>
      <c r="AB40" s="1"/>
      <c r="AC40" s="1"/>
      <c r="AD40" s="1"/>
      <c r="AE40" s="1"/>
      <c r="AF40" s="1"/>
      <c r="AG40" s="1"/>
    </row>
    <row r="41" spans="1:33" x14ac:dyDescent="0.25">
      <c r="A41" s="47"/>
      <c r="B41" s="47"/>
      <c r="C41" s="47"/>
      <c r="D41" s="48"/>
      <c r="E41" s="48"/>
      <c r="F41" s="48"/>
      <c r="G41" s="48"/>
      <c r="H41" s="48"/>
      <c r="I41" s="48"/>
      <c r="J41" s="48"/>
      <c r="K41" s="48"/>
      <c r="L41" s="48"/>
      <c r="M41" s="22"/>
      <c r="N41" s="22"/>
      <c r="O41" s="22"/>
      <c r="P41" s="22"/>
      <c r="Q41" s="22"/>
      <c r="R41" s="22"/>
      <c r="S41" s="22"/>
      <c r="T41" s="22"/>
      <c r="U41" s="22"/>
      <c r="V41" s="22"/>
      <c r="W41" s="22"/>
      <c r="X41" s="1"/>
      <c r="Y41" s="1"/>
      <c r="Z41" s="1"/>
      <c r="AA41" s="1"/>
      <c r="AB41" s="1"/>
      <c r="AC41" s="1"/>
      <c r="AD41" s="1"/>
      <c r="AE41" s="1"/>
      <c r="AF41" s="1"/>
      <c r="AG41" s="1"/>
    </row>
    <row r="42" spans="1:33" x14ac:dyDescent="0.25">
      <c r="A42" s="47"/>
      <c r="B42" s="47"/>
      <c r="C42" s="47"/>
      <c r="D42" s="48"/>
      <c r="E42" s="48"/>
      <c r="F42" s="48"/>
      <c r="G42" s="48"/>
      <c r="H42" s="48"/>
      <c r="I42" s="48"/>
      <c r="J42" s="48"/>
      <c r="K42" s="48"/>
      <c r="L42" s="48"/>
      <c r="M42" s="22"/>
      <c r="N42" s="22"/>
      <c r="O42" s="22"/>
      <c r="P42" s="22"/>
      <c r="Q42" s="22"/>
      <c r="R42" s="22"/>
      <c r="S42" s="22"/>
      <c r="T42" s="22"/>
      <c r="U42" s="22"/>
      <c r="V42" s="22"/>
      <c r="W42" s="22"/>
      <c r="X42" s="1"/>
      <c r="Y42" s="1"/>
      <c r="Z42" s="1"/>
      <c r="AA42" s="1"/>
      <c r="AB42" s="1"/>
      <c r="AC42" s="1"/>
      <c r="AD42" s="1"/>
      <c r="AE42" s="1"/>
      <c r="AF42" s="1"/>
      <c r="AG42" s="1"/>
    </row>
    <row r="43" spans="1:33" x14ac:dyDescent="0.25">
      <c r="A43" s="47"/>
      <c r="B43" s="47"/>
      <c r="C43" s="47"/>
      <c r="D43" s="48"/>
      <c r="E43" s="48"/>
      <c r="F43" s="48"/>
      <c r="G43" s="48"/>
      <c r="H43" s="48"/>
      <c r="I43" s="48"/>
      <c r="J43" s="48"/>
      <c r="K43" s="48"/>
      <c r="L43" s="48"/>
      <c r="M43" s="22"/>
      <c r="N43" s="22"/>
      <c r="O43" s="22"/>
      <c r="P43" s="22"/>
      <c r="Q43" s="22"/>
      <c r="R43" s="22"/>
      <c r="S43" s="22"/>
      <c r="T43" s="22"/>
      <c r="U43" s="22"/>
      <c r="V43" s="22"/>
      <c r="W43" s="22"/>
      <c r="X43" s="1"/>
      <c r="Y43" s="1"/>
      <c r="Z43" s="1"/>
      <c r="AA43" s="1"/>
      <c r="AB43" s="1"/>
      <c r="AC43" s="1"/>
      <c r="AD43" s="1"/>
      <c r="AE43" s="1"/>
      <c r="AF43" s="1"/>
      <c r="AG43" s="1"/>
    </row>
    <row r="44" spans="1:33" x14ac:dyDescent="0.25">
      <c r="A44" s="265"/>
      <c r="B44" s="190"/>
      <c r="C44" s="190"/>
      <c r="D44" s="190"/>
      <c r="E44" s="190"/>
      <c r="F44" s="190"/>
      <c r="G44" s="190"/>
      <c r="H44" s="190"/>
      <c r="I44" s="190"/>
      <c r="J44" s="190"/>
      <c r="K44" s="190"/>
      <c r="L44" s="190"/>
      <c r="M44" s="190"/>
      <c r="N44" s="190"/>
      <c r="O44" s="190"/>
      <c r="P44" s="190"/>
      <c r="Q44" s="190"/>
      <c r="R44" s="190"/>
      <c r="S44" s="190"/>
      <c r="T44" s="190"/>
      <c r="U44" s="190"/>
      <c r="V44" s="190"/>
      <c r="W44" s="190"/>
      <c r="X44" s="1"/>
      <c r="Y44" s="1"/>
      <c r="Z44" s="1"/>
      <c r="AA44" s="1"/>
      <c r="AB44" s="1"/>
      <c r="AC44" s="1"/>
      <c r="AD44" s="1"/>
      <c r="AE44" s="1"/>
      <c r="AF44" s="1"/>
      <c r="AG44" s="1"/>
    </row>
    <row r="45" spans="1:33" ht="26.25" customHeight="1" x14ac:dyDescent="0.3">
      <c r="A45" s="265"/>
      <c r="B45" s="74" t="s">
        <v>111</v>
      </c>
      <c r="C45" s="78"/>
      <c r="D45" s="78"/>
      <c r="E45" s="78"/>
      <c r="F45" s="78"/>
      <c r="G45" s="78"/>
      <c r="H45" s="78"/>
      <c r="I45" s="79"/>
      <c r="J45" s="79"/>
      <c r="K45" s="79"/>
      <c r="L45" s="79"/>
      <c r="M45" s="79"/>
      <c r="N45" s="79"/>
      <c r="O45" s="79"/>
      <c r="P45" s="79"/>
      <c r="Q45" s="79"/>
      <c r="R45" s="79"/>
      <c r="S45" s="78"/>
      <c r="T45" s="78"/>
      <c r="U45" s="78"/>
      <c r="V45" s="78"/>
      <c r="W45" s="78"/>
      <c r="X45" s="92"/>
      <c r="Y45" s="92"/>
      <c r="Z45" s="92"/>
      <c r="AA45" s="92"/>
      <c r="AB45" s="92"/>
      <c r="AC45" s="290"/>
      <c r="AD45" s="290"/>
      <c r="AE45" s="290"/>
      <c r="AF45" s="290"/>
      <c r="AG45" s="290"/>
    </row>
    <row r="46" spans="1:33" ht="19.5" customHeight="1" x14ac:dyDescent="0.25">
      <c r="A46" s="265"/>
      <c r="B46" s="6"/>
      <c r="C46" s="88"/>
      <c r="D46" s="190"/>
      <c r="E46" s="190"/>
      <c r="F46" s="190"/>
      <c r="G46" s="190"/>
      <c r="H46" s="190"/>
      <c r="I46" s="190"/>
      <c r="J46" s="190"/>
      <c r="K46" s="190"/>
      <c r="L46" s="190"/>
      <c r="M46" s="190"/>
      <c r="N46" s="205"/>
      <c r="O46" s="205"/>
      <c r="P46" s="205"/>
      <c r="Q46" s="205"/>
      <c r="R46" s="205"/>
      <c r="S46" s="205"/>
      <c r="T46" s="205"/>
      <c r="U46" s="205"/>
      <c r="V46" s="205"/>
      <c r="W46" s="205"/>
      <c r="X46" s="205"/>
      <c r="Y46" s="205"/>
      <c r="Z46" s="205"/>
      <c r="AA46" s="205"/>
      <c r="AB46" s="205"/>
      <c r="AC46" s="1"/>
      <c r="AD46" s="1"/>
      <c r="AE46" s="1"/>
      <c r="AF46" s="1"/>
      <c r="AG46" s="1"/>
    </row>
    <row r="47" spans="1:33" ht="19.5" customHeight="1" x14ac:dyDescent="0.25">
      <c r="A47" s="265"/>
      <c r="B47" s="6"/>
      <c r="C47" s="88"/>
      <c r="D47" s="190"/>
      <c r="E47" s="190"/>
      <c r="F47" s="190"/>
      <c r="G47" s="190"/>
      <c r="H47" s="190"/>
      <c r="I47" s="190"/>
      <c r="J47" s="190"/>
      <c r="K47" s="190"/>
      <c r="L47" s="190"/>
      <c r="M47" s="190"/>
      <c r="N47" s="205"/>
      <c r="O47" s="205"/>
      <c r="P47" s="205"/>
      <c r="Q47" s="205"/>
      <c r="R47" s="205"/>
      <c r="S47" s="205"/>
      <c r="T47" s="205"/>
      <c r="U47" s="205"/>
      <c r="V47" s="205"/>
      <c r="W47" s="205"/>
      <c r="X47" s="205"/>
      <c r="Y47" s="205"/>
      <c r="Z47" s="205"/>
      <c r="AA47" s="205"/>
      <c r="AB47" s="205"/>
      <c r="AC47" s="1"/>
      <c r="AD47" s="1"/>
      <c r="AE47" s="1"/>
      <c r="AF47" s="1"/>
      <c r="AG47" s="1"/>
    </row>
    <row r="48" spans="1:33" ht="19.5" customHeight="1" x14ac:dyDescent="0.25">
      <c r="A48" s="265"/>
      <c r="B48" s="6"/>
      <c r="C48" s="73"/>
      <c r="D48" s="312" t="s">
        <v>884</v>
      </c>
      <c r="E48" s="255" t="s">
        <v>102</v>
      </c>
      <c r="F48" s="255" t="s">
        <v>103</v>
      </c>
      <c r="G48" s="255" t="s">
        <v>104</v>
      </c>
      <c r="H48" s="255" t="s">
        <v>105</v>
      </c>
      <c r="I48" s="255" t="s">
        <v>106</v>
      </c>
      <c r="J48" s="255" t="s">
        <v>107</v>
      </c>
      <c r="K48" s="255" t="s">
        <v>108</v>
      </c>
      <c r="L48" s="255" t="s">
        <v>109</v>
      </c>
      <c r="M48" s="255" t="s">
        <v>110</v>
      </c>
      <c r="N48" s="54" t="s">
        <v>776</v>
      </c>
      <c r="O48" s="54"/>
      <c r="P48" s="272" t="s">
        <v>778</v>
      </c>
      <c r="Q48" s="205"/>
      <c r="R48" s="205"/>
      <c r="S48" s="205"/>
      <c r="T48" s="205"/>
      <c r="U48" s="205"/>
      <c r="V48" s="205"/>
      <c r="W48" s="205"/>
      <c r="X48" s="205"/>
      <c r="Y48" s="205"/>
      <c r="Z48" s="205"/>
      <c r="AA48" s="205"/>
      <c r="AB48" s="205"/>
      <c r="AC48" s="1"/>
      <c r="AD48" s="1"/>
      <c r="AE48" s="1"/>
      <c r="AF48" s="1"/>
      <c r="AG48" s="1"/>
    </row>
    <row r="49" spans="1:39" ht="19.5" customHeight="1" x14ac:dyDescent="0.25">
      <c r="A49" s="265"/>
      <c r="B49" s="6"/>
      <c r="C49" s="88"/>
      <c r="D49" s="190"/>
      <c r="E49" s="190"/>
      <c r="F49" s="190"/>
      <c r="G49" s="190"/>
      <c r="H49" s="190"/>
      <c r="I49" s="190"/>
      <c r="J49" s="190"/>
      <c r="K49" s="190"/>
      <c r="L49" s="190"/>
      <c r="M49" s="190"/>
      <c r="N49" s="205"/>
      <c r="O49" s="205"/>
      <c r="P49" s="205"/>
      <c r="Q49" s="205"/>
      <c r="R49" s="205"/>
      <c r="S49" s="205"/>
      <c r="T49" s="205"/>
      <c r="U49" s="205"/>
      <c r="V49" s="205"/>
      <c r="W49" s="205"/>
      <c r="X49" s="205"/>
      <c r="Y49" s="205"/>
      <c r="Z49" s="205"/>
      <c r="AA49" s="205"/>
      <c r="AB49" s="205"/>
      <c r="AC49" s="1"/>
      <c r="AD49" s="1"/>
      <c r="AE49" s="1"/>
      <c r="AF49" s="1"/>
      <c r="AG49" s="1"/>
    </row>
    <row r="50" spans="1:39" ht="19.5" customHeight="1" x14ac:dyDescent="0.25">
      <c r="A50" s="265"/>
      <c r="B50" s="6"/>
      <c r="C50" s="88"/>
      <c r="D50" s="190"/>
      <c r="E50" s="292"/>
      <c r="F50" s="190"/>
      <c r="G50" s="190"/>
      <c r="H50" s="190"/>
      <c r="I50" s="190"/>
      <c r="J50" s="205"/>
      <c r="K50" s="205"/>
      <c r="L50" s="205"/>
      <c r="M50" s="205"/>
      <c r="N50" s="205"/>
      <c r="O50" s="205"/>
      <c r="P50" s="205"/>
      <c r="Q50" s="205"/>
      <c r="R50" s="205"/>
      <c r="S50" s="205"/>
      <c r="T50" s="205"/>
      <c r="U50" s="205"/>
      <c r="V50" s="205"/>
      <c r="W50" s="205"/>
      <c r="X50" s="205"/>
      <c r="Y50" s="205"/>
      <c r="Z50" s="205"/>
      <c r="AA50" s="205"/>
      <c r="AB50" s="205"/>
      <c r="AC50" s="1"/>
      <c r="AD50" s="1"/>
      <c r="AE50" s="1"/>
      <c r="AF50" s="1"/>
      <c r="AG50" s="1"/>
    </row>
    <row r="51" spans="1:39" x14ac:dyDescent="0.25">
      <c r="A51" s="265"/>
      <c r="B51" s="112" t="s">
        <v>984</v>
      </c>
      <c r="C51" s="265"/>
      <c r="D51" s="265"/>
      <c r="E51" s="23"/>
      <c r="F51" s="23"/>
      <c r="G51" s="23"/>
      <c r="H51" s="265"/>
      <c r="I51" s="265"/>
      <c r="J51" s="205"/>
      <c r="K51" s="205"/>
      <c r="L51" s="205"/>
      <c r="M51" s="205"/>
      <c r="N51" s="205"/>
      <c r="O51" s="205"/>
      <c r="P51" s="205"/>
      <c r="Q51" s="205"/>
      <c r="R51" s="205"/>
      <c r="S51" s="205"/>
      <c r="T51" s="205"/>
      <c r="U51" s="205"/>
      <c r="V51" s="205"/>
      <c r="W51" s="205"/>
      <c r="X51" s="205"/>
      <c r="Y51" s="205"/>
      <c r="Z51" s="205"/>
      <c r="AA51" s="205"/>
      <c r="AB51" s="205"/>
      <c r="AC51" s="43"/>
      <c r="AD51" s="43"/>
      <c r="AE51" s="43"/>
      <c r="AF51" s="43"/>
      <c r="AG51" s="43"/>
      <c r="AH51" s="44"/>
      <c r="AI51" s="44"/>
      <c r="AJ51" s="44"/>
      <c r="AK51" s="44"/>
      <c r="AL51" s="44"/>
      <c r="AM51" s="44"/>
    </row>
    <row r="52" spans="1:39" x14ac:dyDescent="0.25">
      <c r="A52" s="265"/>
      <c r="B52" s="89"/>
      <c r="C52" s="265"/>
      <c r="D52" s="265"/>
      <c r="E52" s="1"/>
      <c r="F52" s="1"/>
      <c r="G52" s="1"/>
      <c r="H52" s="190"/>
      <c r="I52" s="265"/>
      <c r="J52" s="205"/>
      <c r="K52" s="205"/>
      <c r="L52" s="205"/>
      <c r="M52" s="205"/>
      <c r="N52" s="205"/>
      <c r="O52" s="205"/>
      <c r="P52" s="205"/>
      <c r="Q52" s="205"/>
      <c r="R52" s="205"/>
      <c r="S52" s="205"/>
      <c r="T52" s="205"/>
      <c r="U52" s="205"/>
      <c r="V52" s="205"/>
      <c r="W52" s="205"/>
      <c r="X52" s="205"/>
      <c r="Y52" s="205"/>
      <c r="Z52" s="205"/>
      <c r="AA52" s="205"/>
      <c r="AB52" s="205"/>
      <c r="AC52" s="43"/>
      <c r="AD52" s="43"/>
      <c r="AE52" s="43"/>
      <c r="AF52" s="43"/>
      <c r="AG52" s="43"/>
      <c r="AH52" s="44"/>
      <c r="AI52" s="44"/>
      <c r="AJ52" s="44"/>
      <c r="AK52" s="44"/>
      <c r="AL52" s="44"/>
      <c r="AM52" s="44"/>
    </row>
    <row r="53" spans="1:39" ht="25.5" customHeight="1" x14ac:dyDescent="0.25">
      <c r="A53" s="454"/>
      <c r="B53" s="458" t="s">
        <v>197</v>
      </c>
      <c r="C53" s="459"/>
      <c r="D53" s="460"/>
      <c r="E53" s="1"/>
      <c r="F53" s="1"/>
      <c r="G53" s="1"/>
      <c r="H53" s="15"/>
      <c r="I53" s="15"/>
      <c r="J53" s="205"/>
      <c r="K53" s="205"/>
      <c r="L53" s="205"/>
      <c r="M53" s="205"/>
      <c r="N53" s="205"/>
      <c r="O53" s="205"/>
      <c r="P53" s="205"/>
      <c r="Q53" s="205"/>
      <c r="R53" s="205"/>
      <c r="S53" s="205"/>
      <c r="T53" s="205"/>
      <c r="U53" s="205"/>
      <c r="V53" s="205"/>
      <c r="W53" s="205"/>
      <c r="X53" s="205"/>
      <c r="Y53" s="205"/>
      <c r="Z53" s="205"/>
      <c r="AA53" s="205"/>
      <c r="AB53" s="205"/>
      <c r="AC53" s="43"/>
      <c r="AD53" s="43"/>
      <c r="AE53" s="43"/>
      <c r="AF53" s="43"/>
      <c r="AG53" s="43"/>
      <c r="AH53" s="44"/>
      <c r="AI53" s="44"/>
      <c r="AJ53" s="44"/>
      <c r="AK53" s="44"/>
      <c r="AL53" s="44"/>
      <c r="AM53" s="44"/>
    </row>
    <row r="54" spans="1:39" ht="26.25" customHeight="1" x14ac:dyDescent="0.25">
      <c r="A54" s="454"/>
      <c r="B54" s="461" t="s">
        <v>90</v>
      </c>
      <c r="C54" s="462"/>
      <c r="D54" s="315"/>
      <c r="E54" s="90"/>
      <c r="F54" s="90"/>
      <c r="G54" s="90"/>
      <c r="H54" s="458" t="s">
        <v>91</v>
      </c>
      <c r="I54" s="459"/>
      <c r="J54" s="459"/>
      <c r="K54" s="459"/>
      <c r="L54" s="459"/>
      <c r="M54" s="458" t="s">
        <v>92</v>
      </c>
      <c r="N54" s="459"/>
      <c r="O54" s="459"/>
      <c r="P54" s="459"/>
      <c r="Q54" s="459"/>
      <c r="R54" s="458" t="s">
        <v>93</v>
      </c>
      <c r="S54" s="459"/>
      <c r="T54" s="459"/>
      <c r="U54" s="459"/>
      <c r="V54" s="459"/>
      <c r="W54" s="458" t="s">
        <v>93</v>
      </c>
      <c r="X54" s="459"/>
      <c r="Y54" s="459"/>
      <c r="Z54" s="459"/>
      <c r="AA54" s="464"/>
      <c r="AB54" s="1"/>
      <c r="AC54" s="43"/>
      <c r="AD54" s="43"/>
      <c r="AE54" s="43"/>
      <c r="AF54" s="43"/>
      <c r="AG54" s="43"/>
      <c r="AH54" s="44"/>
      <c r="AI54" s="44"/>
      <c r="AJ54" s="44"/>
      <c r="AK54" s="44"/>
      <c r="AL54" s="44"/>
      <c r="AM54" s="44"/>
    </row>
    <row r="55" spans="1:39" ht="27.75" customHeight="1" x14ac:dyDescent="0.25">
      <c r="A55" s="454"/>
      <c r="B55" s="90"/>
      <c r="C55" s="90"/>
      <c r="D55" s="90"/>
      <c r="E55" s="90"/>
      <c r="F55" s="90"/>
      <c r="G55" s="90"/>
      <c r="H55" s="463"/>
      <c r="I55" s="463"/>
      <c r="J55" s="463"/>
      <c r="K55" s="463"/>
      <c r="L55" s="455"/>
      <c r="M55" s="455"/>
      <c r="N55" s="456"/>
      <c r="O55" s="456"/>
      <c r="P55" s="456"/>
      <c r="Q55" s="456"/>
      <c r="R55" s="455"/>
      <c r="S55" s="456"/>
      <c r="T55" s="456"/>
      <c r="U55" s="456"/>
      <c r="V55" s="456"/>
      <c r="W55" s="455"/>
      <c r="X55" s="456"/>
      <c r="Y55" s="456"/>
      <c r="Z55" s="456"/>
      <c r="AA55" s="465"/>
      <c r="AB55" s="1"/>
      <c r="AC55" s="43"/>
      <c r="AD55" s="43"/>
      <c r="AE55" s="43"/>
      <c r="AF55" s="43"/>
      <c r="AG55" s="43"/>
      <c r="AH55" s="44"/>
      <c r="AI55" s="44"/>
    </row>
    <row r="56" spans="1:39" ht="67.5" x14ac:dyDescent="0.25">
      <c r="A56" s="454"/>
      <c r="B56" s="249" t="s">
        <v>94</v>
      </c>
      <c r="C56" s="249" t="s">
        <v>800</v>
      </c>
      <c r="D56" s="249" t="s">
        <v>96</v>
      </c>
      <c r="E56" s="249" t="s">
        <v>825</v>
      </c>
      <c r="F56" s="249" t="s">
        <v>97</v>
      </c>
      <c r="G56" s="249" t="s">
        <v>295</v>
      </c>
      <c r="H56" s="249" t="s">
        <v>795</v>
      </c>
      <c r="I56" s="249" t="s">
        <v>98</v>
      </c>
      <c r="J56" s="249" t="s">
        <v>793</v>
      </c>
      <c r="K56" s="249" t="s">
        <v>847</v>
      </c>
      <c r="L56" s="257" t="s">
        <v>137</v>
      </c>
      <c r="M56" s="249" t="s">
        <v>795</v>
      </c>
      <c r="N56" s="249" t="s">
        <v>98</v>
      </c>
      <c r="O56" s="249" t="s">
        <v>793</v>
      </c>
      <c r="P56" s="249" t="s">
        <v>847</v>
      </c>
      <c r="Q56" s="257" t="s">
        <v>137</v>
      </c>
      <c r="R56" s="249" t="s">
        <v>795</v>
      </c>
      <c r="S56" s="249" t="s">
        <v>98</v>
      </c>
      <c r="T56" s="249" t="s">
        <v>793</v>
      </c>
      <c r="U56" s="249" t="s">
        <v>847</v>
      </c>
      <c r="V56" s="257" t="s">
        <v>137</v>
      </c>
      <c r="W56" s="249" t="s">
        <v>795</v>
      </c>
      <c r="X56" s="249" t="s">
        <v>98</v>
      </c>
      <c r="Y56" s="249" t="s">
        <v>793</v>
      </c>
      <c r="Z56" s="249" t="s">
        <v>847</v>
      </c>
      <c r="AA56" s="271" t="s">
        <v>137</v>
      </c>
      <c r="AB56" s="1"/>
      <c r="AC56" s="43"/>
      <c r="AD56" s="43"/>
      <c r="AE56" s="43"/>
      <c r="AF56" s="43"/>
      <c r="AG56" s="43"/>
      <c r="AH56" s="44"/>
      <c r="AI56" s="44"/>
    </row>
    <row r="57" spans="1:39" x14ac:dyDescent="0.25">
      <c r="A57" s="454"/>
      <c r="B57" s="247" t="s">
        <v>10</v>
      </c>
      <c r="C57" s="164"/>
      <c r="D57" s="142"/>
      <c r="E57" s="143">
        <f>(I57+N57+S57+X57)*'Ar - Fontes fixas - Geral'!$Q$22</f>
        <v>0</v>
      </c>
      <c r="F57" s="254" t="s">
        <v>10</v>
      </c>
      <c r="G57" s="164"/>
      <c r="H57" s="34"/>
      <c r="I57" s="34"/>
      <c r="J57" s="204"/>
      <c r="K57" s="203" t="s">
        <v>10</v>
      </c>
      <c r="L57" s="209"/>
      <c r="M57" s="34"/>
      <c r="N57" s="34"/>
      <c r="O57" s="204"/>
      <c r="P57" s="203" t="s">
        <v>10</v>
      </c>
      <c r="Q57" s="209"/>
      <c r="R57" s="34"/>
      <c r="S57" s="34"/>
      <c r="T57" s="204"/>
      <c r="U57" s="203" t="s">
        <v>10</v>
      </c>
      <c r="V57" s="209"/>
      <c r="W57" s="34"/>
      <c r="X57" s="34"/>
      <c r="Y57" s="204"/>
      <c r="Z57" s="203" t="s">
        <v>10</v>
      </c>
      <c r="AA57" s="208"/>
      <c r="AB57" s="1"/>
      <c r="AC57" s="43"/>
      <c r="AD57" s="43"/>
      <c r="AE57" s="43"/>
      <c r="AF57" s="43"/>
      <c r="AG57" s="43"/>
      <c r="AH57" s="44"/>
      <c r="AI57" s="44"/>
    </row>
    <row r="58" spans="1:39" x14ac:dyDescent="0.25">
      <c r="A58" s="454"/>
      <c r="B58" s="247" t="s">
        <v>10</v>
      </c>
      <c r="C58" s="164"/>
      <c r="D58" s="142"/>
      <c r="E58" s="143">
        <f>(I58+N58+S58+X58)*'Ar - Fontes fixas - Geral'!$Q$22</f>
        <v>0</v>
      </c>
      <c r="F58" s="254" t="s">
        <v>10</v>
      </c>
      <c r="G58" s="164"/>
      <c r="H58" s="34"/>
      <c r="I58" s="34"/>
      <c r="J58" s="204"/>
      <c r="K58" s="203" t="s">
        <v>10</v>
      </c>
      <c r="L58" s="209"/>
      <c r="M58" s="34"/>
      <c r="N58" s="34"/>
      <c r="O58" s="204"/>
      <c r="P58" s="203" t="s">
        <v>10</v>
      </c>
      <c r="Q58" s="209"/>
      <c r="R58" s="34"/>
      <c r="S58" s="34"/>
      <c r="T58" s="204"/>
      <c r="U58" s="203" t="s">
        <v>10</v>
      </c>
      <c r="V58" s="209"/>
      <c r="W58" s="34"/>
      <c r="X58" s="34"/>
      <c r="Y58" s="204"/>
      <c r="Z58" s="203" t="s">
        <v>10</v>
      </c>
      <c r="AA58" s="208"/>
      <c r="AB58" s="1"/>
      <c r="AC58" s="43"/>
      <c r="AD58" s="43"/>
      <c r="AE58" s="43"/>
      <c r="AF58" s="43"/>
      <c r="AG58" s="43"/>
      <c r="AH58" s="44"/>
      <c r="AI58" s="44"/>
    </row>
    <row r="59" spans="1:39" x14ac:dyDescent="0.25">
      <c r="A59" s="454"/>
      <c r="B59" s="247" t="s">
        <v>10</v>
      </c>
      <c r="C59" s="164"/>
      <c r="D59" s="142"/>
      <c r="E59" s="143">
        <f>(I59+N59+S59+X59)*'Ar - Fontes fixas - Geral'!$Q$22</f>
        <v>0</v>
      </c>
      <c r="F59" s="254" t="s">
        <v>10</v>
      </c>
      <c r="G59" s="164"/>
      <c r="H59" s="34"/>
      <c r="I59" s="34"/>
      <c r="J59" s="204"/>
      <c r="K59" s="203" t="s">
        <v>10</v>
      </c>
      <c r="L59" s="209"/>
      <c r="M59" s="34"/>
      <c r="N59" s="34"/>
      <c r="O59" s="204"/>
      <c r="P59" s="203" t="s">
        <v>10</v>
      </c>
      <c r="Q59" s="209"/>
      <c r="R59" s="34"/>
      <c r="S59" s="34"/>
      <c r="T59" s="204"/>
      <c r="U59" s="203" t="s">
        <v>10</v>
      </c>
      <c r="V59" s="209"/>
      <c r="W59" s="34"/>
      <c r="X59" s="34"/>
      <c r="Y59" s="204"/>
      <c r="Z59" s="203" t="s">
        <v>10</v>
      </c>
      <c r="AA59" s="208"/>
      <c r="AB59" s="1"/>
      <c r="AC59" s="43"/>
      <c r="AD59" s="43"/>
      <c r="AE59" s="43"/>
      <c r="AF59" s="43"/>
      <c r="AG59" s="43"/>
      <c r="AH59" s="44"/>
      <c r="AI59" s="44"/>
    </row>
    <row r="60" spans="1:39" x14ac:dyDescent="0.25">
      <c r="A60" s="454"/>
      <c r="B60" s="247" t="s">
        <v>10</v>
      </c>
      <c r="C60" s="164"/>
      <c r="D60" s="142"/>
      <c r="E60" s="143">
        <f>(I60+N60+S60+X60)*'Ar - Fontes fixas - Geral'!$Q$22</f>
        <v>0</v>
      </c>
      <c r="F60" s="254" t="s">
        <v>10</v>
      </c>
      <c r="G60" s="164"/>
      <c r="H60" s="34"/>
      <c r="I60" s="34"/>
      <c r="J60" s="204"/>
      <c r="K60" s="203" t="s">
        <v>10</v>
      </c>
      <c r="L60" s="209"/>
      <c r="M60" s="34"/>
      <c r="N60" s="34"/>
      <c r="O60" s="204"/>
      <c r="P60" s="203" t="s">
        <v>10</v>
      </c>
      <c r="Q60" s="209"/>
      <c r="R60" s="34"/>
      <c r="S60" s="34"/>
      <c r="T60" s="204"/>
      <c r="U60" s="203" t="s">
        <v>10</v>
      </c>
      <c r="V60" s="209"/>
      <c r="W60" s="34"/>
      <c r="X60" s="34"/>
      <c r="Y60" s="204"/>
      <c r="Z60" s="203" t="s">
        <v>10</v>
      </c>
      <c r="AA60" s="208"/>
      <c r="AB60" s="1"/>
      <c r="AC60" s="43"/>
      <c r="AD60" s="43"/>
      <c r="AE60" s="43"/>
      <c r="AF60" s="43"/>
      <c r="AG60" s="43"/>
      <c r="AH60" s="44"/>
      <c r="AI60" s="44"/>
    </row>
    <row r="61" spans="1:39" x14ac:dyDescent="0.25">
      <c r="A61" s="454"/>
      <c r="B61" s="247" t="s">
        <v>10</v>
      </c>
      <c r="C61" s="164"/>
      <c r="D61" s="142"/>
      <c r="E61" s="143">
        <f>(I61+N61+S61+X61)*'Ar - Fontes fixas - Geral'!$Q$22</f>
        <v>0</v>
      </c>
      <c r="F61" s="254" t="s">
        <v>10</v>
      </c>
      <c r="G61" s="164"/>
      <c r="H61" s="34"/>
      <c r="I61" s="34"/>
      <c r="J61" s="204"/>
      <c r="K61" s="203" t="s">
        <v>10</v>
      </c>
      <c r="L61" s="209"/>
      <c r="M61" s="34"/>
      <c r="N61" s="34"/>
      <c r="O61" s="204"/>
      <c r="P61" s="203" t="s">
        <v>10</v>
      </c>
      <c r="Q61" s="209"/>
      <c r="R61" s="34"/>
      <c r="S61" s="34"/>
      <c r="T61" s="204"/>
      <c r="U61" s="203" t="s">
        <v>10</v>
      </c>
      <c r="V61" s="209"/>
      <c r="W61" s="34"/>
      <c r="X61" s="34"/>
      <c r="Y61" s="204"/>
      <c r="Z61" s="203" t="s">
        <v>10</v>
      </c>
      <c r="AA61" s="208"/>
      <c r="AB61" s="1"/>
      <c r="AC61" s="43"/>
      <c r="AD61" s="43"/>
      <c r="AE61" s="43"/>
      <c r="AF61" s="43"/>
      <c r="AG61" s="43"/>
      <c r="AH61" s="44"/>
      <c r="AI61" s="44"/>
    </row>
    <row r="62" spans="1:39" x14ac:dyDescent="0.25">
      <c r="A62" s="454"/>
      <c r="B62" s="247" t="s">
        <v>10</v>
      </c>
      <c r="C62" s="164"/>
      <c r="D62" s="142"/>
      <c r="E62" s="143">
        <f>(I62+N62+S62+X62)*'Ar - Fontes fixas - Geral'!$Q$22</f>
        <v>0</v>
      </c>
      <c r="F62" s="254" t="s">
        <v>10</v>
      </c>
      <c r="G62" s="164"/>
      <c r="H62" s="34"/>
      <c r="I62" s="34"/>
      <c r="J62" s="204"/>
      <c r="K62" s="203" t="s">
        <v>10</v>
      </c>
      <c r="L62" s="209"/>
      <c r="M62" s="34"/>
      <c r="N62" s="34"/>
      <c r="O62" s="204"/>
      <c r="P62" s="203" t="s">
        <v>10</v>
      </c>
      <c r="Q62" s="209"/>
      <c r="R62" s="34"/>
      <c r="S62" s="34"/>
      <c r="T62" s="204"/>
      <c r="U62" s="203" t="s">
        <v>10</v>
      </c>
      <c r="V62" s="209"/>
      <c r="W62" s="34"/>
      <c r="X62" s="34"/>
      <c r="Y62" s="204"/>
      <c r="Z62" s="203" t="s">
        <v>10</v>
      </c>
      <c r="AA62" s="208"/>
      <c r="AB62" s="1"/>
      <c r="AC62" s="43"/>
      <c r="AD62" s="43"/>
      <c r="AE62" s="43"/>
      <c r="AF62" s="43"/>
      <c r="AG62" s="43"/>
      <c r="AH62" s="44"/>
      <c r="AI62" s="44"/>
    </row>
    <row r="63" spans="1:39" x14ac:dyDescent="0.25">
      <c r="A63" s="454"/>
      <c r="B63" s="247" t="s">
        <v>10</v>
      </c>
      <c r="C63" s="164"/>
      <c r="D63" s="142"/>
      <c r="E63" s="143">
        <f>(I63+N63+S63+X63)*'Ar - Fontes fixas - Geral'!$Q$22</f>
        <v>0</v>
      </c>
      <c r="F63" s="254" t="s">
        <v>10</v>
      </c>
      <c r="G63" s="164"/>
      <c r="H63" s="34"/>
      <c r="I63" s="34"/>
      <c r="J63" s="204"/>
      <c r="K63" s="203" t="s">
        <v>10</v>
      </c>
      <c r="L63" s="209"/>
      <c r="M63" s="34"/>
      <c r="N63" s="34"/>
      <c r="O63" s="204"/>
      <c r="P63" s="203" t="s">
        <v>10</v>
      </c>
      <c r="Q63" s="209"/>
      <c r="R63" s="34"/>
      <c r="S63" s="34"/>
      <c r="T63" s="204"/>
      <c r="U63" s="203" t="s">
        <v>10</v>
      </c>
      <c r="V63" s="209"/>
      <c r="W63" s="34"/>
      <c r="X63" s="34"/>
      <c r="Y63" s="204"/>
      <c r="Z63" s="203" t="s">
        <v>10</v>
      </c>
      <c r="AA63" s="208"/>
      <c r="AB63" s="1"/>
      <c r="AC63" s="43"/>
      <c r="AD63" s="43"/>
      <c r="AE63" s="43"/>
      <c r="AF63" s="43"/>
      <c r="AG63" s="43"/>
      <c r="AH63" s="44"/>
      <c r="AI63" s="44"/>
    </row>
    <row r="64" spans="1:39" x14ac:dyDescent="0.25">
      <c r="A64" s="454"/>
      <c r="B64" s="247" t="s">
        <v>10</v>
      </c>
      <c r="C64" s="164"/>
      <c r="D64" s="142"/>
      <c r="E64" s="143">
        <f>(I64+N64+S64+X64)*'Ar - Fontes fixas - Geral'!$Q$22</f>
        <v>0</v>
      </c>
      <c r="F64" s="254" t="s">
        <v>10</v>
      </c>
      <c r="G64" s="164"/>
      <c r="H64" s="34"/>
      <c r="I64" s="34"/>
      <c r="J64" s="204"/>
      <c r="K64" s="203" t="s">
        <v>10</v>
      </c>
      <c r="L64" s="209"/>
      <c r="M64" s="34"/>
      <c r="N64" s="34"/>
      <c r="O64" s="204"/>
      <c r="P64" s="203" t="s">
        <v>10</v>
      </c>
      <c r="Q64" s="209"/>
      <c r="R64" s="34"/>
      <c r="S64" s="34"/>
      <c r="T64" s="204"/>
      <c r="U64" s="203" t="s">
        <v>10</v>
      </c>
      <c r="V64" s="209"/>
      <c r="W64" s="34"/>
      <c r="X64" s="34"/>
      <c r="Y64" s="204"/>
      <c r="Z64" s="203" t="s">
        <v>10</v>
      </c>
      <c r="AA64" s="208"/>
      <c r="AB64" s="1"/>
      <c r="AC64" s="43"/>
      <c r="AD64" s="43"/>
      <c r="AE64" s="43"/>
      <c r="AF64" s="43"/>
      <c r="AG64" s="43"/>
      <c r="AH64" s="44"/>
      <c r="AI64" s="44"/>
    </row>
    <row r="65" spans="1:35" x14ac:dyDescent="0.25">
      <c r="A65" s="454"/>
      <c r="B65" s="247" t="s">
        <v>10</v>
      </c>
      <c r="C65" s="164"/>
      <c r="D65" s="142"/>
      <c r="E65" s="143">
        <f>(I65+N65+S65+X65)*'Ar - Fontes fixas - Geral'!$Q$22</f>
        <v>0</v>
      </c>
      <c r="F65" s="254" t="s">
        <v>10</v>
      </c>
      <c r="G65" s="164"/>
      <c r="H65" s="34"/>
      <c r="I65" s="34"/>
      <c r="J65" s="204"/>
      <c r="K65" s="203" t="s">
        <v>10</v>
      </c>
      <c r="L65" s="209"/>
      <c r="M65" s="34"/>
      <c r="N65" s="34"/>
      <c r="O65" s="204"/>
      <c r="P65" s="203" t="s">
        <v>10</v>
      </c>
      <c r="Q65" s="209"/>
      <c r="R65" s="34"/>
      <c r="S65" s="34"/>
      <c r="T65" s="204"/>
      <c r="U65" s="203" t="s">
        <v>10</v>
      </c>
      <c r="V65" s="209"/>
      <c r="W65" s="34"/>
      <c r="X65" s="34"/>
      <c r="Y65" s="204"/>
      <c r="Z65" s="203" t="s">
        <v>10</v>
      </c>
      <c r="AA65" s="208"/>
      <c r="AB65" s="1"/>
      <c r="AC65" s="43"/>
      <c r="AD65" s="43"/>
      <c r="AE65" s="43"/>
      <c r="AF65" s="43"/>
      <c r="AG65" s="43"/>
      <c r="AH65" s="44"/>
      <c r="AI65" s="44"/>
    </row>
    <row r="66" spans="1:35" x14ac:dyDescent="0.25">
      <c r="A66" s="454"/>
      <c r="B66" s="247" t="s">
        <v>10</v>
      </c>
      <c r="C66" s="164"/>
      <c r="D66" s="142"/>
      <c r="E66" s="143">
        <f>(I66+N66+S66+X66)*'Ar - Fontes fixas - Geral'!$Q$22</f>
        <v>0</v>
      </c>
      <c r="F66" s="254" t="s">
        <v>10</v>
      </c>
      <c r="G66" s="164"/>
      <c r="H66" s="34"/>
      <c r="I66" s="34"/>
      <c r="J66" s="204"/>
      <c r="K66" s="203" t="s">
        <v>10</v>
      </c>
      <c r="L66" s="209"/>
      <c r="M66" s="34"/>
      <c r="N66" s="34"/>
      <c r="O66" s="204"/>
      <c r="P66" s="203" t="s">
        <v>10</v>
      </c>
      <c r="Q66" s="209"/>
      <c r="R66" s="34"/>
      <c r="S66" s="34"/>
      <c r="T66" s="204"/>
      <c r="U66" s="203" t="s">
        <v>10</v>
      </c>
      <c r="V66" s="209"/>
      <c r="W66" s="34"/>
      <c r="X66" s="34"/>
      <c r="Y66" s="204"/>
      <c r="Z66" s="203" t="s">
        <v>10</v>
      </c>
      <c r="AA66" s="208"/>
      <c r="AB66" s="1"/>
      <c r="AC66" s="43"/>
      <c r="AD66" s="43"/>
      <c r="AE66" s="43"/>
      <c r="AF66" s="43"/>
      <c r="AG66" s="43"/>
      <c r="AH66" s="44"/>
      <c r="AI66" s="44"/>
    </row>
    <row r="67" spans="1:35" x14ac:dyDescent="0.25">
      <c r="A67" s="454"/>
      <c r="B67" s="247" t="s">
        <v>10</v>
      </c>
      <c r="C67" s="164"/>
      <c r="D67" s="142"/>
      <c r="E67" s="143">
        <f>(I67+N67+S67+X67)*'Ar - Fontes fixas - Geral'!$Q$22</f>
        <v>0</v>
      </c>
      <c r="F67" s="254" t="s">
        <v>10</v>
      </c>
      <c r="G67" s="164"/>
      <c r="H67" s="34"/>
      <c r="I67" s="34"/>
      <c r="J67" s="204"/>
      <c r="K67" s="203" t="s">
        <v>10</v>
      </c>
      <c r="L67" s="209"/>
      <c r="M67" s="34"/>
      <c r="N67" s="34"/>
      <c r="O67" s="204"/>
      <c r="P67" s="203" t="s">
        <v>10</v>
      </c>
      <c r="Q67" s="209"/>
      <c r="R67" s="34"/>
      <c r="S67" s="34"/>
      <c r="T67" s="204"/>
      <c r="U67" s="203" t="s">
        <v>10</v>
      </c>
      <c r="V67" s="209"/>
      <c r="W67" s="34"/>
      <c r="X67" s="34"/>
      <c r="Y67" s="204"/>
      <c r="Z67" s="203" t="s">
        <v>10</v>
      </c>
      <c r="AA67" s="208"/>
      <c r="AB67" s="1"/>
      <c r="AC67" s="43"/>
      <c r="AD67" s="43"/>
      <c r="AE67" s="43"/>
      <c r="AF67" s="43"/>
      <c r="AG67" s="43"/>
      <c r="AH67" s="44"/>
      <c r="AI67" s="44"/>
    </row>
    <row r="68" spans="1:35" x14ac:dyDescent="0.25">
      <c r="A68" s="454"/>
      <c r="B68" s="247" t="s">
        <v>10</v>
      </c>
      <c r="C68" s="164"/>
      <c r="D68" s="142"/>
      <c r="E68" s="143">
        <f>(I68+N68+S68+X68)*'Ar - Fontes fixas - Geral'!$Q$22</f>
        <v>0</v>
      </c>
      <c r="F68" s="254" t="s">
        <v>10</v>
      </c>
      <c r="G68" s="164"/>
      <c r="H68" s="34"/>
      <c r="I68" s="34"/>
      <c r="J68" s="204"/>
      <c r="K68" s="203" t="s">
        <v>10</v>
      </c>
      <c r="L68" s="209"/>
      <c r="M68" s="34"/>
      <c r="N68" s="34"/>
      <c r="O68" s="204"/>
      <c r="P68" s="203" t="s">
        <v>10</v>
      </c>
      <c r="Q68" s="209"/>
      <c r="R68" s="34"/>
      <c r="S68" s="34"/>
      <c r="T68" s="204"/>
      <c r="U68" s="203" t="s">
        <v>10</v>
      </c>
      <c r="V68" s="209"/>
      <c r="W68" s="34"/>
      <c r="X68" s="34"/>
      <c r="Y68" s="204"/>
      <c r="Z68" s="203" t="s">
        <v>10</v>
      </c>
      <c r="AA68" s="208"/>
      <c r="AB68" s="1"/>
      <c r="AC68" s="43"/>
      <c r="AD68" s="43"/>
      <c r="AE68" s="43"/>
      <c r="AF68" s="43"/>
      <c r="AG68" s="43"/>
      <c r="AH68" s="44"/>
      <c r="AI68" s="44"/>
    </row>
    <row r="69" spans="1:35" x14ac:dyDescent="0.25">
      <c r="A69" s="454"/>
      <c r="B69" s="247" t="s">
        <v>10</v>
      </c>
      <c r="C69" s="164"/>
      <c r="D69" s="142"/>
      <c r="E69" s="143">
        <f>(I69+N69+S69+X69)*'Ar - Fontes fixas - Geral'!$Q$22</f>
        <v>0</v>
      </c>
      <c r="F69" s="254" t="s">
        <v>10</v>
      </c>
      <c r="G69" s="164"/>
      <c r="H69" s="34"/>
      <c r="I69" s="34"/>
      <c r="J69" s="204"/>
      <c r="K69" s="203" t="s">
        <v>10</v>
      </c>
      <c r="L69" s="209"/>
      <c r="M69" s="34"/>
      <c r="N69" s="34"/>
      <c r="O69" s="204"/>
      <c r="P69" s="203" t="s">
        <v>10</v>
      </c>
      <c r="Q69" s="209"/>
      <c r="R69" s="34"/>
      <c r="S69" s="34"/>
      <c r="T69" s="204"/>
      <c r="U69" s="203" t="s">
        <v>10</v>
      </c>
      <c r="V69" s="209"/>
      <c r="W69" s="34"/>
      <c r="X69" s="34"/>
      <c r="Y69" s="204"/>
      <c r="Z69" s="203" t="s">
        <v>10</v>
      </c>
      <c r="AA69" s="208"/>
      <c r="AB69" s="1"/>
      <c r="AC69" s="43"/>
      <c r="AD69" s="43"/>
      <c r="AE69" s="43"/>
      <c r="AF69" s="43"/>
      <c r="AG69" s="43"/>
      <c r="AH69" s="44"/>
      <c r="AI69" s="44"/>
    </row>
    <row r="70" spans="1:35" x14ac:dyDescent="0.25">
      <c r="A70" s="454"/>
      <c r="B70" s="247" t="s">
        <v>10</v>
      </c>
      <c r="C70" s="164"/>
      <c r="D70" s="142"/>
      <c r="E70" s="143">
        <f>(I70+N70+S70+X70)*'Ar - Fontes fixas - Geral'!$Q$22</f>
        <v>0</v>
      </c>
      <c r="F70" s="254" t="s">
        <v>10</v>
      </c>
      <c r="G70" s="164"/>
      <c r="H70" s="34"/>
      <c r="I70" s="34"/>
      <c r="J70" s="204"/>
      <c r="K70" s="203" t="s">
        <v>10</v>
      </c>
      <c r="L70" s="209"/>
      <c r="M70" s="34"/>
      <c r="N70" s="34"/>
      <c r="O70" s="204"/>
      <c r="P70" s="203" t="s">
        <v>10</v>
      </c>
      <c r="Q70" s="209"/>
      <c r="R70" s="34"/>
      <c r="S70" s="34"/>
      <c r="T70" s="204"/>
      <c r="U70" s="203" t="s">
        <v>10</v>
      </c>
      <c r="V70" s="209"/>
      <c r="W70" s="34"/>
      <c r="X70" s="34"/>
      <c r="Y70" s="204"/>
      <c r="Z70" s="203" t="s">
        <v>10</v>
      </c>
      <c r="AA70" s="208"/>
      <c r="AB70" s="1"/>
      <c r="AC70" s="43"/>
      <c r="AD70" s="43"/>
      <c r="AE70" s="43"/>
      <c r="AF70" s="43"/>
      <c r="AG70" s="43"/>
      <c r="AH70" s="44"/>
      <c r="AI70" s="44"/>
    </row>
    <row r="71" spans="1:35" x14ac:dyDescent="0.25">
      <c r="A71" s="454"/>
      <c r="B71" s="247" t="s">
        <v>10</v>
      </c>
      <c r="C71" s="164"/>
      <c r="D71" s="142"/>
      <c r="E71" s="143">
        <f>(I71+N71+S71+X71)*'Ar - Fontes fixas - Geral'!$Q$22</f>
        <v>0</v>
      </c>
      <c r="F71" s="254" t="s">
        <v>10</v>
      </c>
      <c r="G71" s="164"/>
      <c r="H71" s="34"/>
      <c r="I71" s="34"/>
      <c r="J71" s="204"/>
      <c r="K71" s="203" t="s">
        <v>10</v>
      </c>
      <c r="L71" s="209"/>
      <c r="M71" s="34"/>
      <c r="N71" s="34"/>
      <c r="O71" s="204"/>
      <c r="P71" s="203" t="s">
        <v>10</v>
      </c>
      <c r="Q71" s="209"/>
      <c r="R71" s="34"/>
      <c r="S71" s="34"/>
      <c r="T71" s="204"/>
      <c r="U71" s="203" t="s">
        <v>10</v>
      </c>
      <c r="V71" s="209"/>
      <c r="W71" s="34"/>
      <c r="X71" s="34"/>
      <c r="Y71" s="204"/>
      <c r="Z71" s="203" t="s">
        <v>10</v>
      </c>
      <c r="AA71" s="208"/>
      <c r="AB71" s="1"/>
      <c r="AC71" s="43"/>
      <c r="AD71" s="43"/>
      <c r="AE71" s="43"/>
      <c r="AF71" s="43"/>
      <c r="AG71" s="43"/>
      <c r="AH71" s="44"/>
      <c r="AI71" s="44"/>
    </row>
    <row r="72" spans="1:35" x14ac:dyDescent="0.25">
      <c r="A72" s="454"/>
      <c r="B72" s="247" t="s">
        <v>10</v>
      </c>
      <c r="C72" s="164"/>
      <c r="D72" s="142"/>
      <c r="E72" s="143">
        <f>(I72+N72+S72+X72)*'Ar - Fontes fixas - Geral'!$Q$22</f>
        <v>0</v>
      </c>
      <c r="F72" s="254" t="s">
        <v>10</v>
      </c>
      <c r="G72" s="164"/>
      <c r="H72" s="34"/>
      <c r="I72" s="34"/>
      <c r="J72" s="204"/>
      <c r="K72" s="203" t="s">
        <v>10</v>
      </c>
      <c r="L72" s="209"/>
      <c r="M72" s="34"/>
      <c r="N72" s="34"/>
      <c r="O72" s="204"/>
      <c r="P72" s="203" t="s">
        <v>10</v>
      </c>
      <c r="Q72" s="209"/>
      <c r="R72" s="34"/>
      <c r="S72" s="34"/>
      <c r="T72" s="204"/>
      <c r="U72" s="203" t="s">
        <v>10</v>
      </c>
      <c r="V72" s="209"/>
      <c r="W72" s="34"/>
      <c r="X72" s="34"/>
      <c r="Y72" s="204"/>
      <c r="Z72" s="203" t="s">
        <v>10</v>
      </c>
      <c r="AA72" s="208"/>
      <c r="AB72" s="1"/>
      <c r="AC72" s="43"/>
      <c r="AD72" s="43"/>
      <c r="AE72" s="43"/>
      <c r="AF72" s="43"/>
      <c r="AG72" s="43"/>
      <c r="AH72" s="44"/>
      <c r="AI72" s="44"/>
    </row>
    <row r="73" spans="1:35" x14ac:dyDescent="0.25">
      <c r="A73" s="454"/>
      <c r="B73" s="247" t="s">
        <v>10</v>
      </c>
      <c r="C73" s="164"/>
      <c r="D73" s="142"/>
      <c r="E73" s="143">
        <f>(I73+N73+S73+X73)*'Ar - Fontes fixas - Geral'!$Q$22</f>
        <v>0</v>
      </c>
      <c r="F73" s="254" t="s">
        <v>10</v>
      </c>
      <c r="G73" s="164"/>
      <c r="H73" s="34"/>
      <c r="I73" s="34"/>
      <c r="J73" s="204"/>
      <c r="K73" s="203" t="s">
        <v>10</v>
      </c>
      <c r="L73" s="209"/>
      <c r="M73" s="34"/>
      <c r="N73" s="34"/>
      <c r="O73" s="204"/>
      <c r="P73" s="203" t="s">
        <v>10</v>
      </c>
      <c r="Q73" s="209"/>
      <c r="R73" s="34"/>
      <c r="S73" s="34"/>
      <c r="T73" s="204"/>
      <c r="U73" s="203" t="s">
        <v>10</v>
      </c>
      <c r="V73" s="209"/>
      <c r="W73" s="34"/>
      <c r="X73" s="34"/>
      <c r="Y73" s="204"/>
      <c r="Z73" s="203" t="s">
        <v>10</v>
      </c>
      <c r="AA73" s="208"/>
      <c r="AB73" s="1"/>
      <c r="AC73" s="43"/>
      <c r="AD73" s="43"/>
      <c r="AE73" s="43"/>
      <c r="AF73" s="43"/>
      <c r="AG73" s="43"/>
      <c r="AH73" s="44"/>
      <c r="AI73" s="44"/>
    </row>
    <row r="74" spans="1:35" x14ac:dyDescent="0.25">
      <c r="A74" s="454"/>
      <c r="B74" s="247" t="s">
        <v>10</v>
      </c>
      <c r="C74" s="164"/>
      <c r="D74" s="142"/>
      <c r="E74" s="143">
        <f>(I74+N74+S74+X74)*'Ar - Fontes fixas - Geral'!$Q$22</f>
        <v>0</v>
      </c>
      <c r="F74" s="254" t="s">
        <v>10</v>
      </c>
      <c r="G74" s="164"/>
      <c r="H74" s="34"/>
      <c r="I74" s="34"/>
      <c r="J74" s="204"/>
      <c r="K74" s="203" t="s">
        <v>10</v>
      </c>
      <c r="L74" s="209"/>
      <c r="M74" s="34"/>
      <c r="N74" s="34"/>
      <c r="O74" s="204"/>
      <c r="P74" s="203" t="s">
        <v>10</v>
      </c>
      <c r="Q74" s="209"/>
      <c r="R74" s="34"/>
      <c r="S74" s="34"/>
      <c r="T74" s="204"/>
      <c r="U74" s="203" t="s">
        <v>10</v>
      </c>
      <c r="V74" s="209"/>
      <c r="W74" s="34"/>
      <c r="X74" s="34"/>
      <c r="Y74" s="204"/>
      <c r="Z74" s="203" t="s">
        <v>10</v>
      </c>
      <c r="AA74" s="208"/>
      <c r="AB74" s="1"/>
      <c r="AC74" s="43"/>
      <c r="AD74" s="43"/>
      <c r="AE74" s="43"/>
      <c r="AF74" s="43"/>
      <c r="AG74" s="43"/>
      <c r="AH74" s="44"/>
      <c r="AI74" s="44"/>
    </row>
    <row r="75" spans="1:35" x14ac:dyDescent="0.25">
      <c r="A75" s="454"/>
      <c r="B75" s="247" t="s">
        <v>10</v>
      </c>
      <c r="C75" s="164"/>
      <c r="D75" s="142"/>
      <c r="E75" s="143">
        <f>(I75+N75+S75+X75)*'Ar - Fontes fixas - Geral'!$Q$22</f>
        <v>0</v>
      </c>
      <c r="F75" s="254" t="s">
        <v>10</v>
      </c>
      <c r="G75" s="164"/>
      <c r="H75" s="34"/>
      <c r="I75" s="34"/>
      <c r="J75" s="204"/>
      <c r="K75" s="203" t="s">
        <v>10</v>
      </c>
      <c r="L75" s="209"/>
      <c r="M75" s="34"/>
      <c r="N75" s="34"/>
      <c r="O75" s="204"/>
      <c r="P75" s="203" t="s">
        <v>10</v>
      </c>
      <c r="Q75" s="209"/>
      <c r="R75" s="34"/>
      <c r="S75" s="34"/>
      <c r="T75" s="204"/>
      <c r="U75" s="203" t="s">
        <v>10</v>
      </c>
      <c r="V75" s="209"/>
      <c r="W75" s="34"/>
      <c r="X75" s="34"/>
      <c r="Y75" s="204"/>
      <c r="Z75" s="203" t="s">
        <v>10</v>
      </c>
      <c r="AA75" s="208"/>
      <c r="AB75" s="1"/>
      <c r="AC75" s="43"/>
      <c r="AD75" s="43"/>
      <c r="AE75" s="43"/>
      <c r="AF75" s="43"/>
      <c r="AG75" s="43"/>
      <c r="AH75" s="44"/>
      <c r="AI75" s="44"/>
    </row>
    <row r="76" spans="1:35" x14ac:dyDescent="0.25">
      <c r="A76" s="454"/>
      <c r="B76" s="247" t="s">
        <v>10</v>
      </c>
      <c r="C76" s="164"/>
      <c r="D76" s="142"/>
      <c r="E76" s="143">
        <f>(I76+N76+S76+X76)*'Ar - Fontes fixas - Geral'!$Q$22</f>
        <v>0</v>
      </c>
      <c r="F76" s="254" t="s">
        <v>10</v>
      </c>
      <c r="G76" s="164"/>
      <c r="H76" s="34"/>
      <c r="I76" s="34"/>
      <c r="J76" s="204"/>
      <c r="K76" s="203" t="s">
        <v>10</v>
      </c>
      <c r="L76" s="209"/>
      <c r="M76" s="34"/>
      <c r="N76" s="34"/>
      <c r="O76" s="204"/>
      <c r="P76" s="203" t="s">
        <v>10</v>
      </c>
      <c r="Q76" s="209"/>
      <c r="R76" s="34"/>
      <c r="S76" s="34"/>
      <c r="T76" s="204"/>
      <c r="U76" s="203" t="s">
        <v>10</v>
      </c>
      <c r="V76" s="209"/>
      <c r="W76" s="34"/>
      <c r="X76" s="34"/>
      <c r="Y76" s="204"/>
      <c r="Z76" s="203" t="s">
        <v>10</v>
      </c>
      <c r="AA76" s="208"/>
      <c r="AB76" s="1"/>
      <c r="AC76" s="43"/>
      <c r="AD76" s="43"/>
      <c r="AE76" s="43"/>
      <c r="AF76" s="43"/>
      <c r="AG76" s="43"/>
      <c r="AH76" s="44"/>
      <c r="AI76" s="44"/>
    </row>
    <row r="77" spans="1:35" x14ac:dyDescent="0.25">
      <c r="A77" s="454"/>
      <c r="B77" s="247" t="s">
        <v>10</v>
      </c>
      <c r="C77" s="164"/>
      <c r="D77" s="142"/>
      <c r="E77" s="143">
        <f>(I77+N77+S77+X77)*'Ar - Fontes fixas - Geral'!$Q$22</f>
        <v>0</v>
      </c>
      <c r="F77" s="254" t="s">
        <v>10</v>
      </c>
      <c r="G77" s="164"/>
      <c r="H77" s="34"/>
      <c r="I77" s="34"/>
      <c r="J77" s="204"/>
      <c r="K77" s="203" t="s">
        <v>10</v>
      </c>
      <c r="L77" s="209"/>
      <c r="M77" s="34"/>
      <c r="N77" s="34"/>
      <c r="O77" s="204"/>
      <c r="P77" s="203" t="s">
        <v>10</v>
      </c>
      <c r="Q77" s="209"/>
      <c r="R77" s="34"/>
      <c r="S77" s="34"/>
      <c r="T77" s="204"/>
      <c r="U77" s="203" t="s">
        <v>10</v>
      </c>
      <c r="V77" s="209"/>
      <c r="W77" s="34"/>
      <c r="X77" s="34"/>
      <c r="Y77" s="204"/>
      <c r="Z77" s="203" t="s">
        <v>10</v>
      </c>
      <c r="AA77" s="208"/>
      <c r="AB77" s="1"/>
      <c r="AC77" s="43"/>
      <c r="AD77" s="43"/>
      <c r="AE77" s="43"/>
      <c r="AF77" s="43"/>
      <c r="AG77" s="43"/>
      <c r="AH77" s="44"/>
      <c r="AI77" s="44"/>
    </row>
    <row r="78" spans="1:35" x14ac:dyDescent="0.25">
      <c r="A78" s="454"/>
      <c r="B78" s="247" t="s">
        <v>10</v>
      </c>
      <c r="C78" s="164"/>
      <c r="D78" s="142"/>
      <c r="E78" s="143">
        <f>(I78+N78+S78+X78)*'Ar - Fontes fixas - Geral'!$Q$22</f>
        <v>0</v>
      </c>
      <c r="F78" s="254" t="s">
        <v>10</v>
      </c>
      <c r="G78" s="164"/>
      <c r="H78" s="34"/>
      <c r="I78" s="34"/>
      <c r="J78" s="204"/>
      <c r="K78" s="203" t="s">
        <v>10</v>
      </c>
      <c r="L78" s="209"/>
      <c r="M78" s="34"/>
      <c r="N78" s="34"/>
      <c r="O78" s="204"/>
      <c r="P78" s="203" t="s">
        <v>10</v>
      </c>
      <c r="Q78" s="209"/>
      <c r="R78" s="34"/>
      <c r="S78" s="34"/>
      <c r="T78" s="204"/>
      <c r="U78" s="203" t="s">
        <v>10</v>
      </c>
      <c r="V78" s="209"/>
      <c r="W78" s="34"/>
      <c r="X78" s="34"/>
      <c r="Y78" s="204"/>
      <c r="Z78" s="203" t="s">
        <v>10</v>
      </c>
      <c r="AA78" s="208"/>
      <c r="AB78" s="1"/>
      <c r="AC78" s="43"/>
      <c r="AD78" s="43"/>
      <c r="AE78" s="43"/>
      <c r="AF78" s="43"/>
      <c r="AG78" s="43"/>
      <c r="AH78" s="44"/>
      <c r="AI78" s="44"/>
    </row>
    <row r="79" spans="1:35" x14ac:dyDescent="0.25">
      <c r="A79" s="454"/>
      <c r="B79" s="247" t="s">
        <v>10</v>
      </c>
      <c r="C79" s="164"/>
      <c r="D79" s="142"/>
      <c r="E79" s="143">
        <f>(I79+N79+S79+X79)*'Ar - Fontes fixas - Geral'!$Q$22</f>
        <v>0</v>
      </c>
      <c r="F79" s="254" t="s">
        <v>10</v>
      </c>
      <c r="G79" s="164"/>
      <c r="H79" s="34"/>
      <c r="I79" s="34"/>
      <c r="J79" s="204"/>
      <c r="K79" s="203" t="s">
        <v>10</v>
      </c>
      <c r="L79" s="209"/>
      <c r="M79" s="34"/>
      <c r="N79" s="34"/>
      <c r="O79" s="204"/>
      <c r="P79" s="203" t="s">
        <v>10</v>
      </c>
      <c r="Q79" s="209"/>
      <c r="R79" s="34"/>
      <c r="S79" s="34"/>
      <c r="T79" s="204"/>
      <c r="U79" s="203" t="s">
        <v>10</v>
      </c>
      <c r="V79" s="209"/>
      <c r="W79" s="34"/>
      <c r="X79" s="34"/>
      <c r="Y79" s="204"/>
      <c r="Z79" s="203" t="s">
        <v>10</v>
      </c>
      <c r="AA79" s="208"/>
      <c r="AB79" s="1"/>
      <c r="AC79" s="43"/>
      <c r="AD79" s="43"/>
      <c r="AE79" s="43"/>
      <c r="AF79" s="43"/>
      <c r="AG79" s="43"/>
      <c r="AH79" s="44"/>
      <c r="AI79" s="44"/>
    </row>
    <row r="80" spans="1:35" x14ac:dyDescent="0.25">
      <c r="A80" s="453"/>
      <c r="B80" s="453"/>
      <c r="C80" s="453"/>
      <c r="D80" s="453"/>
      <c r="E80" s="453"/>
      <c r="F80" s="453"/>
      <c r="G80" s="453"/>
      <c r="H80" s="453"/>
      <c r="I80" s="453"/>
      <c r="J80" s="453"/>
      <c r="K80" s="453"/>
      <c r="L80" s="453"/>
      <c r="M80" s="453"/>
      <c r="N80" s="453"/>
      <c r="O80" s="453"/>
      <c r="P80" s="453"/>
      <c r="Q80" s="453"/>
      <c r="R80" s="453"/>
      <c r="S80" s="453"/>
      <c r="T80" s="453"/>
      <c r="U80" s="453"/>
      <c r="V80" s="453"/>
      <c r="W80" s="453"/>
      <c r="X80" s="453"/>
      <c r="Y80" s="453"/>
      <c r="Z80" s="453"/>
      <c r="AA80" s="453"/>
      <c r="AB80" s="453"/>
      <c r="AC80" s="43"/>
      <c r="AD80" s="43"/>
      <c r="AE80" s="43"/>
      <c r="AF80" s="43"/>
      <c r="AG80" s="43"/>
      <c r="AH80" s="44"/>
      <c r="AI80" s="44"/>
    </row>
    <row r="81" spans="1:39" x14ac:dyDescent="0.25">
      <c r="A81" s="453"/>
      <c r="B81" s="453"/>
      <c r="C81" s="453"/>
      <c r="D81" s="453"/>
      <c r="E81" s="453"/>
      <c r="F81" s="453"/>
      <c r="G81" s="453"/>
      <c r="H81" s="453"/>
      <c r="I81" s="453"/>
      <c r="J81" s="453"/>
      <c r="K81" s="453"/>
      <c r="L81" s="453"/>
      <c r="M81" s="453"/>
      <c r="N81" s="453"/>
      <c r="O81" s="453"/>
      <c r="P81" s="453"/>
      <c r="Q81" s="453"/>
      <c r="R81" s="453"/>
      <c r="S81" s="453"/>
      <c r="T81" s="453"/>
      <c r="U81" s="453"/>
      <c r="V81" s="453"/>
      <c r="W81" s="453"/>
      <c r="X81" s="453"/>
      <c r="Y81" s="453"/>
      <c r="Z81" s="453"/>
      <c r="AA81" s="453"/>
      <c r="AB81" s="453"/>
      <c r="AC81" s="43"/>
      <c r="AD81" s="43"/>
      <c r="AE81" s="43"/>
      <c r="AF81" s="43"/>
      <c r="AG81" s="43"/>
      <c r="AH81" s="44"/>
      <c r="AI81" s="44"/>
      <c r="AJ81" s="44"/>
      <c r="AK81" s="44"/>
      <c r="AL81" s="44"/>
      <c r="AM81" s="44"/>
    </row>
    <row r="82" spans="1:39" x14ac:dyDescent="0.25">
      <c r="A82" s="453"/>
      <c r="B82" s="453"/>
      <c r="C82" s="453"/>
      <c r="D82" s="453"/>
      <c r="E82" s="453"/>
      <c r="F82" s="453"/>
      <c r="G82" s="453"/>
      <c r="H82" s="453"/>
      <c r="I82" s="453"/>
      <c r="J82" s="453"/>
      <c r="K82" s="453"/>
      <c r="L82" s="453"/>
      <c r="M82" s="453"/>
      <c r="N82" s="453"/>
      <c r="O82" s="453"/>
      <c r="P82" s="453"/>
      <c r="Q82" s="453"/>
      <c r="R82" s="453"/>
      <c r="S82" s="453"/>
      <c r="T82" s="453"/>
      <c r="U82" s="453"/>
      <c r="V82" s="453"/>
      <c r="W82" s="453"/>
      <c r="X82" s="453"/>
      <c r="Y82" s="453"/>
      <c r="Z82" s="453"/>
      <c r="AA82" s="453"/>
      <c r="AB82" s="453"/>
      <c r="AC82" s="43"/>
      <c r="AD82" s="43"/>
      <c r="AE82" s="43"/>
      <c r="AF82" s="43"/>
      <c r="AG82" s="43"/>
      <c r="AH82" s="44"/>
      <c r="AI82" s="44"/>
      <c r="AJ82" s="44"/>
      <c r="AK82" s="44"/>
      <c r="AL82" s="44"/>
      <c r="AM82" s="44"/>
    </row>
    <row r="83" spans="1:39" x14ac:dyDescent="0.25">
      <c r="A83" s="453"/>
      <c r="B83" s="453"/>
      <c r="C83" s="453"/>
      <c r="D83" s="453"/>
      <c r="E83" s="453"/>
      <c r="F83" s="453"/>
      <c r="G83" s="453"/>
      <c r="H83" s="453"/>
      <c r="I83" s="453"/>
      <c r="J83" s="453"/>
      <c r="K83" s="453"/>
      <c r="L83" s="453"/>
      <c r="M83" s="453"/>
      <c r="N83" s="453"/>
      <c r="O83" s="453"/>
      <c r="P83" s="453"/>
      <c r="Q83" s="453"/>
      <c r="R83" s="453"/>
      <c r="S83" s="453"/>
      <c r="T83" s="453"/>
      <c r="U83" s="453"/>
      <c r="V83" s="453"/>
      <c r="W83" s="453"/>
      <c r="X83" s="453"/>
      <c r="Y83" s="453"/>
      <c r="Z83" s="453"/>
      <c r="AA83" s="453"/>
      <c r="AB83" s="453"/>
      <c r="AC83" s="43"/>
      <c r="AD83" s="43"/>
      <c r="AE83" s="43"/>
      <c r="AF83" s="43"/>
      <c r="AG83" s="43"/>
      <c r="AH83" s="44"/>
      <c r="AI83" s="44"/>
      <c r="AJ83" s="44"/>
      <c r="AK83" s="44"/>
      <c r="AL83" s="44"/>
      <c r="AM83" s="44"/>
    </row>
    <row r="84" spans="1:39" x14ac:dyDescent="0.25">
      <c r="A84" s="1"/>
      <c r="B84" s="16"/>
      <c r="C84" s="16"/>
      <c r="D84" s="16"/>
      <c r="E84" s="16"/>
      <c r="F84" s="16"/>
      <c r="G84" s="16"/>
      <c r="H84" s="16"/>
      <c r="I84" s="16"/>
      <c r="J84" s="16"/>
      <c r="K84" s="16"/>
      <c r="L84" s="16"/>
      <c r="M84" s="115"/>
      <c r="N84" s="115"/>
      <c r="O84" s="115"/>
      <c r="P84" s="115"/>
      <c r="Q84" s="115"/>
      <c r="R84" s="115"/>
      <c r="S84" s="115"/>
      <c r="T84" s="115"/>
      <c r="U84" s="115"/>
      <c r="V84" s="16"/>
      <c r="W84" s="16"/>
      <c r="X84" s="16"/>
      <c r="Y84" s="16"/>
      <c r="Z84" s="16"/>
      <c r="AA84" s="16"/>
      <c r="AB84" s="16"/>
      <c r="AC84" s="43"/>
      <c r="AD84" s="43"/>
      <c r="AE84" s="43"/>
      <c r="AF84" s="43"/>
      <c r="AG84" s="43"/>
      <c r="AH84" s="44"/>
      <c r="AI84" s="44"/>
      <c r="AJ84" s="44"/>
      <c r="AK84" s="44"/>
      <c r="AL84" s="44"/>
      <c r="AM84" s="44"/>
    </row>
    <row r="85" spans="1:39" x14ac:dyDescent="0.25">
      <c r="A85" s="1"/>
      <c r="B85" s="58" t="s">
        <v>146</v>
      </c>
      <c r="C85" s="9"/>
      <c r="D85" s="9"/>
      <c r="E85" s="9"/>
      <c r="F85" s="9"/>
      <c r="G85" s="9"/>
      <c r="H85" s="9"/>
      <c r="I85" s="9"/>
      <c r="J85" s="9"/>
      <c r="K85" s="9"/>
      <c r="L85" s="9"/>
      <c r="M85" s="115"/>
      <c r="N85" s="115"/>
      <c r="O85" s="115"/>
      <c r="P85" s="115"/>
      <c r="Q85" s="115"/>
      <c r="R85" s="115"/>
      <c r="S85" s="115"/>
      <c r="T85" s="115"/>
      <c r="U85" s="115"/>
      <c r="V85" s="16"/>
      <c r="W85" s="16"/>
      <c r="X85" s="16"/>
      <c r="Y85" s="16"/>
      <c r="Z85" s="16"/>
      <c r="AA85" s="16"/>
      <c r="AB85" s="16"/>
      <c r="AC85" s="43"/>
      <c r="AD85" s="43"/>
      <c r="AE85" s="43"/>
      <c r="AF85" s="43"/>
      <c r="AG85" s="43"/>
      <c r="AH85" s="44"/>
      <c r="AI85" s="44"/>
      <c r="AJ85" s="44"/>
      <c r="AK85" s="44"/>
      <c r="AL85" s="44"/>
      <c r="AM85" s="44"/>
    </row>
    <row r="86" spans="1:39" x14ac:dyDescent="0.25">
      <c r="A86" s="1"/>
      <c r="B86" s="442" t="s">
        <v>147</v>
      </c>
      <c r="C86" s="442"/>
      <c r="D86" s="442"/>
      <c r="E86" s="442"/>
      <c r="F86" s="442"/>
      <c r="G86" s="442"/>
      <c r="H86" s="442"/>
      <c r="I86" s="442"/>
      <c r="J86" s="442"/>
      <c r="K86" s="442"/>
      <c r="L86" s="442"/>
      <c r="M86" s="115"/>
      <c r="N86" s="115"/>
      <c r="O86" s="115"/>
      <c r="P86" s="115"/>
      <c r="Q86" s="115"/>
      <c r="R86" s="115"/>
      <c r="S86" s="115"/>
      <c r="T86" s="115"/>
      <c r="U86" s="115"/>
      <c r="V86" s="16"/>
      <c r="W86" s="16"/>
      <c r="X86" s="16"/>
      <c r="Y86" s="16"/>
      <c r="Z86" s="16"/>
      <c r="AA86" s="16"/>
      <c r="AB86" s="16"/>
      <c r="AC86" s="43"/>
      <c r="AD86" s="43"/>
      <c r="AE86" s="43"/>
      <c r="AF86" s="43"/>
      <c r="AG86" s="43"/>
      <c r="AH86" s="44"/>
      <c r="AI86" s="44"/>
      <c r="AJ86" s="44"/>
      <c r="AK86" s="44"/>
      <c r="AL86" s="44"/>
      <c r="AM86" s="44"/>
    </row>
    <row r="87" spans="1:39" x14ac:dyDescent="0.25">
      <c r="A87" s="1"/>
      <c r="B87" s="442"/>
      <c r="C87" s="442"/>
      <c r="D87" s="442"/>
      <c r="E87" s="442"/>
      <c r="F87" s="442"/>
      <c r="G87" s="442"/>
      <c r="H87" s="442"/>
      <c r="I87" s="442"/>
      <c r="J87" s="442"/>
      <c r="K87" s="442"/>
      <c r="L87" s="442"/>
      <c r="M87" s="115"/>
      <c r="N87" s="306" t="s">
        <v>1018</v>
      </c>
      <c r="O87" s="115"/>
      <c r="P87" s="115"/>
      <c r="Q87" s="115"/>
      <c r="R87" s="115"/>
      <c r="S87" s="115"/>
      <c r="T87" s="115"/>
      <c r="U87" s="115"/>
      <c r="V87" s="16"/>
      <c r="W87" s="16"/>
      <c r="X87" s="16"/>
      <c r="Y87" s="16"/>
      <c r="Z87" s="16"/>
      <c r="AA87" s="16"/>
      <c r="AB87" s="16"/>
      <c r="AC87" s="43"/>
      <c r="AD87" s="43"/>
      <c r="AE87" s="43"/>
      <c r="AF87" s="43"/>
      <c r="AG87" s="43"/>
      <c r="AH87" s="44"/>
      <c r="AI87" s="44"/>
      <c r="AJ87" s="44"/>
      <c r="AK87" s="44"/>
      <c r="AL87" s="44"/>
      <c r="AM87" s="44"/>
    </row>
    <row r="88" spans="1:39" x14ac:dyDescent="0.25">
      <c r="A88" s="1"/>
      <c r="B88" s="442"/>
      <c r="C88" s="442"/>
      <c r="D88" s="442"/>
      <c r="E88" s="442"/>
      <c r="F88" s="442"/>
      <c r="G88" s="442"/>
      <c r="H88" s="442"/>
      <c r="I88" s="442"/>
      <c r="J88" s="442"/>
      <c r="K88" s="442"/>
      <c r="L88" s="442"/>
      <c r="M88" s="115"/>
      <c r="O88" s="115"/>
      <c r="P88" s="115"/>
      <c r="Q88" s="115"/>
      <c r="R88" s="115"/>
      <c r="S88" s="115"/>
      <c r="T88" s="115"/>
      <c r="U88" s="115"/>
      <c r="V88" s="16"/>
      <c r="W88" s="16"/>
      <c r="X88" s="16"/>
      <c r="Y88" s="16"/>
      <c r="Z88" s="16"/>
      <c r="AA88" s="16"/>
      <c r="AB88" s="16"/>
      <c r="AC88" s="43"/>
      <c r="AD88" s="43"/>
      <c r="AE88" s="43"/>
      <c r="AF88" s="43"/>
      <c r="AG88" s="43"/>
      <c r="AH88" s="44"/>
      <c r="AI88" s="44"/>
      <c r="AJ88" s="44"/>
      <c r="AK88" s="44"/>
      <c r="AL88" s="44"/>
      <c r="AM88" s="44"/>
    </row>
    <row r="89" spans="1:39" x14ac:dyDescent="0.25">
      <c r="A89" s="1"/>
      <c r="B89" s="442"/>
      <c r="C89" s="442"/>
      <c r="D89" s="442"/>
      <c r="E89" s="442"/>
      <c r="F89" s="442"/>
      <c r="G89" s="442"/>
      <c r="H89" s="442"/>
      <c r="I89" s="442"/>
      <c r="J89" s="442"/>
      <c r="K89" s="442"/>
      <c r="L89" s="442"/>
      <c r="M89" s="115"/>
      <c r="N89" s="356" t="s">
        <v>1040</v>
      </c>
      <c r="O89" s="115"/>
      <c r="P89" s="115"/>
      <c r="Q89" s="115"/>
      <c r="R89" s="115"/>
      <c r="S89" s="115"/>
      <c r="T89" s="115"/>
      <c r="U89" s="115"/>
      <c r="V89" s="16"/>
      <c r="W89" s="16"/>
      <c r="X89" s="292"/>
      <c r="Y89" s="16"/>
      <c r="Z89" s="16"/>
      <c r="AA89" s="16"/>
      <c r="AB89" s="16"/>
      <c r="AC89" s="43"/>
      <c r="AD89" s="43"/>
      <c r="AE89" s="43"/>
      <c r="AF89" s="43"/>
      <c r="AG89" s="43"/>
      <c r="AH89" s="44"/>
      <c r="AI89" s="44"/>
      <c r="AJ89" s="44"/>
      <c r="AK89" s="44"/>
      <c r="AL89" s="44"/>
      <c r="AM89" s="44"/>
    </row>
    <row r="90" spans="1:39" x14ac:dyDescent="0.25">
      <c r="A90" s="1"/>
      <c r="B90" s="442"/>
      <c r="C90" s="442"/>
      <c r="D90" s="442"/>
      <c r="E90" s="442"/>
      <c r="F90" s="442"/>
      <c r="G90" s="442"/>
      <c r="H90" s="442"/>
      <c r="I90" s="442"/>
      <c r="J90" s="442"/>
      <c r="K90" s="442"/>
      <c r="L90" s="442"/>
      <c r="M90" s="115"/>
      <c r="N90" s="115"/>
      <c r="O90" s="115"/>
      <c r="P90" s="115"/>
      <c r="Q90" s="115"/>
      <c r="R90" s="115"/>
      <c r="S90" s="115"/>
      <c r="T90" s="115"/>
      <c r="U90" s="115"/>
      <c r="V90" s="16"/>
      <c r="W90" s="16"/>
      <c r="X90" s="16"/>
      <c r="Y90" s="16"/>
      <c r="Z90" s="16"/>
      <c r="AA90" s="16"/>
      <c r="AB90" s="16"/>
      <c r="AC90" s="43"/>
      <c r="AD90" s="43"/>
      <c r="AE90" s="43"/>
      <c r="AF90" s="43"/>
      <c r="AG90" s="43"/>
      <c r="AH90" s="44"/>
      <c r="AI90" s="44"/>
      <c r="AJ90" s="44"/>
      <c r="AK90" s="44"/>
      <c r="AL90" s="44"/>
      <c r="AM90" s="44"/>
    </row>
    <row r="91" spans="1:39" x14ac:dyDescent="0.25">
      <c r="A91" s="1"/>
      <c r="B91" s="16"/>
      <c r="C91" s="16"/>
      <c r="D91" s="16"/>
      <c r="E91" s="16"/>
      <c r="F91" s="16"/>
      <c r="G91" s="16"/>
      <c r="H91" s="16"/>
      <c r="I91" s="16"/>
      <c r="J91" s="16"/>
      <c r="K91" s="16"/>
      <c r="L91" s="16"/>
      <c r="M91" s="115"/>
      <c r="N91" s="115"/>
      <c r="O91" s="115"/>
      <c r="P91" s="115"/>
      <c r="Q91" s="115"/>
      <c r="R91" s="115"/>
      <c r="S91" s="115"/>
      <c r="T91" s="115"/>
      <c r="U91" s="115"/>
      <c r="V91" s="16"/>
      <c r="W91" s="16"/>
      <c r="X91" s="16"/>
      <c r="Y91" s="16"/>
      <c r="Z91" s="16"/>
      <c r="AA91" s="16"/>
      <c r="AB91" s="16"/>
      <c r="AC91" s="43"/>
      <c r="AD91" s="43"/>
      <c r="AE91" s="43"/>
      <c r="AF91" s="43"/>
      <c r="AG91" s="43"/>
      <c r="AH91" s="44"/>
      <c r="AI91" s="44"/>
      <c r="AJ91" s="44"/>
      <c r="AK91" s="44"/>
      <c r="AL91" s="44"/>
      <c r="AM91" s="44"/>
    </row>
    <row r="92" spans="1:39" x14ac:dyDescent="0.25">
      <c r="A92" s="1"/>
      <c r="B92" s="16"/>
      <c r="C92" s="16"/>
      <c r="D92" s="16"/>
      <c r="E92" s="16"/>
      <c r="F92" s="16"/>
      <c r="G92" s="16"/>
      <c r="H92" s="16"/>
      <c r="I92" s="16"/>
      <c r="J92" s="16"/>
      <c r="K92" s="16"/>
      <c r="L92" s="16"/>
      <c r="M92" s="115"/>
      <c r="N92" s="115"/>
      <c r="O92" s="115"/>
      <c r="P92" s="115"/>
      <c r="Q92" s="115"/>
      <c r="R92" s="115"/>
      <c r="S92" s="115"/>
      <c r="T92" s="115"/>
      <c r="U92" s="115"/>
      <c r="V92" s="16"/>
      <c r="W92" s="16"/>
      <c r="X92" s="16"/>
      <c r="Y92" s="16"/>
      <c r="Z92" s="16"/>
      <c r="AA92" s="16"/>
      <c r="AB92" s="16"/>
      <c r="AC92" s="43"/>
      <c r="AD92" s="43"/>
      <c r="AE92" s="43"/>
      <c r="AF92" s="43"/>
      <c r="AG92" s="43"/>
      <c r="AH92" s="44"/>
      <c r="AI92" s="44"/>
      <c r="AJ92" s="44"/>
      <c r="AK92" s="44"/>
      <c r="AL92" s="44"/>
      <c r="AM92" s="44"/>
    </row>
    <row r="93" spans="1:39" x14ac:dyDescent="0.25">
      <c r="A93" s="1"/>
      <c r="B93" s="16"/>
      <c r="C93" s="16"/>
      <c r="D93" s="16"/>
      <c r="E93" s="16"/>
      <c r="F93" s="16"/>
      <c r="G93" s="16"/>
      <c r="H93" s="16"/>
      <c r="I93" s="16"/>
      <c r="J93" s="16"/>
      <c r="K93" s="16"/>
      <c r="L93" s="16"/>
      <c r="M93" s="115"/>
      <c r="N93" s="115"/>
      <c r="O93" s="115"/>
      <c r="P93" s="115"/>
      <c r="Q93" s="115"/>
      <c r="R93" s="115"/>
      <c r="S93" s="115"/>
      <c r="T93" s="115"/>
      <c r="U93" s="115"/>
      <c r="V93" s="16"/>
      <c r="W93" s="16"/>
      <c r="X93" s="16"/>
      <c r="Y93" s="16"/>
      <c r="Z93" s="16"/>
      <c r="AA93" s="16"/>
      <c r="AB93" s="16"/>
      <c r="AC93" s="43"/>
      <c r="AD93" s="43"/>
      <c r="AE93" s="43"/>
      <c r="AF93" s="43"/>
      <c r="AG93" s="43"/>
      <c r="AH93" s="44"/>
      <c r="AI93" s="44"/>
      <c r="AJ93" s="44"/>
      <c r="AK93" s="44"/>
      <c r="AL93" s="44"/>
      <c r="AM93" s="44"/>
    </row>
    <row r="94" spans="1:39" x14ac:dyDescent="0.25">
      <c r="A94" s="1"/>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4"/>
      <c r="AI94" s="44"/>
      <c r="AJ94" s="44"/>
      <c r="AK94" s="44"/>
      <c r="AL94" s="44"/>
      <c r="AM94" s="44"/>
    </row>
    <row r="95" spans="1:39" x14ac:dyDescent="0.25">
      <c r="A95" s="1"/>
      <c r="B95" s="292"/>
      <c r="C95" s="292"/>
      <c r="D95" s="292"/>
      <c r="E95" s="292"/>
      <c r="F95" s="292"/>
      <c r="G95" s="292"/>
      <c r="H95" s="292"/>
      <c r="I95" s="292"/>
      <c r="J95" s="292"/>
      <c r="K95" s="292"/>
      <c r="L95" s="292"/>
      <c r="M95" s="292"/>
      <c r="N95" s="292"/>
      <c r="O95" s="292"/>
      <c r="P95" s="292"/>
      <c r="Q95" s="292"/>
      <c r="R95" s="292"/>
      <c r="S95" s="292"/>
      <c r="T95" s="292"/>
      <c r="U95" s="292"/>
      <c r="V95" s="292"/>
      <c r="W95" s="292"/>
      <c r="X95" s="292"/>
      <c r="Y95" s="292"/>
      <c r="Z95" s="292"/>
      <c r="AA95" s="292"/>
      <c r="AB95" s="292"/>
      <c r="AC95" s="1"/>
      <c r="AD95" s="1"/>
      <c r="AE95" s="1"/>
      <c r="AF95" s="1"/>
      <c r="AG95" s="1"/>
    </row>
  </sheetData>
  <sheetProtection insertRows="0"/>
  <mergeCells count="36">
    <mergeCell ref="B5:G5"/>
    <mergeCell ref="B6:G6"/>
    <mergeCell ref="I27:J27"/>
    <mergeCell ref="B17:D17"/>
    <mergeCell ref="B18:C18"/>
    <mergeCell ref="I20:J20"/>
    <mergeCell ref="I21:J21"/>
    <mergeCell ref="I22:J22"/>
    <mergeCell ref="I23:J23"/>
    <mergeCell ref="I24:J24"/>
    <mergeCell ref="I25:J25"/>
    <mergeCell ref="I26:J26"/>
    <mergeCell ref="I28:J28"/>
    <mergeCell ref="I29:J29"/>
    <mergeCell ref="I30:J30"/>
    <mergeCell ref="I31:J31"/>
    <mergeCell ref="I32:J32"/>
    <mergeCell ref="I33:J33"/>
    <mergeCell ref="I34:J34"/>
    <mergeCell ref="I35:J35"/>
    <mergeCell ref="I36:J36"/>
    <mergeCell ref="I37:J37"/>
    <mergeCell ref="I38:J38"/>
    <mergeCell ref="A53:A79"/>
    <mergeCell ref="B53:D53"/>
    <mergeCell ref="B54:C54"/>
    <mergeCell ref="H54:L54"/>
    <mergeCell ref="B86:L90"/>
    <mergeCell ref="M54:Q54"/>
    <mergeCell ref="A80:AB83"/>
    <mergeCell ref="R54:V54"/>
    <mergeCell ref="W54:AA54"/>
    <mergeCell ref="H55:L55"/>
    <mergeCell ref="M55:Q55"/>
    <mergeCell ref="R55:V55"/>
    <mergeCell ref="W55:AA55"/>
  </mergeCells>
  <conditionalFormatting sqref="C39:P40 K13:P19">
    <cfRule type="expression" dxfId="327" priority="16">
      <formula>IF(B13="Não", TRUE,FALSE)</formula>
    </cfRule>
  </conditionalFormatting>
  <conditionalFormatting sqref="C57:C79">
    <cfRule type="expression" dxfId="326" priority="15">
      <formula>IF(B57="Outro",FALSE,TRUE)</formula>
    </cfRule>
  </conditionalFormatting>
  <conditionalFormatting sqref="G57:G79">
    <cfRule type="expression" dxfId="325" priority="14">
      <formula>IF(F57="Outro",FALSE,TRUE)</formula>
    </cfRule>
  </conditionalFormatting>
  <conditionalFormatting sqref="Q39:R40 Q13:R19">
    <cfRule type="expression" dxfId="324" priority="17">
      <formula>IF(O13="Não", TRUE,FALSE)</formula>
    </cfRule>
  </conditionalFormatting>
  <conditionalFormatting sqref="C21:C38">
    <cfRule type="expression" dxfId="323" priority="13">
      <formula>IF(B21="Outro",FALSE,TRUE)</formula>
    </cfRule>
  </conditionalFormatting>
  <conditionalFormatting sqref="F21:G38">
    <cfRule type="expression" dxfId="322" priority="18">
      <formula>IF(#REF!="Outro",FALSE,TRUE)</formula>
    </cfRule>
  </conditionalFormatting>
  <conditionalFormatting sqref="K57:K79">
    <cfRule type="expression" dxfId="321" priority="12">
      <formula>IF(#REF!="Outro",FALSE,TRUE)</formula>
    </cfRule>
  </conditionalFormatting>
  <conditionalFormatting sqref="A31:A40">
    <cfRule type="expression" dxfId="320" priority="19">
      <formula>IF(#REF!="Não", TRUE,FALSE)</formula>
    </cfRule>
  </conditionalFormatting>
  <conditionalFormatting sqref="S13:W40">
    <cfRule type="expression" dxfId="319" priority="20">
      <formula>IF(O13="Não", TRUE,FALSE)</formula>
    </cfRule>
  </conditionalFormatting>
  <conditionalFormatting sqref="L57:L79">
    <cfRule type="expression" dxfId="318" priority="11">
      <formula>IF(K57="Outro",FALSE,TRUE)</formula>
    </cfRule>
  </conditionalFormatting>
  <conditionalFormatting sqref="I21:I38">
    <cfRule type="expression" dxfId="317" priority="10">
      <formula>IF(#REF!="Outro",FALSE,TRUE)</formula>
    </cfRule>
  </conditionalFormatting>
  <conditionalFormatting sqref="K21:K38">
    <cfRule type="expression" dxfId="316" priority="9">
      <formula>IF(I21="Outro",FALSE,TRUE)</formula>
    </cfRule>
  </conditionalFormatting>
  <conditionalFormatting sqref="P57:P79">
    <cfRule type="expression" dxfId="315" priority="6">
      <formula>IF(#REF!="Outro",FALSE,TRUE)</formula>
    </cfRule>
  </conditionalFormatting>
  <conditionalFormatting sqref="Q57:Q79">
    <cfRule type="expression" dxfId="314" priority="5">
      <formula>IF(P57="Outro",FALSE,TRUE)</formula>
    </cfRule>
  </conditionalFormatting>
  <conditionalFormatting sqref="U57:U79">
    <cfRule type="expression" dxfId="313" priority="4">
      <formula>IF(#REF!="Outro",FALSE,TRUE)</formula>
    </cfRule>
  </conditionalFormatting>
  <conditionalFormatting sqref="V57:V79">
    <cfRule type="expression" dxfId="312" priority="3">
      <formula>IF(U57="Outro",FALSE,TRUE)</formula>
    </cfRule>
  </conditionalFormatting>
  <conditionalFormatting sqref="Z57:Z79">
    <cfRule type="expression" dxfId="311" priority="2">
      <formula>IF(#REF!="Outro",FALSE,TRUE)</formula>
    </cfRule>
  </conditionalFormatting>
  <conditionalFormatting sqref="AA57:AA79">
    <cfRule type="expression" dxfId="310" priority="1">
      <formula>IF(Z57="Outro",FALSE,TRUE)</formula>
    </cfRule>
  </conditionalFormatting>
  <dataValidations count="5">
    <dataValidation type="decimal" operator="greaterThan" allowBlank="1" showInputMessage="1" showErrorMessage="1" sqref="C57:C79 C21:C38 L57:L79 V57:V79 K21:K38 Q57:Q79 AA57:AA79" xr:uid="{90505B5F-339E-4861-BCD2-218F188B1171}">
      <formula1>0</formula1>
    </dataValidation>
    <dataValidation operator="greaterThan" allowBlank="1" showInputMessage="1" showErrorMessage="1" sqref="G57:G79 F21:G38" xr:uid="{279436AD-7FBB-419E-B569-4CE6314CC843}"/>
    <dataValidation type="list" allowBlank="1" showInputMessage="1" showErrorMessage="1" sqref="F57:F79" xr:uid="{1B25F54E-AA7C-4BA2-AA42-75A1DF4499E5}">
      <formula1>"&lt;Selecionar&gt;,mg/Nm3,ng/Nm3,µg/m3,Outro"</formula1>
    </dataValidation>
    <dataValidation type="list" operator="greaterThan" allowBlank="1" showInputMessage="1" showErrorMessage="1" sqref="U57:U79 K57:K79 I21:I38 P57:P79 Z57:Z79" xr:uid="{042D6C66-0B6F-4520-A551-F9C4F4C6C5DF}">
      <formula1>"&lt;Selecionar&gt;,Kg/ton produto acabado,Kg/ton carcaça produzida,Kg/MWh produzido,Kg/MWeh produzido,Outro"</formula1>
    </dataValidation>
    <dataValidation allowBlank="1" showInputMessage="1" showErrorMessage="1" prompt="O título da folha de cálculo encontra-se nesta célula" sqref="B2:B8" xr:uid="{42ED97C3-7F83-464F-B233-D7529268BA21}"/>
  </dataValidations>
  <hyperlinks>
    <hyperlink ref="B5:G5" location="'Ar - Fontes fixas - FF1'!A29" display="Monitorização em contínuo" xr:uid="{E6011C06-404C-48DE-A412-EDE63DC7DD28}"/>
    <hyperlink ref="B6:G6" location="'Ar - Fontes fixas - FF1'!B71" display="Monitorização pontual" xr:uid="{E1074983-87EC-4B29-9713-D72994F9CE45}"/>
    <hyperlink ref="F12" location="'FF3'!A1" display="FF3" xr:uid="{1D200D4B-4D25-4F04-9DB8-B07EF1201AA4}"/>
    <hyperlink ref="G12" location="'FF4'!A1" display="FF4" xr:uid="{75F7B885-8CD5-458D-B3E1-82ADC044AEB7}"/>
    <hyperlink ref="H12" location="'FF5'!A1" display="FF5" xr:uid="{83D071E2-041A-43F2-9CB0-7E1F49A6A9A9}"/>
    <hyperlink ref="I12" location="'FF6'!A1" display="FF6" xr:uid="{84411C08-310F-4B6E-878E-E55DE8B8A0CF}"/>
    <hyperlink ref="J12" location="'FF7'!A1" display="FF7" xr:uid="{CF6B27EB-FBAF-468A-80AC-A43667B24AB3}"/>
    <hyperlink ref="K12" location="'FF8'!A1" display="FF8" xr:uid="{F0B034C7-D6E6-4C13-A184-D26930E2493C}"/>
    <hyperlink ref="L12" location="'FF9'!A1" display="FF9" xr:uid="{7C047DF8-36E1-4931-9F1A-38E81560F4DE}"/>
    <hyperlink ref="M12" location="'FF10'!A1" display="FF10" xr:uid="{1D000656-0337-460E-8362-4C1C2F61A214}"/>
    <hyperlink ref="D12" location="'Ar - Fontes fixas - FF1'!A1" display="FF1" xr:uid="{408E5BC4-4376-44D0-B3AC-BBFD4C852CDF}"/>
    <hyperlink ref="N12" location="'FF11'!A1" display="FF11" xr:uid="{D8A8D342-DEF7-4107-BD75-98EDB325D05C}"/>
    <hyperlink ref="P12" location="'FF13'!A1" display="FF13" xr:uid="{44945AA9-1651-4DA1-BD92-D886B6E2D8B6}"/>
    <hyperlink ref="F48" location="'FF3'!A1" display="FF3" xr:uid="{EDACFAD4-1ACB-4A1D-AF14-73846B837155}"/>
    <hyperlink ref="G48" location="'FF4'!A1" display="FF4" xr:uid="{25B0BE10-B295-466C-B32E-71309A4E46D6}"/>
    <hyperlink ref="H48" location="'FF5'!A1" display="FF5" xr:uid="{F1353645-B45A-43DA-BBAD-2130DF8FD301}"/>
    <hyperlink ref="I48" location="'FF6'!A1" display="FF6" xr:uid="{FF26D89C-91EE-4F04-A59F-F59E04E45468}"/>
    <hyperlink ref="J48" location="'FF7'!A1" display="FF7" xr:uid="{6A0FB3F2-98F0-4F5C-BB8D-54C6D2237FB4}"/>
    <hyperlink ref="K48" location="'FF8'!A1" display="FF8" xr:uid="{65F9A1AD-6D8B-4F40-94D0-F90440E3C5D7}"/>
    <hyperlink ref="L48" location="'FF9'!A1" display="FF9" xr:uid="{F784BAF3-B49C-43A0-A004-4BC7375930C5}"/>
    <hyperlink ref="M48" location="'FF10'!A1" display="FF10" xr:uid="{566731E8-ED3F-440D-B32D-7CBA97A84E5E}"/>
    <hyperlink ref="D48" location="'Ar - Fontes fixas - FF1'!A1" display="FF1" xr:uid="{388DCFB6-5EE1-4622-8B2F-69AF7E52BEE6}"/>
    <hyperlink ref="N48" location="'FF11'!A1" display="FF11" xr:uid="{C68A51BB-CCC3-4052-9CC2-A52AB36077E9}"/>
    <hyperlink ref="P48" location="'FF13'!A1" display="FF13" xr:uid="{E6E71277-D8BF-4DB2-A980-EC77F569B984}"/>
    <hyperlink ref="E48" location="'FF2'!A1" display="FF2" xr:uid="{94C35DA3-506C-477B-8231-0BD32D3C9DD4}"/>
    <hyperlink ref="E12" location="'FF2'!A1" display="FF2" xr:uid="{DC867A63-99FE-41E6-A278-679C08AB9710}"/>
    <hyperlink ref="N87" location="'FF12'!A1" display="Voltar acima" xr:uid="{A4390FA7-7E51-45D6-9693-CEA169E5ABEF}"/>
    <hyperlink ref="M38" location="'FF12'!A1" display="Voltar acima" xr:uid="{E93E92FA-7EA8-44BE-A2F8-833D5656D6A4}"/>
    <hyperlink ref="N89" location="'Folha de rosto'!A1" display="Voltar ao início" xr:uid="{D8BC7E20-C248-4026-B806-E8C8EB59B67C}"/>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C80BE45-2C04-4B25-A56E-77AF5B74C423}">
          <x14:formula1>
            <xm:f>Suporte!$H$8:$H$38</xm:f>
          </x14:formula1>
          <xm:sqref>B21:B38 B57:B79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E5055-8418-4F76-BDB8-5853856CB16A}">
  <sheetPr>
    <tabColor theme="7" tint="0.79998168889431442"/>
  </sheetPr>
  <dimension ref="A1:AM96"/>
  <sheetViews>
    <sheetView showZeros="0" zoomScale="96" zoomScaleNormal="96" workbookViewId="0">
      <selection activeCell="B14" sqref="B14"/>
    </sheetView>
  </sheetViews>
  <sheetFormatPr defaultRowHeight="15" x14ac:dyDescent="0.25"/>
  <cols>
    <col min="1" max="1" width="9.140625" style="46"/>
    <col min="2" max="2" width="17.42578125" customWidth="1"/>
    <col min="3" max="3" width="21.140625" customWidth="1"/>
    <col min="4" max="4" width="14.7109375" customWidth="1"/>
    <col min="5" max="5" width="17.140625" customWidth="1"/>
    <col min="6" max="6" width="17.7109375" customWidth="1"/>
    <col min="7" max="7" width="16.42578125" customWidth="1"/>
    <col min="8" max="8" width="17" customWidth="1"/>
    <col min="9" max="9" width="14.42578125" customWidth="1"/>
    <col min="10" max="10" width="14.7109375" customWidth="1"/>
    <col min="11" max="11" width="16.42578125" customWidth="1"/>
    <col min="12" max="12" width="12.5703125" customWidth="1"/>
    <col min="13" max="13" width="13.85546875" customWidth="1"/>
    <col min="14" max="14" width="13.28515625" customWidth="1"/>
    <col min="15" max="15" width="15.140625" customWidth="1"/>
    <col min="16" max="18" width="14.85546875" customWidth="1"/>
    <col min="19" max="19" width="14" customWidth="1"/>
    <col min="20" max="20" width="14.42578125" customWidth="1"/>
    <col min="21" max="21" width="13.7109375" customWidth="1"/>
    <col min="22" max="22" width="17" customWidth="1"/>
    <col min="23" max="23" width="14.5703125" customWidth="1"/>
    <col min="24" max="24" width="16.7109375" customWidth="1"/>
    <col min="25" max="26" width="15" customWidth="1"/>
    <col min="27" max="27" width="16" customWidth="1"/>
    <col min="28" max="28" width="14.5703125" customWidth="1"/>
  </cols>
  <sheetData>
    <row r="1" spans="1:33" x14ac:dyDescent="0.25">
      <c r="A1" s="192"/>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row>
    <row r="2" spans="1:33" ht="27.75" customHeight="1" x14ac:dyDescent="0.25">
      <c r="A2" s="1"/>
      <c r="B2" s="45" t="s">
        <v>985</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6"/>
      <c r="AD2" s="286"/>
      <c r="AE2" s="286"/>
      <c r="AF2" s="286"/>
      <c r="AG2" s="286"/>
    </row>
    <row r="3" spans="1:33" s="46" customFormat="1" ht="23.25" x14ac:dyDescent="0.25">
      <c r="A3" s="1"/>
      <c r="B3" s="86"/>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1"/>
      <c r="AD3" s="1"/>
      <c r="AE3" s="1"/>
      <c r="AF3" s="1"/>
      <c r="AG3" s="1"/>
    </row>
    <row r="4" spans="1:33" s="46" customFormat="1" ht="23.25" x14ac:dyDescent="0.25">
      <c r="A4" s="1"/>
      <c r="B4" s="86"/>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1"/>
      <c r="AD4" s="1"/>
      <c r="AE4" s="1"/>
      <c r="AF4" s="1"/>
      <c r="AG4" s="1"/>
    </row>
    <row r="5" spans="1:33" s="46" customFormat="1" ht="15" customHeight="1" x14ac:dyDescent="0.25">
      <c r="A5" s="1"/>
      <c r="B5" s="391" t="s">
        <v>558</v>
      </c>
      <c r="C5" s="391"/>
      <c r="D5" s="391"/>
      <c r="E5" s="391"/>
      <c r="F5" s="391"/>
      <c r="G5" s="391"/>
      <c r="H5" s="127"/>
      <c r="I5" s="287"/>
      <c r="J5" s="287"/>
      <c r="K5" s="287"/>
      <c r="L5" s="287"/>
      <c r="M5" s="287"/>
      <c r="N5" s="287"/>
      <c r="O5" s="287"/>
      <c r="P5" s="287"/>
      <c r="Q5" s="287"/>
      <c r="R5" s="287"/>
      <c r="S5" s="287"/>
      <c r="T5" s="287"/>
      <c r="U5" s="287"/>
      <c r="V5" s="287"/>
      <c r="W5" s="287"/>
      <c r="X5" s="287"/>
      <c r="Y5" s="287"/>
      <c r="Z5" s="287"/>
      <c r="AA5" s="287"/>
      <c r="AB5" s="287"/>
      <c r="AC5" s="1"/>
      <c r="AD5" s="1"/>
      <c r="AE5" s="1"/>
      <c r="AF5" s="1"/>
      <c r="AG5" s="1"/>
    </row>
    <row r="6" spans="1:33" s="46" customFormat="1" ht="15" customHeight="1" x14ac:dyDescent="0.25">
      <c r="A6" s="1"/>
      <c r="B6" s="391" t="s">
        <v>111</v>
      </c>
      <c r="C6" s="391"/>
      <c r="D6" s="391"/>
      <c r="E6" s="391"/>
      <c r="F6" s="391"/>
      <c r="G6" s="391"/>
      <c r="H6" s="127"/>
      <c r="I6" s="287"/>
      <c r="J6" s="287"/>
      <c r="K6" s="287"/>
      <c r="L6" s="287"/>
      <c r="M6" s="287"/>
      <c r="N6" s="287"/>
      <c r="O6" s="287"/>
      <c r="P6" s="287"/>
      <c r="Q6" s="287"/>
      <c r="R6" s="287"/>
      <c r="S6" s="287"/>
      <c r="T6" s="287"/>
      <c r="U6" s="287"/>
      <c r="V6" s="287"/>
      <c r="W6" s="287"/>
      <c r="X6" s="287"/>
      <c r="Y6" s="287"/>
      <c r="Z6" s="287"/>
      <c r="AA6" s="287"/>
      <c r="AB6" s="287"/>
      <c r="AC6" s="1"/>
      <c r="AD6" s="1"/>
      <c r="AE6" s="1"/>
      <c r="AF6" s="1"/>
      <c r="AG6" s="1"/>
    </row>
    <row r="7" spans="1:33" s="46" customFormat="1" ht="15" customHeight="1" x14ac:dyDescent="0.25">
      <c r="A7" s="1"/>
      <c r="B7" s="310"/>
      <c r="C7" s="310"/>
      <c r="D7" s="310"/>
      <c r="E7" s="310"/>
      <c r="F7" s="310"/>
      <c r="G7" s="310"/>
      <c r="H7" s="127"/>
      <c r="I7" s="287"/>
      <c r="J7" s="287"/>
      <c r="K7" s="287"/>
      <c r="L7" s="287"/>
      <c r="M7" s="287"/>
      <c r="N7" s="287"/>
      <c r="O7" s="287"/>
      <c r="P7" s="287"/>
      <c r="Q7" s="287"/>
      <c r="R7" s="287"/>
      <c r="S7" s="287"/>
      <c r="T7" s="287"/>
      <c r="U7" s="287"/>
      <c r="V7" s="287"/>
      <c r="W7" s="287"/>
      <c r="X7" s="287"/>
      <c r="Y7" s="287"/>
      <c r="Z7" s="287"/>
      <c r="AA7" s="287"/>
      <c r="AB7" s="287"/>
      <c r="AC7" s="1"/>
      <c r="AD7" s="1"/>
      <c r="AE7" s="1"/>
      <c r="AF7" s="1"/>
      <c r="AG7" s="1"/>
    </row>
    <row r="8" spans="1:33" ht="23.25" x14ac:dyDescent="0.25">
      <c r="A8" s="1"/>
      <c r="B8" s="86"/>
      <c r="C8" s="287"/>
      <c r="D8" s="287"/>
      <c r="E8" s="287"/>
      <c r="F8" s="287"/>
      <c r="G8" s="287"/>
      <c r="H8" s="1"/>
      <c r="I8" s="1"/>
      <c r="J8" s="1"/>
      <c r="K8" s="1"/>
      <c r="L8" s="1"/>
      <c r="M8" s="1"/>
      <c r="N8" s="1"/>
      <c r="O8" s="1"/>
      <c r="P8" s="1"/>
      <c r="Q8" s="1"/>
      <c r="R8" s="1"/>
      <c r="S8" s="1"/>
      <c r="T8" s="1"/>
      <c r="U8" s="1"/>
      <c r="V8" s="1"/>
      <c r="W8" s="1"/>
      <c r="X8" s="1"/>
      <c r="Y8" s="1"/>
      <c r="Z8" s="1"/>
      <c r="AA8" s="1"/>
      <c r="AB8" s="1"/>
      <c r="AC8" s="1"/>
      <c r="AD8" s="1"/>
      <c r="AE8" s="1"/>
      <c r="AF8" s="1"/>
      <c r="AG8" s="1"/>
    </row>
    <row r="9" spans="1:33" ht="26.25" customHeight="1" x14ac:dyDescent="0.3">
      <c r="A9" s="265"/>
      <c r="B9" s="74" t="s">
        <v>99</v>
      </c>
      <c r="C9" s="77"/>
      <c r="D9" s="77"/>
      <c r="E9" s="77"/>
      <c r="F9" s="77"/>
      <c r="G9" s="77"/>
      <c r="H9" s="77"/>
      <c r="I9" s="77"/>
      <c r="J9" s="77"/>
      <c r="K9" s="77"/>
      <c r="L9" s="77"/>
      <c r="M9" s="77"/>
      <c r="N9" s="77"/>
      <c r="O9" s="77"/>
      <c r="P9" s="77"/>
      <c r="Q9" s="77"/>
      <c r="R9" s="77"/>
      <c r="S9" s="77"/>
      <c r="T9" s="77"/>
      <c r="U9" s="77"/>
      <c r="V9" s="77"/>
      <c r="W9" s="77"/>
      <c r="X9" s="311"/>
      <c r="Y9" s="311"/>
      <c r="Z9" s="311"/>
      <c r="AA9" s="311"/>
      <c r="AB9" s="311"/>
      <c r="AC9" s="290"/>
      <c r="AD9" s="290"/>
      <c r="AE9" s="290"/>
      <c r="AF9" s="290"/>
      <c r="AG9" s="290"/>
    </row>
    <row r="10" spans="1:33" ht="18" x14ac:dyDescent="0.25">
      <c r="A10" s="265"/>
      <c r="B10" s="73"/>
      <c r="C10" s="190"/>
      <c r="D10" s="190"/>
      <c r="E10" s="190"/>
      <c r="F10" s="190"/>
      <c r="G10" s="190"/>
      <c r="H10" s="190"/>
      <c r="I10" s="190"/>
      <c r="J10" s="190"/>
      <c r="K10" s="190"/>
      <c r="L10" s="190"/>
      <c r="M10" s="190"/>
      <c r="N10" s="190"/>
      <c r="O10" s="190"/>
      <c r="P10" s="190"/>
      <c r="Q10" s="190"/>
      <c r="R10" s="190"/>
      <c r="S10" s="190"/>
      <c r="T10" s="190"/>
      <c r="U10" s="190"/>
      <c r="V10" s="190"/>
      <c r="W10" s="190"/>
      <c r="X10" s="1"/>
      <c r="Y10" s="1"/>
      <c r="Z10" s="1"/>
      <c r="AA10" s="1"/>
      <c r="AB10" s="1"/>
      <c r="AC10" s="1"/>
      <c r="AD10" s="1"/>
      <c r="AE10" s="1"/>
      <c r="AF10" s="1"/>
      <c r="AG10" s="1"/>
    </row>
    <row r="11" spans="1:33" ht="18" x14ac:dyDescent="0.25">
      <c r="A11" s="265"/>
      <c r="B11" s="73"/>
      <c r="C11" s="190"/>
      <c r="D11" s="190"/>
      <c r="E11" s="190"/>
      <c r="F11" s="190"/>
      <c r="G11" s="190"/>
      <c r="H11" s="190"/>
      <c r="I11" s="190"/>
      <c r="J11" s="190"/>
      <c r="K11" s="190"/>
      <c r="L11" s="190"/>
      <c r="M11" s="190"/>
      <c r="N11" s="190"/>
      <c r="O11" s="190"/>
      <c r="P11" s="190"/>
      <c r="Q11" s="190"/>
      <c r="R11" s="190"/>
      <c r="S11" s="190"/>
      <c r="T11" s="190"/>
      <c r="U11" s="190"/>
      <c r="V11" s="190"/>
      <c r="W11" s="190"/>
      <c r="X11" s="1"/>
      <c r="Y11" s="1"/>
      <c r="Z11" s="1"/>
      <c r="AA11" s="1"/>
      <c r="AB11" s="1"/>
      <c r="AC11" s="1"/>
      <c r="AD11" s="1"/>
      <c r="AE11" s="1"/>
      <c r="AF11" s="1"/>
      <c r="AG11" s="1"/>
    </row>
    <row r="12" spans="1:33" ht="18" x14ac:dyDescent="0.25">
      <c r="A12" s="265"/>
      <c r="B12" s="73"/>
      <c r="C12" s="73"/>
      <c r="D12" s="312" t="s">
        <v>884</v>
      </c>
      <c r="E12" s="255" t="s">
        <v>102</v>
      </c>
      <c r="F12" s="255" t="s">
        <v>103</v>
      </c>
      <c r="G12" s="255" t="s">
        <v>104</v>
      </c>
      <c r="H12" s="255" t="s">
        <v>105</v>
      </c>
      <c r="I12" s="255" t="s">
        <v>106</v>
      </c>
      <c r="J12" s="255" t="s">
        <v>107</v>
      </c>
      <c r="K12" s="255" t="s">
        <v>108</v>
      </c>
      <c r="L12" s="255" t="s">
        <v>109</v>
      </c>
      <c r="M12" s="255" t="s">
        <v>110</v>
      </c>
      <c r="N12" s="54" t="s">
        <v>776</v>
      </c>
      <c r="O12" s="54" t="s">
        <v>777</v>
      </c>
      <c r="P12" s="272"/>
      <c r="Q12" s="3"/>
      <c r="R12" s="3"/>
      <c r="S12" s="3"/>
      <c r="T12" s="3"/>
      <c r="U12" s="3"/>
      <c r="V12" s="3"/>
      <c r="W12" s="3"/>
      <c r="X12" s="287"/>
      <c r="Y12" s="287"/>
      <c r="Z12" s="287"/>
      <c r="AA12" s="287"/>
      <c r="AB12" s="287"/>
      <c r="AC12" s="1"/>
      <c r="AD12" s="1"/>
      <c r="AE12" s="1"/>
      <c r="AF12" s="1"/>
      <c r="AG12" s="1"/>
    </row>
    <row r="13" spans="1:33" ht="18" x14ac:dyDescent="0.25">
      <c r="A13" s="265"/>
      <c r="B13" s="73"/>
      <c r="C13" s="190"/>
      <c r="D13" s="190"/>
      <c r="E13" s="190"/>
      <c r="F13" s="190"/>
      <c r="G13" s="190"/>
      <c r="H13" s="190"/>
      <c r="I13" s="190"/>
      <c r="J13" s="190"/>
      <c r="K13" s="190"/>
      <c r="L13" s="190"/>
      <c r="M13" s="190"/>
      <c r="N13" s="190"/>
      <c r="O13" s="3"/>
      <c r="P13" s="3"/>
      <c r="Q13" s="3"/>
      <c r="R13" s="3"/>
      <c r="S13" s="3"/>
      <c r="T13" s="3"/>
      <c r="U13" s="3"/>
      <c r="V13" s="3"/>
      <c r="W13" s="3"/>
      <c r="X13" s="287"/>
      <c r="Y13" s="287"/>
      <c r="Z13" s="287"/>
      <c r="AA13" s="287"/>
      <c r="AB13" s="287"/>
      <c r="AC13" s="1"/>
      <c r="AD13" s="1"/>
      <c r="AE13" s="1"/>
      <c r="AF13" s="1"/>
      <c r="AG13" s="1"/>
    </row>
    <row r="14" spans="1:33" x14ac:dyDescent="0.25">
      <c r="A14" s="85"/>
      <c r="B14" s="108"/>
      <c r="C14" s="108"/>
      <c r="D14" s="108"/>
      <c r="E14" s="108"/>
      <c r="F14" s="108"/>
      <c r="G14" s="108"/>
      <c r="H14" s="108"/>
      <c r="I14" s="108"/>
      <c r="J14" s="108"/>
      <c r="K14" s="313"/>
      <c r="L14" s="313"/>
      <c r="M14" s="313"/>
      <c r="N14" s="313"/>
      <c r="O14" s="313"/>
      <c r="P14" s="313"/>
      <c r="Q14" s="313"/>
      <c r="R14" s="313"/>
      <c r="S14" s="313"/>
      <c r="T14" s="313"/>
      <c r="U14" s="313"/>
      <c r="V14" s="313"/>
      <c r="W14" s="313"/>
      <c r="X14" s="287"/>
      <c r="Y14" s="287"/>
      <c r="Z14" s="287"/>
      <c r="AA14" s="287"/>
      <c r="AB14" s="287"/>
      <c r="AC14" s="1"/>
      <c r="AD14" s="1"/>
      <c r="AE14" s="1"/>
      <c r="AF14" s="1"/>
      <c r="AG14" s="1"/>
    </row>
    <row r="15" spans="1:33" x14ac:dyDescent="0.25">
      <c r="A15" s="85"/>
      <c r="B15" s="108"/>
      <c r="C15" s="108"/>
      <c r="D15" s="108"/>
      <c r="E15" s="108"/>
      <c r="F15" s="108"/>
      <c r="G15" s="108"/>
      <c r="H15" s="108"/>
      <c r="I15" s="108"/>
      <c r="J15" s="108"/>
      <c r="K15" s="313"/>
      <c r="L15" s="313"/>
      <c r="M15" s="313"/>
      <c r="N15" s="313"/>
      <c r="O15" s="313"/>
      <c r="P15" s="313"/>
      <c r="Q15" s="313"/>
      <c r="R15" s="313"/>
      <c r="S15" s="313"/>
      <c r="T15" s="313"/>
      <c r="U15" s="313"/>
      <c r="V15" s="313"/>
      <c r="W15" s="313"/>
      <c r="X15" s="287"/>
      <c r="Y15" s="287"/>
      <c r="Z15" s="287"/>
      <c r="AA15" s="287"/>
      <c r="AB15" s="287"/>
      <c r="AC15" s="1"/>
      <c r="AD15" s="1"/>
      <c r="AE15" s="1"/>
      <c r="AF15" s="1"/>
      <c r="AG15" s="1"/>
    </row>
    <row r="16" spans="1:33" x14ac:dyDescent="0.25">
      <c r="A16" s="85"/>
      <c r="B16" s="111" t="s">
        <v>986</v>
      </c>
      <c r="C16" s="108"/>
      <c r="D16" s="108"/>
      <c r="E16" s="108"/>
      <c r="F16" s="108"/>
      <c r="G16" s="108"/>
      <c r="H16" s="108"/>
      <c r="I16" s="108"/>
      <c r="J16" s="108"/>
      <c r="K16" s="313"/>
      <c r="L16" s="313"/>
      <c r="M16" s="313"/>
      <c r="N16" s="313"/>
      <c r="O16" s="313"/>
      <c r="P16" s="313"/>
      <c r="Q16" s="313"/>
      <c r="R16" s="313"/>
      <c r="S16" s="313"/>
      <c r="T16" s="313"/>
      <c r="U16" s="313"/>
      <c r="V16" s="313"/>
      <c r="W16" s="313"/>
      <c r="X16" s="287"/>
      <c r="Y16" s="287"/>
      <c r="Z16" s="287"/>
      <c r="AA16" s="287"/>
      <c r="AB16" s="287"/>
      <c r="AC16" s="1"/>
      <c r="AD16" s="1"/>
      <c r="AE16" s="1"/>
      <c r="AF16" s="1"/>
      <c r="AG16" s="1"/>
    </row>
    <row r="17" spans="1:33" x14ac:dyDescent="0.25">
      <c r="A17" s="85"/>
      <c r="B17" s="108"/>
      <c r="C17" s="108"/>
      <c r="D17" s="108"/>
      <c r="E17" s="108"/>
      <c r="F17" s="108"/>
      <c r="G17" s="108"/>
      <c r="H17" s="108"/>
      <c r="I17" s="108"/>
      <c r="J17" s="108"/>
      <c r="K17" s="313"/>
      <c r="L17" s="313"/>
      <c r="M17" s="313"/>
      <c r="N17" s="313"/>
      <c r="O17" s="313"/>
      <c r="P17" s="313"/>
      <c r="Q17" s="313"/>
      <c r="R17" s="313"/>
      <c r="S17" s="313"/>
      <c r="T17" s="313"/>
      <c r="U17" s="313"/>
      <c r="V17" s="313"/>
      <c r="W17" s="313"/>
      <c r="X17" s="287"/>
      <c r="Y17" s="287"/>
      <c r="Z17" s="287"/>
      <c r="AA17" s="287"/>
      <c r="AB17" s="287"/>
      <c r="AC17" s="1"/>
      <c r="AD17" s="1"/>
      <c r="AE17" s="1"/>
      <c r="AF17" s="1"/>
      <c r="AG17" s="1"/>
    </row>
    <row r="18" spans="1:33" ht="21" customHeight="1" x14ac:dyDescent="0.25">
      <c r="A18" s="85"/>
      <c r="B18" s="458" t="s">
        <v>197</v>
      </c>
      <c r="C18" s="459"/>
      <c r="D18" s="460"/>
      <c r="E18" s="108"/>
      <c r="F18" s="108"/>
      <c r="G18" s="108"/>
      <c r="H18" s="108"/>
      <c r="I18" s="108"/>
      <c r="J18" s="108"/>
      <c r="K18" s="313"/>
      <c r="L18" s="313"/>
      <c r="M18" s="313"/>
      <c r="N18" s="313"/>
      <c r="O18" s="313"/>
      <c r="P18" s="313"/>
      <c r="Q18" s="313"/>
      <c r="R18" s="313"/>
      <c r="S18" s="313"/>
      <c r="T18" s="313"/>
      <c r="U18" s="313"/>
      <c r="V18" s="313"/>
      <c r="W18" s="313"/>
      <c r="X18" s="287"/>
      <c r="Y18" s="287"/>
      <c r="Z18" s="287"/>
      <c r="AA18" s="287"/>
      <c r="AB18" s="287"/>
      <c r="AC18" s="1"/>
      <c r="AD18" s="1"/>
      <c r="AE18" s="1"/>
      <c r="AF18" s="1"/>
      <c r="AG18" s="1"/>
    </row>
    <row r="19" spans="1:33" ht="23.25" customHeight="1" x14ac:dyDescent="0.25">
      <c r="A19" s="85"/>
      <c r="B19" s="461" t="s">
        <v>90</v>
      </c>
      <c r="C19" s="462"/>
      <c r="D19" s="314"/>
      <c r="E19" s="108"/>
      <c r="F19" s="108"/>
      <c r="G19" s="108"/>
      <c r="H19" s="108"/>
      <c r="I19" s="108"/>
      <c r="J19" s="108"/>
      <c r="K19" s="313"/>
      <c r="L19" s="313"/>
      <c r="M19" s="313"/>
      <c r="N19" s="313"/>
      <c r="O19" s="313"/>
      <c r="P19" s="313"/>
      <c r="Q19" s="313"/>
      <c r="R19" s="313"/>
      <c r="S19" s="313"/>
      <c r="T19" s="313"/>
      <c r="U19" s="313"/>
      <c r="V19" s="313"/>
      <c r="W19" s="313"/>
      <c r="X19" s="287"/>
      <c r="Y19" s="287"/>
      <c r="Z19" s="287"/>
      <c r="AA19" s="287"/>
      <c r="AB19" s="287"/>
      <c r="AC19" s="1"/>
      <c r="AD19" s="1"/>
      <c r="AE19" s="1"/>
      <c r="AF19" s="1"/>
      <c r="AG19" s="1"/>
    </row>
    <row r="20" spans="1:33" x14ac:dyDescent="0.25">
      <c r="A20" s="85"/>
      <c r="B20" s="108"/>
      <c r="C20" s="108"/>
      <c r="D20" s="108"/>
      <c r="E20" s="108"/>
      <c r="F20" s="108"/>
      <c r="G20" s="108"/>
      <c r="H20" s="108"/>
      <c r="I20" s="108"/>
      <c r="J20" s="108"/>
      <c r="K20" s="313"/>
      <c r="L20" s="313"/>
      <c r="M20" s="313"/>
      <c r="N20" s="313"/>
      <c r="O20" s="313"/>
      <c r="P20" s="313"/>
      <c r="Q20" s="313"/>
      <c r="R20" s="313"/>
      <c r="S20" s="313"/>
      <c r="T20" s="313"/>
      <c r="U20" s="313"/>
      <c r="V20" s="313"/>
      <c r="W20" s="313"/>
      <c r="X20" s="287"/>
      <c r="Y20" s="287"/>
      <c r="Z20" s="287"/>
      <c r="AA20" s="287"/>
      <c r="AB20" s="287"/>
      <c r="AC20" s="1"/>
      <c r="AD20" s="1"/>
      <c r="AE20" s="1"/>
      <c r="AF20" s="1"/>
      <c r="AG20" s="1"/>
    </row>
    <row r="21" spans="1:33" ht="63.75" customHeight="1" x14ac:dyDescent="0.25">
      <c r="A21" s="85"/>
      <c r="B21" s="249" t="s">
        <v>94</v>
      </c>
      <c r="C21" s="249" t="s">
        <v>800</v>
      </c>
      <c r="D21" s="249" t="s">
        <v>96</v>
      </c>
      <c r="E21" s="249" t="s">
        <v>824</v>
      </c>
      <c r="F21" s="249" t="s">
        <v>795</v>
      </c>
      <c r="G21" s="249" t="s">
        <v>792</v>
      </c>
      <c r="H21" s="249" t="s">
        <v>793</v>
      </c>
      <c r="I21" s="398" t="s">
        <v>847</v>
      </c>
      <c r="J21" s="398"/>
      <c r="K21" s="249" t="s">
        <v>137</v>
      </c>
      <c r="L21" s="1"/>
      <c r="M21" s="1"/>
      <c r="N21" s="1"/>
      <c r="O21" s="287"/>
      <c r="P21" s="287"/>
      <c r="Q21" s="287"/>
      <c r="R21" s="287"/>
      <c r="S21" s="270"/>
      <c r="T21" s="270"/>
      <c r="U21" s="270"/>
      <c r="V21" s="270"/>
      <c r="W21" s="270"/>
      <c r="X21" s="287"/>
      <c r="Y21" s="287"/>
      <c r="Z21" s="287"/>
      <c r="AA21" s="287"/>
      <c r="AB21" s="287"/>
      <c r="AC21" s="1"/>
      <c r="AD21" s="1"/>
      <c r="AE21" s="1"/>
      <c r="AF21" s="1"/>
      <c r="AG21" s="1"/>
    </row>
    <row r="22" spans="1:33" ht="16.5" customHeight="1" x14ac:dyDescent="0.25">
      <c r="A22" s="85"/>
      <c r="B22" s="247" t="s">
        <v>10</v>
      </c>
      <c r="C22" s="164"/>
      <c r="D22" s="142"/>
      <c r="E22" s="211">
        <f>G22*'Ar - Fontes fixas - Geral'!$Q$23</f>
        <v>0</v>
      </c>
      <c r="F22" s="62"/>
      <c r="G22" s="62"/>
      <c r="H22" s="220"/>
      <c r="I22" s="452" t="s">
        <v>10</v>
      </c>
      <c r="J22" s="452"/>
      <c r="K22" s="164"/>
      <c r="L22" s="1"/>
      <c r="M22" s="1"/>
      <c r="N22" s="1"/>
      <c r="O22" s="1"/>
      <c r="P22" s="1"/>
      <c r="Q22" s="1"/>
      <c r="R22" s="1"/>
      <c r="S22" s="270"/>
      <c r="T22" s="270"/>
      <c r="U22" s="270"/>
      <c r="V22" s="270"/>
      <c r="W22" s="270"/>
      <c r="X22" s="1"/>
      <c r="Y22" s="1"/>
      <c r="Z22" s="1"/>
      <c r="AA22" s="1"/>
      <c r="AB22" s="1"/>
      <c r="AC22" s="1"/>
      <c r="AD22" s="1"/>
      <c r="AE22" s="1"/>
      <c r="AF22" s="1"/>
      <c r="AG22" s="1"/>
    </row>
    <row r="23" spans="1:33" ht="16.5" customHeight="1" x14ac:dyDescent="0.25">
      <c r="A23" s="85"/>
      <c r="B23" s="247" t="s">
        <v>10</v>
      </c>
      <c r="C23" s="164"/>
      <c r="D23" s="142"/>
      <c r="E23" s="211">
        <f>G23*'Ar - Fontes fixas - Geral'!$Q$23</f>
        <v>0</v>
      </c>
      <c r="F23" s="62"/>
      <c r="G23" s="62"/>
      <c r="H23" s="220"/>
      <c r="I23" s="452" t="s">
        <v>10</v>
      </c>
      <c r="J23" s="452"/>
      <c r="K23" s="164"/>
      <c r="L23" s="1"/>
      <c r="M23" s="1"/>
      <c r="N23" s="1"/>
      <c r="O23" s="1"/>
      <c r="P23" s="1"/>
      <c r="Q23" s="1"/>
      <c r="R23" s="1"/>
      <c r="S23" s="270"/>
      <c r="T23" s="270"/>
      <c r="U23" s="270"/>
      <c r="V23" s="270"/>
      <c r="W23" s="270"/>
      <c r="X23" s="1"/>
      <c r="Y23" s="1"/>
      <c r="Z23" s="1"/>
      <c r="AA23" s="1"/>
      <c r="AB23" s="1"/>
      <c r="AC23" s="1"/>
      <c r="AD23" s="1"/>
      <c r="AE23" s="1"/>
      <c r="AF23" s="1"/>
      <c r="AG23" s="1"/>
    </row>
    <row r="24" spans="1:33" ht="16.5" customHeight="1" x14ac:dyDescent="0.25">
      <c r="A24" s="85"/>
      <c r="B24" s="247" t="s">
        <v>10</v>
      </c>
      <c r="C24" s="164"/>
      <c r="D24" s="142"/>
      <c r="E24" s="211">
        <f>G24*'Ar - Fontes fixas - Geral'!$Q$23</f>
        <v>0</v>
      </c>
      <c r="F24" s="62"/>
      <c r="G24" s="62"/>
      <c r="H24" s="220"/>
      <c r="I24" s="452" t="s">
        <v>10</v>
      </c>
      <c r="J24" s="452"/>
      <c r="K24" s="164"/>
      <c r="L24" s="1"/>
      <c r="M24" s="1"/>
      <c r="N24" s="1"/>
      <c r="O24" s="1"/>
      <c r="P24" s="1"/>
      <c r="Q24" s="1"/>
      <c r="R24" s="1"/>
      <c r="S24" s="270"/>
      <c r="T24" s="270"/>
      <c r="U24" s="270"/>
      <c r="V24" s="270"/>
      <c r="W24" s="270"/>
      <c r="X24" s="1"/>
      <c r="Y24" s="1"/>
      <c r="Z24" s="1"/>
      <c r="AA24" s="1"/>
      <c r="AB24" s="1"/>
      <c r="AC24" s="1"/>
      <c r="AD24" s="1"/>
      <c r="AE24" s="1"/>
      <c r="AF24" s="1"/>
      <c r="AG24" s="1"/>
    </row>
    <row r="25" spans="1:33" ht="16.5" customHeight="1" x14ac:dyDescent="0.25">
      <c r="A25" s="85"/>
      <c r="B25" s="247" t="s">
        <v>10</v>
      </c>
      <c r="C25" s="164"/>
      <c r="D25" s="142"/>
      <c r="E25" s="211">
        <f>G25*'Ar - Fontes fixas - Geral'!$Q$23</f>
        <v>0</v>
      </c>
      <c r="F25" s="62"/>
      <c r="G25" s="62"/>
      <c r="H25" s="220"/>
      <c r="I25" s="452" t="s">
        <v>10</v>
      </c>
      <c r="J25" s="452"/>
      <c r="K25" s="164"/>
      <c r="L25" s="1"/>
      <c r="M25" s="1"/>
      <c r="N25" s="1"/>
      <c r="O25" s="1"/>
      <c r="P25" s="1"/>
      <c r="Q25" s="1"/>
      <c r="R25" s="1"/>
      <c r="S25" s="270"/>
      <c r="T25" s="270"/>
      <c r="U25" s="270"/>
      <c r="V25" s="270"/>
      <c r="W25" s="270"/>
      <c r="X25" s="1"/>
      <c r="Y25" s="1"/>
      <c r="Z25" s="1"/>
      <c r="AA25" s="1"/>
      <c r="AB25" s="1"/>
      <c r="AC25" s="1"/>
      <c r="AD25" s="1"/>
      <c r="AE25" s="1"/>
      <c r="AF25" s="1"/>
      <c r="AG25" s="1"/>
    </row>
    <row r="26" spans="1:33" ht="16.5" customHeight="1" x14ac:dyDescent="0.25">
      <c r="A26" s="85"/>
      <c r="B26" s="247" t="s">
        <v>10</v>
      </c>
      <c r="C26" s="164"/>
      <c r="D26" s="142"/>
      <c r="E26" s="211">
        <f>G26*'Ar - Fontes fixas - Geral'!$Q$23</f>
        <v>0</v>
      </c>
      <c r="F26" s="62"/>
      <c r="G26" s="62"/>
      <c r="H26" s="220"/>
      <c r="I26" s="452" t="s">
        <v>10</v>
      </c>
      <c r="J26" s="452"/>
      <c r="K26" s="164"/>
      <c r="L26" s="1"/>
      <c r="M26" s="1"/>
      <c r="N26" s="1"/>
      <c r="O26" s="1"/>
      <c r="P26" s="1"/>
      <c r="Q26" s="1"/>
      <c r="R26" s="1"/>
      <c r="S26" s="270"/>
      <c r="T26" s="270"/>
      <c r="U26" s="270"/>
      <c r="V26" s="270"/>
      <c r="W26" s="270"/>
      <c r="X26" s="1"/>
      <c r="Y26" s="1"/>
      <c r="Z26" s="1"/>
      <c r="AA26" s="1"/>
      <c r="AB26" s="1"/>
      <c r="AC26" s="1"/>
      <c r="AD26" s="1"/>
      <c r="AE26" s="1"/>
      <c r="AF26" s="1"/>
      <c r="AG26" s="1"/>
    </row>
    <row r="27" spans="1:33" ht="16.5" customHeight="1" x14ac:dyDescent="0.25">
      <c r="A27" s="85"/>
      <c r="B27" s="247" t="s">
        <v>10</v>
      </c>
      <c r="C27" s="164"/>
      <c r="D27" s="142"/>
      <c r="E27" s="211">
        <f>G27*'Ar - Fontes fixas - Geral'!$Q$23</f>
        <v>0</v>
      </c>
      <c r="F27" s="62"/>
      <c r="G27" s="62"/>
      <c r="H27" s="220"/>
      <c r="I27" s="452" t="s">
        <v>10</v>
      </c>
      <c r="J27" s="452"/>
      <c r="K27" s="164"/>
      <c r="L27" s="1"/>
      <c r="M27" s="1"/>
      <c r="N27" s="1"/>
      <c r="O27" s="1"/>
      <c r="P27" s="1"/>
      <c r="Q27" s="1"/>
      <c r="R27" s="1"/>
      <c r="S27" s="270"/>
      <c r="T27" s="270"/>
      <c r="U27" s="270"/>
      <c r="V27" s="270"/>
      <c r="W27" s="270"/>
      <c r="X27" s="1"/>
      <c r="Y27" s="1"/>
      <c r="Z27" s="1"/>
      <c r="AA27" s="1"/>
      <c r="AB27" s="1"/>
      <c r="AC27" s="1"/>
      <c r="AD27" s="1"/>
      <c r="AE27" s="1"/>
      <c r="AF27" s="1"/>
      <c r="AG27" s="1"/>
    </row>
    <row r="28" spans="1:33" ht="16.5" customHeight="1" x14ac:dyDescent="0.25">
      <c r="A28" s="85"/>
      <c r="B28" s="247" t="s">
        <v>10</v>
      </c>
      <c r="C28" s="164"/>
      <c r="D28" s="142"/>
      <c r="E28" s="211">
        <f>G28*'Ar - Fontes fixas - Geral'!$Q$23</f>
        <v>0</v>
      </c>
      <c r="F28" s="62"/>
      <c r="G28" s="62"/>
      <c r="H28" s="220"/>
      <c r="I28" s="452" t="s">
        <v>10</v>
      </c>
      <c r="J28" s="452"/>
      <c r="K28" s="164"/>
      <c r="L28" s="1"/>
      <c r="M28" s="1"/>
      <c r="N28" s="1"/>
      <c r="O28" s="1"/>
      <c r="P28" s="1"/>
      <c r="Q28" s="1"/>
      <c r="R28" s="1"/>
      <c r="S28" s="270"/>
      <c r="T28" s="270"/>
      <c r="U28" s="270"/>
      <c r="V28" s="270"/>
      <c r="W28" s="270"/>
      <c r="X28" s="1"/>
      <c r="Y28" s="1"/>
      <c r="Z28" s="1"/>
      <c r="AA28" s="1"/>
      <c r="AB28" s="1"/>
      <c r="AC28" s="1"/>
      <c r="AD28" s="1"/>
      <c r="AE28" s="1"/>
      <c r="AF28" s="1"/>
      <c r="AG28" s="1"/>
    </row>
    <row r="29" spans="1:33" ht="16.5" customHeight="1" x14ac:dyDescent="0.25">
      <c r="A29" s="85"/>
      <c r="B29" s="247" t="s">
        <v>10</v>
      </c>
      <c r="C29" s="164"/>
      <c r="D29" s="142"/>
      <c r="E29" s="211">
        <f>G29*'Ar - Fontes fixas - Geral'!$Q$23</f>
        <v>0</v>
      </c>
      <c r="F29" s="62"/>
      <c r="G29" s="62"/>
      <c r="H29" s="220"/>
      <c r="I29" s="452" t="s">
        <v>10</v>
      </c>
      <c r="J29" s="452"/>
      <c r="K29" s="164"/>
      <c r="L29" s="1"/>
      <c r="M29" s="1"/>
      <c r="N29" s="1"/>
      <c r="O29" s="1"/>
      <c r="P29" s="1"/>
      <c r="Q29" s="1"/>
      <c r="R29" s="1"/>
      <c r="S29" s="270"/>
      <c r="T29" s="270"/>
      <c r="U29" s="270"/>
      <c r="V29" s="270"/>
      <c r="W29" s="270"/>
      <c r="X29" s="1"/>
      <c r="Y29" s="1"/>
      <c r="Z29" s="1"/>
      <c r="AA29" s="1"/>
      <c r="AB29" s="1"/>
      <c r="AC29" s="1"/>
      <c r="AD29" s="1"/>
      <c r="AE29" s="1"/>
      <c r="AF29" s="1"/>
      <c r="AG29" s="1"/>
    </row>
    <row r="30" spans="1:33" ht="16.5" customHeight="1" x14ac:dyDescent="0.25">
      <c r="A30" s="85"/>
      <c r="B30" s="247" t="s">
        <v>10</v>
      </c>
      <c r="C30" s="164"/>
      <c r="D30" s="142"/>
      <c r="E30" s="211">
        <f>G30*'Ar - Fontes fixas - Geral'!$Q$23</f>
        <v>0</v>
      </c>
      <c r="F30" s="62"/>
      <c r="G30" s="62"/>
      <c r="H30" s="220"/>
      <c r="I30" s="452" t="s">
        <v>10</v>
      </c>
      <c r="J30" s="452"/>
      <c r="K30" s="164"/>
      <c r="L30" s="1"/>
      <c r="M30" s="1"/>
      <c r="N30" s="1"/>
      <c r="O30" s="1"/>
      <c r="P30" s="1"/>
      <c r="Q30" s="1"/>
      <c r="R30" s="1"/>
      <c r="S30" s="270"/>
      <c r="T30" s="270"/>
      <c r="U30" s="270"/>
      <c r="V30" s="270"/>
      <c r="W30" s="270"/>
      <c r="X30" s="1"/>
      <c r="Y30" s="1"/>
      <c r="Z30" s="1"/>
      <c r="AA30" s="1"/>
      <c r="AB30" s="1"/>
      <c r="AC30" s="1"/>
      <c r="AD30" s="1"/>
      <c r="AE30" s="1"/>
      <c r="AF30" s="1"/>
      <c r="AG30" s="1"/>
    </row>
    <row r="31" spans="1:33" ht="16.5" customHeight="1" x14ac:dyDescent="0.25">
      <c r="A31" s="85"/>
      <c r="B31" s="247" t="s">
        <v>10</v>
      </c>
      <c r="C31" s="164"/>
      <c r="D31" s="142"/>
      <c r="E31" s="211">
        <f>G31*'Ar - Fontes fixas - Geral'!$Q$23</f>
        <v>0</v>
      </c>
      <c r="F31" s="62"/>
      <c r="G31" s="62"/>
      <c r="H31" s="220"/>
      <c r="I31" s="452" t="s">
        <v>10</v>
      </c>
      <c r="J31" s="452"/>
      <c r="K31" s="164"/>
      <c r="L31" s="1"/>
      <c r="M31" s="1"/>
      <c r="N31" s="1"/>
      <c r="O31" s="1"/>
      <c r="P31" s="1"/>
      <c r="Q31" s="1"/>
      <c r="R31" s="1"/>
      <c r="S31" s="270"/>
      <c r="T31" s="270"/>
      <c r="U31" s="270"/>
      <c r="V31" s="270"/>
      <c r="W31" s="270"/>
      <c r="X31" s="1"/>
      <c r="Y31" s="1"/>
      <c r="Z31" s="1"/>
      <c r="AA31" s="1"/>
      <c r="AB31" s="1"/>
      <c r="AC31" s="1"/>
      <c r="AD31" s="1"/>
      <c r="AE31" s="1"/>
      <c r="AF31" s="1"/>
      <c r="AG31" s="1"/>
    </row>
    <row r="32" spans="1:33" ht="16.5" customHeight="1" x14ac:dyDescent="0.25">
      <c r="A32" s="270"/>
      <c r="B32" s="247" t="s">
        <v>10</v>
      </c>
      <c r="C32" s="164"/>
      <c r="D32" s="142"/>
      <c r="E32" s="211">
        <f>G32*'Ar - Fontes fixas - Geral'!$Q$23</f>
        <v>0</v>
      </c>
      <c r="F32" s="62"/>
      <c r="G32" s="62"/>
      <c r="H32" s="220"/>
      <c r="I32" s="452" t="s">
        <v>10</v>
      </c>
      <c r="J32" s="452"/>
      <c r="K32" s="164"/>
      <c r="L32" s="1"/>
      <c r="M32" s="1"/>
      <c r="N32" s="1"/>
      <c r="O32" s="1"/>
      <c r="P32" s="1"/>
      <c r="Q32" s="1"/>
      <c r="R32" s="1"/>
      <c r="S32" s="270"/>
      <c r="T32" s="270"/>
      <c r="U32" s="270"/>
      <c r="V32" s="270"/>
      <c r="W32" s="270"/>
      <c r="X32" s="1"/>
      <c r="Y32" s="1"/>
      <c r="Z32" s="1"/>
      <c r="AA32" s="1"/>
      <c r="AB32" s="1"/>
      <c r="AC32" s="1"/>
      <c r="AD32" s="1"/>
      <c r="AE32" s="1"/>
      <c r="AF32" s="1"/>
      <c r="AG32" s="1"/>
    </row>
    <row r="33" spans="1:33" ht="16.5" customHeight="1" x14ac:dyDescent="0.25">
      <c r="A33" s="270"/>
      <c r="B33" s="247" t="s">
        <v>10</v>
      </c>
      <c r="C33" s="164"/>
      <c r="D33" s="142"/>
      <c r="E33" s="211">
        <f>G33*'Ar - Fontes fixas - Geral'!$Q$23</f>
        <v>0</v>
      </c>
      <c r="F33" s="62"/>
      <c r="G33" s="62"/>
      <c r="H33" s="220"/>
      <c r="I33" s="452" t="s">
        <v>10</v>
      </c>
      <c r="J33" s="452"/>
      <c r="K33" s="164"/>
      <c r="L33" s="1"/>
      <c r="M33" s="1"/>
      <c r="N33" s="1"/>
      <c r="O33" s="1"/>
      <c r="P33" s="1"/>
      <c r="Q33" s="1"/>
      <c r="R33" s="1"/>
      <c r="S33" s="270"/>
      <c r="T33" s="270"/>
      <c r="U33" s="270"/>
      <c r="V33" s="270"/>
      <c r="W33" s="270"/>
      <c r="X33" s="1"/>
      <c r="Y33" s="1"/>
      <c r="Z33" s="1"/>
      <c r="AA33" s="1"/>
      <c r="AB33" s="1"/>
      <c r="AC33" s="1"/>
      <c r="AD33" s="1"/>
      <c r="AE33" s="1"/>
      <c r="AF33" s="1"/>
      <c r="AG33" s="1"/>
    </row>
    <row r="34" spans="1:33" ht="16.5" customHeight="1" x14ac:dyDescent="0.25">
      <c r="A34" s="270"/>
      <c r="B34" s="247" t="s">
        <v>10</v>
      </c>
      <c r="C34" s="164"/>
      <c r="D34" s="142"/>
      <c r="E34" s="211">
        <f>G34*'Ar - Fontes fixas - Geral'!$Q$23</f>
        <v>0</v>
      </c>
      <c r="F34" s="62"/>
      <c r="G34" s="62"/>
      <c r="H34" s="220"/>
      <c r="I34" s="452" t="s">
        <v>10</v>
      </c>
      <c r="J34" s="452"/>
      <c r="K34" s="164"/>
      <c r="L34" s="1"/>
      <c r="M34" s="1"/>
      <c r="N34" s="1"/>
      <c r="O34" s="1"/>
      <c r="P34" s="1"/>
      <c r="Q34" s="1"/>
      <c r="R34" s="1"/>
      <c r="S34" s="270"/>
      <c r="T34" s="270"/>
      <c r="U34" s="270"/>
      <c r="V34" s="270"/>
      <c r="W34" s="270"/>
      <c r="X34" s="1"/>
      <c r="Y34" s="1"/>
      <c r="Z34" s="1"/>
      <c r="AA34" s="1"/>
      <c r="AB34" s="1"/>
      <c r="AC34" s="1"/>
      <c r="AD34" s="1"/>
      <c r="AE34" s="1"/>
      <c r="AF34" s="1"/>
      <c r="AG34" s="1"/>
    </row>
    <row r="35" spans="1:33" ht="16.5" customHeight="1" x14ac:dyDescent="0.25">
      <c r="A35" s="270"/>
      <c r="B35" s="247" t="s">
        <v>10</v>
      </c>
      <c r="C35" s="164"/>
      <c r="D35" s="142"/>
      <c r="E35" s="211">
        <f>G35*'Ar - Fontes fixas - Geral'!$Q$23</f>
        <v>0</v>
      </c>
      <c r="F35" s="62"/>
      <c r="G35" s="62"/>
      <c r="H35" s="220"/>
      <c r="I35" s="452" t="s">
        <v>10</v>
      </c>
      <c r="J35" s="452"/>
      <c r="K35" s="164"/>
      <c r="L35" s="1"/>
      <c r="M35" s="1"/>
      <c r="N35" s="1"/>
      <c r="O35" s="1"/>
      <c r="P35" s="1"/>
      <c r="Q35" s="1"/>
      <c r="R35" s="1"/>
      <c r="S35" s="270"/>
      <c r="T35" s="270"/>
      <c r="U35" s="270"/>
      <c r="V35" s="270"/>
      <c r="W35" s="270"/>
      <c r="X35" s="1"/>
      <c r="Y35" s="1"/>
      <c r="Z35" s="1"/>
      <c r="AA35" s="1"/>
      <c r="AB35" s="1"/>
      <c r="AC35" s="1"/>
      <c r="AD35" s="1"/>
      <c r="AE35" s="1"/>
      <c r="AF35" s="1"/>
      <c r="AG35" s="1"/>
    </row>
    <row r="36" spans="1:33" ht="16.5" customHeight="1" x14ac:dyDescent="0.25">
      <c r="A36" s="270"/>
      <c r="B36" s="247" t="s">
        <v>10</v>
      </c>
      <c r="C36" s="164"/>
      <c r="D36" s="142"/>
      <c r="E36" s="211">
        <f>G36*'Ar - Fontes fixas - Geral'!$Q$23</f>
        <v>0</v>
      </c>
      <c r="F36" s="62"/>
      <c r="G36" s="62"/>
      <c r="H36" s="220"/>
      <c r="I36" s="452" t="s">
        <v>10</v>
      </c>
      <c r="J36" s="452"/>
      <c r="K36" s="164"/>
      <c r="L36" s="1"/>
      <c r="M36" s="1"/>
      <c r="N36" s="1"/>
      <c r="O36" s="1"/>
      <c r="P36" s="1"/>
      <c r="Q36" s="1"/>
      <c r="R36" s="1"/>
      <c r="S36" s="270"/>
      <c r="T36" s="270"/>
      <c r="U36" s="270"/>
      <c r="V36" s="270"/>
      <c r="W36" s="270"/>
      <c r="X36" s="1"/>
      <c r="Y36" s="1"/>
      <c r="Z36" s="1"/>
      <c r="AA36" s="1"/>
      <c r="AB36" s="1"/>
      <c r="AC36" s="1"/>
      <c r="AD36" s="1"/>
      <c r="AE36" s="1"/>
      <c r="AF36" s="1"/>
      <c r="AG36" s="1"/>
    </row>
    <row r="37" spans="1:33" ht="16.5" customHeight="1" x14ac:dyDescent="0.25">
      <c r="A37" s="270"/>
      <c r="B37" s="247" t="s">
        <v>10</v>
      </c>
      <c r="C37" s="164"/>
      <c r="D37" s="142"/>
      <c r="E37" s="211">
        <f>G37*'Ar - Fontes fixas - Geral'!$Q$23</f>
        <v>0</v>
      </c>
      <c r="F37" s="62"/>
      <c r="G37" s="62"/>
      <c r="H37" s="220"/>
      <c r="I37" s="452" t="s">
        <v>10</v>
      </c>
      <c r="J37" s="452"/>
      <c r="K37" s="164"/>
      <c r="L37" s="1"/>
      <c r="M37" s="1"/>
      <c r="N37" s="1"/>
      <c r="O37" s="1"/>
      <c r="P37" s="1"/>
      <c r="Q37" s="1"/>
      <c r="R37" s="1"/>
      <c r="S37" s="270"/>
      <c r="T37" s="270"/>
      <c r="U37" s="270"/>
      <c r="V37" s="270"/>
      <c r="W37" s="270"/>
      <c r="X37" s="1"/>
      <c r="Y37" s="1"/>
      <c r="Z37" s="1"/>
      <c r="AA37" s="1"/>
      <c r="AB37" s="1"/>
      <c r="AC37" s="1"/>
      <c r="AD37" s="1"/>
      <c r="AE37" s="1"/>
      <c r="AF37" s="1"/>
      <c r="AG37" s="1"/>
    </row>
    <row r="38" spans="1:33" ht="16.5" customHeight="1" x14ac:dyDescent="0.25">
      <c r="A38" s="270"/>
      <c r="B38" s="247" t="s">
        <v>10</v>
      </c>
      <c r="C38" s="164"/>
      <c r="D38" s="142"/>
      <c r="E38" s="211">
        <f>G38*'Ar - Fontes fixas - Geral'!$Q$23</f>
        <v>0</v>
      </c>
      <c r="F38" s="62"/>
      <c r="G38" s="62"/>
      <c r="H38" s="220"/>
      <c r="I38" s="452" t="s">
        <v>10</v>
      </c>
      <c r="J38" s="452"/>
      <c r="K38" s="164"/>
      <c r="L38" s="1"/>
      <c r="M38" s="1"/>
      <c r="N38" s="1"/>
      <c r="O38" s="1"/>
      <c r="P38" s="1"/>
      <c r="Q38" s="1"/>
      <c r="R38" s="1"/>
      <c r="S38" s="270"/>
      <c r="T38" s="270"/>
      <c r="U38" s="270"/>
      <c r="V38" s="270"/>
      <c r="W38" s="270"/>
      <c r="X38" s="1"/>
      <c r="Y38" s="1"/>
      <c r="Z38" s="1"/>
      <c r="AA38" s="1"/>
      <c r="AB38" s="1"/>
      <c r="AC38" s="1"/>
      <c r="AD38" s="1"/>
      <c r="AE38" s="1"/>
      <c r="AF38" s="1"/>
      <c r="AG38" s="1"/>
    </row>
    <row r="39" spans="1:33" ht="16.5" customHeight="1" x14ac:dyDescent="0.25">
      <c r="A39" s="270"/>
      <c r="B39" s="247" t="s">
        <v>10</v>
      </c>
      <c r="C39" s="164"/>
      <c r="D39" s="142"/>
      <c r="E39" s="211">
        <f>G39*'Ar - Fontes fixas - Geral'!$Q$23</f>
        <v>0</v>
      </c>
      <c r="F39" s="62"/>
      <c r="G39" s="62"/>
      <c r="H39" s="220"/>
      <c r="I39" s="452" t="s">
        <v>10</v>
      </c>
      <c r="J39" s="452"/>
      <c r="K39" s="164"/>
      <c r="L39" s="1"/>
      <c r="M39" s="306" t="s">
        <v>1018</v>
      </c>
      <c r="N39" s="1"/>
      <c r="O39" s="1"/>
      <c r="P39" s="1"/>
      <c r="Q39" s="1"/>
      <c r="R39" s="1"/>
      <c r="S39" s="270"/>
      <c r="T39" s="270"/>
      <c r="U39" s="270"/>
      <c r="V39" s="270"/>
      <c r="W39" s="270"/>
      <c r="X39" s="1"/>
      <c r="Y39" s="1"/>
      <c r="Z39" s="1"/>
      <c r="AA39" s="1"/>
      <c r="AB39" s="1"/>
      <c r="AC39" s="1"/>
      <c r="AD39" s="1"/>
      <c r="AE39" s="1"/>
      <c r="AF39" s="1"/>
      <c r="AG39" s="1"/>
    </row>
    <row r="40" spans="1:33" x14ac:dyDescent="0.25">
      <c r="A40" s="270"/>
      <c r="B40" s="108"/>
      <c r="C40" s="270"/>
      <c r="D40" s="270"/>
      <c r="E40" s="270"/>
      <c r="F40" s="270"/>
      <c r="G40" s="270"/>
      <c r="H40" s="270"/>
      <c r="I40" s="270"/>
      <c r="J40" s="270"/>
      <c r="K40" s="270"/>
      <c r="L40" s="270"/>
      <c r="M40" s="270"/>
      <c r="N40" s="270"/>
      <c r="O40" s="270"/>
      <c r="P40" s="270"/>
      <c r="Q40" s="270"/>
      <c r="R40" s="270"/>
      <c r="S40" s="270"/>
      <c r="T40" s="270"/>
      <c r="U40" s="270"/>
      <c r="V40" s="270"/>
      <c r="W40" s="270"/>
      <c r="X40" s="1"/>
      <c r="Y40" s="1"/>
      <c r="Z40" s="1"/>
      <c r="AA40" s="1"/>
      <c r="AB40" s="1"/>
      <c r="AC40" s="1"/>
      <c r="AD40" s="1"/>
      <c r="AE40" s="1"/>
      <c r="AF40" s="1"/>
      <c r="AG40" s="1"/>
    </row>
    <row r="41" spans="1:33" x14ac:dyDescent="0.25">
      <c r="A41" s="270"/>
      <c r="B41" s="108"/>
      <c r="C41" s="270"/>
      <c r="D41" s="270"/>
      <c r="E41" s="270"/>
      <c r="F41" s="270"/>
      <c r="G41" s="270"/>
      <c r="H41" s="270"/>
      <c r="I41" s="270"/>
      <c r="J41" s="270"/>
      <c r="K41" s="270"/>
      <c r="L41" s="270"/>
      <c r="M41" s="270"/>
      <c r="N41" s="270"/>
      <c r="O41" s="270"/>
      <c r="P41" s="270"/>
      <c r="Q41" s="270"/>
      <c r="R41" s="270"/>
      <c r="S41" s="270"/>
      <c r="T41" s="270"/>
      <c r="U41" s="270"/>
      <c r="V41" s="270"/>
      <c r="W41" s="270"/>
      <c r="X41" s="1"/>
      <c r="Y41" s="1"/>
      <c r="Z41" s="1"/>
      <c r="AA41" s="1"/>
      <c r="AB41" s="1"/>
      <c r="AC41" s="1"/>
      <c r="AD41" s="1"/>
      <c r="AE41" s="1"/>
      <c r="AF41" s="1"/>
      <c r="AG41" s="1"/>
    </row>
    <row r="42" spans="1:33" x14ac:dyDescent="0.25">
      <c r="A42" s="47"/>
      <c r="B42" s="47"/>
      <c r="C42" s="47"/>
      <c r="D42" s="48"/>
      <c r="E42" s="48"/>
      <c r="F42" s="48"/>
      <c r="G42" s="48"/>
      <c r="H42" s="48"/>
      <c r="I42" s="48"/>
      <c r="J42" s="48"/>
      <c r="K42" s="48"/>
      <c r="L42" s="48"/>
      <c r="M42" s="22"/>
      <c r="N42" s="22"/>
      <c r="O42" s="22"/>
      <c r="P42" s="22"/>
      <c r="Q42" s="22"/>
      <c r="R42" s="22"/>
      <c r="S42" s="22"/>
      <c r="T42" s="22"/>
      <c r="U42" s="22"/>
      <c r="V42" s="22"/>
      <c r="W42" s="22"/>
      <c r="X42" s="1"/>
      <c r="Y42" s="1"/>
      <c r="Z42" s="1"/>
      <c r="AA42" s="1"/>
      <c r="AB42" s="1"/>
      <c r="AC42" s="1"/>
      <c r="AD42" s="1"/>
      <c r="AE42" s="1"/>
      <c r="AF42" s="1"/>
      <c r="AG42" s="1"/>
    </row>
    <row r="43" spans="1:33" x14ac:dyDescent="0.25">
      <c r="A43" s="47"/>
      <c r="B43" s="47"/>
      <c r="C43" s="47"/>
      <c r="D43" s="48"/>
      <c r="E43" s="48"/>
      <c r="F43" s="48"/>
      <c r="G43" s="48"/>
      <c r="H43" s="48"/>
      <c r="I43" s="48"/>
      <c r="J43" s="48"/>
      <c r="K43" s="48"/>
      <c r="L43" s="48"/>
      <c r="M43" s="22"/>
      <c r="N43" s="22"/>
      <c r="O43" s="22"/>
      <c r="P43" s="22"/>
      <c r="Q43" s="22"/>
      <c r="R43" s="22"/>
      <c r="S43" s="22"/>
      <c r="T43" s="22"/>
      <c r="U43" s="22"/>
      <c r="V43" s="22"/>
      <c r="W43" s="22"/>
      <c r="X43" s="1"/>
      <c r="Y43" s="1"/>
      <c r="Z43" s="1"/>
      <c r="AA43" s="1"/>
      <c r="AB43" s="1"/>
      <c r="AC43" s="1"/>
      <c r="AD43" s="1"/>
      <c r="AE43" s="1"/>
      <c r="AF43" s="1"/>
      <c r="AG43" s="1"/>
    </row>
    <row r="44" spans="1:33" x14ac:dyDescent="0.25">
      <c r="A44" s="47"/>
      <c r="B44" s="47"/>
      <c r="C44" s="47"/>
      <c r="D44" s="48"/>
      <c r="E44" s="48"/>
      <c r="F44" s="48"/>
      <c r="G44" s="48"/>
      <c r="H44" s="48"/>
      <c r="I44" s="48"/>
      <c r="J44" s="48"/>
      <c r="K44" s="48"/>
      <c r="L44" s="48"/>
      <c r="M44" s="22"/>
      <c r="N44" s="22"/>
      <c r="O44" s="22"/>
      <c r="P44" s="22"/>
      <c r="Q44" s="22"/>
      <c r="R44" s="22"/>
      <c r="S44" s="22"/>
      <c r="T44" s="22"/>
      <c r="U44" s="22"/>
      <c r="V44" s="22"/>
      <c r="W44" s="22"/>
      <c r="X44" s="1"/>
      <c r="Y44" s="1"/>
      <c r="Z44" s="1"/>
      <c r="AA44" s="1"/>
      <c r="AB44" s="1"/>
      <c r="AC44" s="1"/>
      <c r="AD44" s="1"/>
      <c r="AE44" s="1"/>
      <c r="AF44" s="1"/>
      <c r="AG44" s="1"/>
    </row>
    <row r="45" spans="1:33" x14ac:dyDescent="0.25">
      <c r="A45" s="265"/>
      <c r="B45" s="190"/>
      <c r="C45" s="190"/>
      <c r="D45" s="190"/>
      <c r="E45" s="190"/>
      <c r="F45" s="190"/>
      <c r="G45" s="190"/>
      <c r="H45" s="190"/>
      <c r="I45" s="190"/>
      <c r="J45" s="190"/>
      <c r="K45" s="190"/>
      <c r="L45" s="190"/>
      <c r="M45" s="190"/>
      <c r="N45" s="190"/>
      <c r="O45" s="190"/>
      <c r="P45" s="190"/>
      <c r="Q45" s="190"/>
      <c r="R45" s="190"/>
      <c r="S45" s="190"/>
      <c r="T45" s="190"/>
      <c r="U45" s="190"/>
      <c r="V45" s="190"/>
      <c r="W45" s="190"/>
      <c r="X45" s="1"/>
      <c r="Y45" s="1"/>
      <c r="Z45" s="1"/>
      <c r="AA45" s="1"/>
      <c r="AB45" s="1"/>
      <c r="AC45" s="1"/>
      <c r="AD45" s="1"/>
      <c r="AE45" s="1"/>
      <c r="AF45" s="1"/>
      <c r="AG45" s="1"/>
    </row>
    <row r="46" spans="1:33" ht="26.25" customHeight="1" x14ac:dyDescent="0.3">
      <c r="A46" s="265"/>
      <c r="B46" s="74" t="s">
        <v>111</v>
      </c>
      <c r="C46" s="78"/>
      <c r="D46" s="78"/>
      <c r="E46" s="78"/>
      <c r="F46" s="78"/>
      <c r="G46" s="78"/>
      <c r="H46" s="78"/>
      <c r="I46" s="79"/>
      <c r="J46" s="79"/>
      <c r="K46" s="79"/>
      <c r="L46" s="79"/>
      <c r="M46" s="79"/>
      <c r="N46" s="79"/>
      <c r="O46" s="79"/>
      <c r="P46" s="79"/>
      <c r="Q46" s="79"/>
      <c r="R46" s="79"/>
      <c r="S46" s="78"/>
      <c r="T46" s="78"/>
      <c r="U46" s="78"/>
      <c r="V46" s="78"/>
      <c r="W46" s="78"/>
      <c r="X46" s="92"/>
      <c r="Y46" s="92"/>
      <c r="Z46" s="92"/>
      <c r="AA46" s="92"/>
      <c r="AB46" s="92"/>
      <c r="AC46" s="290"/>
      <c r="AD46" s="290"/>
      <c r="AE46" s="290"/>
      <c r="AF46" s="290"/>
      <c r="AG46" s="290"/>
    </row>
    <row r="47" spans="1:33" ht="19.5" customHeight="1" x14ac:dyDescent="0.25">
      <c r="A47" s="265"/>
      <c r="B47" s="6"/>
      <c r="C47" s="88"/>
      <c r="D47" s="190"/>
      <c r="E47" s="190"/>
      <c r="F47" s="190"/>
      <c r="G47" s="190"/>
      <c r="H47" s="190"/>
      <c r="I47" s="190"/>
      <c r="J47" s="190"/>
      <c r="K47" s="190"/>
      <c r="L47" s="190"/>
      <c r="M47" s="190"/>
      <c r="N47" s="205"/>
      <c r="O47" s="205"/>
      <c r="P47" s="205"/>
      <c r="Q47" s="205"/>
      <c r="R47" s="205"/>
      <c r="S47" s="205"/>
      <c r="T47" s="205"/>
      <c r="U47" s="205"/>
      <c r="V47" s="205"/>
      <c r="W47" s="205"/>
      <c r="X47" s="205"/>
      <c r="Y47" s="205"/>
      <c r="Z47" s="205"/>
      <c r="AA47" s="205"/>
      <c r="AB47" s="205"/>
      <c r="AC47" s="1"/>
      <c r="AD47" s="1"/>
      <c r="AE47" s="1"/>
      <c r="AF47" s="1"/>
      <c r="AG47" s="1"/>
    </row>
    <row r="48" spans="1:33" ht="19.5" customHeight="1" x14ac:dyDescent="0.25">
      <c r="A48" s="265"/>
      <c r="B48" s="6"/>
      <c r="C48" s="88"/>
      <c r="D48" s="190"/>
      <c r="E48" s="190"/>
      <c r="F48" s="190"/>
      <c r="G48" s="190"/>
      <c r="H48" s="190"/>
      <c r="I48" s="190"/>
      <c r="J48" s="190"/>
      <c r="K48" s="190"/>
      <c r="L48" s="190"/>
      <c r="M48" s="190"/>
      <c r="N48" s="205"/>
      <c r="O48" s="205"/>
      <c r="P48" s="205"/>
      <c r="Q48" s="205"/>
      <c r="R48" s="205"/>
      <c r="S48" s="205"/>
      <c r="T48" s="205"/>
      <c r="U48" s="205"/>
      <c r="V48" s="205"/>
      <c r="W48" s="205"/>
      <c r="X48" s="205"/>
      <c r="Y48" s="205"/>
      <c r="Z48" s="205"/>
      <c r="AA48" s="205"/>
      <c r="AB48" s="205"/>
      <c r="AC48" s="1"/>
      <c r="AD48" s="1"/>
      <c r="AE48" s="1"/>
      <c r="AF48" s="1"/>
      <c r="AG48" s="1"/>
    </row>
    <row r="49" spans="1:39" ht="19.5" customHeight="1" x14ac:dyDescent="0.25">
      <c r="A49" s="265"/>
      <c r="B49" s="6"/>
      <c r="C49" s="73"/>
      <c r="D49" s="312" t="s">
        <v>884</v>
      </c>
      <c r="E49" s="255" t="s">
        <v>102</v>
      </c>
      <c r="F49" s="255" t="s">
        <v>103</v>
      </c>
      <c r="G49" s="256" t="s">
        <v>104</v>
      </c>
      <c r="H49" s="255" t="s">
        <v>105</v>
      </c>
      <c r="I49" s="255" t="s">
        <v>106</v>
      </c>
      <c r="J49" s="255" t="s">
        <v>107</v>
      </c>
      <c r="K49" s="255" t="s">
        <v>108</v>
      </c>
      <c r="L49" s="255" t="s">
        <v>109</v>
      </c>
      <c r="M49" s="255" t="s">
        <v>110</v>
      </c>
      <c r="N49" s="54" t="s">
        <v>776</v>
      </c>
      <c r="O49" s="54" t="s">
        <v>777</v>
      </c>
      <c r="P49" s="272"/>
      <c r="Q49" s="205"/>
      <c r="R49" s="205"/>
      <c r="S49" s="205"/>
      <c r="T49" s="205"/>
      <c r="U49" s="205"/>
      <c r="V49" s="205"/>
      <c r="W49" s="205"/>
      <c r="X49" s="205"/>
      <c r="Y49" s="205"/>
      <c r="Z49" s="205"/>
      <c r="AA49" s="205"/>
      <c r="AB49" s="205"/>
      <c r="AC49" s="1"/>
      <c r="AD49" s="1"/>
      <c r="AE49" s="1"/>
      <c r="AF49" s="1"/>
      <c r="AG49" s="1"/>
    </row>
    <row r="50" spans="1:39" ht="19.5" customHeight="1" x14ac:dyDescent="0.25">
      <c r="A50" s="265"/>
      <c r="B50" s="6"/>
      <c r="C50" s="88"/>
      <c r="D50" s="190"/>
      <c r="E50" s="190"/>
      <c r="F50" s="190"/>
      <c r="G50" s="190"/>
      <c r="H50" s="190"/>
      <c r="I50" s="190"/>
      <c r="J50" s="190"/>
      <c r="K50" s="190"/>
      <c r="L50" s="190"/>
      <c r="M50" s="190"/>
      <c r="N50" s="205"/>
      <c r="O50" s="205"/>
      <c r="P50" s="205"/>
      <c r="Q50" s="205"/>
      <c r="R50" s="205"/>
      <c r="S50" s="205"/>
      <c r="T50" s="205"/>
      <c r="U50" s="205"/>
      <c r="V50" s="205"/>
      <c r="W50" s="205"/>
      <c r="X50" s="205"/>
      <c r="Y50" s="205"/>
      <c r="Z50" s="205"/>
      <c r="AA50" s="205"/>
      <c r="AB50" s="205"/>
      <c r="AC50" s="1"/>
      <c r="AD50" s="1"/>
      <c r="AE50" s="1"/>
      <c r="AF50" s="1"/>
      <c r="AG50" s="1"/>
    </row>
    <row r="51" spans="1:39" ht="19.5" customHeight="1" x14ac:dyDescent="0.25">
      <c r="A51" s="265"/>
      <c r="B51" s="6"/>
      <c r="C51" s="88"/>
      <c r="D51" s="190"/>
      <c r="E51" s="292"/>
      <c r="F51" s="190"/>
      <c r="G51" s="190"/>
      <c r="H51" s="190"/>
      <c r="I51" s="190"/>
      <c r="J51" s="205"/>
      <c r="K51" s="205"/>
      <c r="L51" s="205"/>
      <c r="M51" s="205"/>
      <c r="N51" s="205"/>
      <c r="O51" s="205"/>
      <c r="P51" s="205"/>
      <c r="Q51" s="205"/>
      <c r="R51" s="205"/>
      <c r="S51" s="205"/>
      <c r="T51" s="205"/>
      <c r="U51" s="205"/>
      <c r="V51" s="205"/>
      <c r="W51" s="205"/>
      <c r="X51" s="205"/>
      <c r="Y51" s="205"/>
      <c r="Z51" s="205"/>
      <c r="AA51" s="205"/>
      <c r="AB51" s="205"/>
      <c r="AC51" s="1"/>
      <c r="AD51" s="1"/>
      <c r="AE51" s="1"/>
      <c r="AF51" s="1"/>
      <c r="AG51" s="1"/>
    </row>
    <row r="52" spans="1:39" x14ac:dyDescent="0.25">
      <c r="A52" s="265"/>
      <c r="B52" s="112" t="s">
        <v>987</v>
      </c>
      <c r="C52" s="265"/>
      <c r="D52" s="265"/>
      <c r="E52" s="23"/>
      <c r="F52" s="23"/>
      <c r="G52" s="23"/>
      <c r="H52" s="265"/>
      <c r="I52" s="265"/>
      <c r="J52" s="205"/>
      <c r="K52" s="205"/>
      <c r="L52" s="205"/>
      <c r="M52" s="205"/>
      <c r="N52" s="205"/>
      <c r="O52" s="205"/>
      <c r="P52" s="205"/>
      <c r="Q52" s="205"/>
      <c r="R52" s="205"/>
      <c r="S52" s="205"/>
      <c r="T52" s="205"/>
      <c r="U52" s="205"/>
      <c r="V52" s="205"/>
      <c r="W52" s="205"/>
      <c r="X52" s="205"/>
      <c r="Y52" s="205"/>
      <c r="Z52" s="205"/>
      <c r="AA52" s="205"/>
      <c r="AB52" s="205"/>
      <c r="AC52" s="43"/>
      <c r="AD52" s="43"/>
      <c r="AE52" s="43"/>
      <c r="AF52" s="43"/>
      <c r="AG52" s="43"/>
      <c r="AH52" s="44"/>
      <c r="AI52" s="44"/>
      <c r="AJ52" s="44"/>
      <c r="AK52" s="44"/>
      <c r="AL52" s="44"/>
      <c r="AM52" s="44"/>
    </row>
    <row r="53" spans="1:39" x14ac:dyDescent="0.25">
      <c r="A53" s="265"/>
      <c r="B53" s="89"/>
      <c r="C53" s="265"/>
      <c r="D53" s="265"/>
      <c r="E53" s="1"/>
      <c r="F53" s="1"/>
      <c r="G53" s="1"/>
      <c r="H53" s="190"/>
      <c r="I53" s="265"/>
      <c r="J53" s="205"/>
      <c r="K53" s="205"/>
      <c r="L53" s="205"/>
      <c r="M53" s="205"/>
      <c r="N53" s="205"/>
      <c r="O53" s="205"/>
      <c r="P53" s="205"/>
      <c r="Q53" s="205"/>
      <c r="R53" s="205"/>
      <c r="S53" s="205"/>
      <c r="T53" s="205"/>
      <c r="U53" s="205"/>
      <c r="V53" s="205"/>
      <c r="W53" s="205"/>
      <c r="X53" s="205"/>
      <c r="Y53" s="205"/>
      <c r="Z53" s="205"/>
      <c r="AA53" s="205"/>
      <c r="AB53" s="205"/>
      <c r="AC53" s="43"/>
      <c r="AD53" s="43"/>
      <c r="AE53" s="43"/>
      <c r="AF53" s="43"/>
      <c r="AG53" s="43"/>
      <c r="AH53" s="44"/>
      <c r="AI53" s="44"/>
      <c r="AJ53" s="44"/>
      <c r="AK53" s="44"/>
      <c r="AL53" s="44"/>
      <c r="AM53" s="44"/>
    </row>
    <row r="54" spans="1:39" ht="25.5" customHeight="1" x14ac:dyDescent="0.25">
      <c r="A54" s="454"/>
      <c r="B54" s="458" t="s">
        <v>197</v>
      </c>
      <c r="C54" s="459"/>
      <c r="D54" s="460"/>
      <c r="E54" s="1"/>
      <c r="F54" s="1"/>
      <c r="G54" s="1"/>
      <c r="H54" s="15"/>
      <c r="I54" s="15"/>
      <c r="J54" s="205"/>
      <c r="K54" s="205"/>
      <c r="L54" s="205"/>
      <c r="M54" s="205"/>
      <c r="N54" s="205"/>
      <c r="O54" s="205"/>
      <c r="P54" s="205"/>
      <c r="Q54" s="205"/>
      <c r="R54" s="205"/>
      <c r="S54" s="205"/>
      <c r="T54" s="205"/>
      <c r="U54" s="205"/>
      <c r="V54" s="205"/>
      <c r="W54" s="205"/>
      <c r="X54" s="205"/>
      <c r="Y54" s="205"/>
      <c r="Z54" s="205"/>
      <c r="AA54" s="205"/>
      <c r="AB54" s="205"/>
      <c r="AC54" s="43"/>
      <c r="AD54" s="43"/>
      <c r="AE54" s="43"/>
      <c r="AF54" s="43"/>
      <c r="AG54" s="43"/>
      <c r="AH54" s="44"/>
      <c r="AI54" s="44"/>
      <c r="AJ54" s="44"/>
      <c r="AK54" s="44"/>
      <c r="AL54" s="44"/>
      <c r="AM54" s="44"/>
    </row>
    <row r="55" spans="1:39" ht="26.25" customHeight="1" x14ac:dyDescent="0.25">
      <c r="A55" s="454"/>
      <c r="B55" s="461" t="s">
        <v>90</v>
      </c>
      <c r="C55" s="462"/>
      <c r="D55" s="315"/>
      <c r="E55" s="90"/>
      <c r="F55" s="90"/>
      <c r="G55" s="90"/>
      <c r="H55" s="458" t="s">
        <v>91</v>
      </c>
      <c r="I55" s="459"/>
      <c r="J55" s="459"/>
      <c r="K55" s="459"/>
      <c r="L55" s="459"/>
      <c r="M55" s="458" t="s">
        <v>92</v>
      </c>
      <c r="N55" s="459"/>
      <c r="O55" s="459"/>
      <c r="P55" s="459"/>
      <c r="Q55" s="459"/>
      <c r="R55" s="458" t="s">
        <v>93</v>
      </c>
      <c r="S55" s="459"/>
      <c r="T55" s="459"/>
      <c r="U55" s="459"/>
      <c r="V55" s="459"/>
      <c r="W55" s="458" t="s">
        <v>93</v>
      </c>
      <c r="X55" s="459"/>
      <c r="Y55" s="459"/>
      <c r="Z55" s="459"/>
      <c r="AA55" s="464"/>
      <c r="AB55" s="1"/>
      <c r="AC55" s="43"/>
      <c r="AD55" s="43"/>
      <c r="AE55" s="43"/>
      <c r="AF55" s="43"/>
      <c r="AG55" s="43"/>
      <c r="AH55" s="44"/>
      <c r="AI55" s="44"/>
      <c r="AJ55" s="44"/>
      <c r="AK55" s="44"/>
      <c r="AL55" s="44"/>
      <c r="AM55" s="44"/>
    </row>
    <row r="56" spans="1:39" ht="27.75" customHeight="1" x14ac:dyDescent="0.25">
      <c r="A56" s="454"/>
      <c r="B56" s="90"/>
      <c r="C56" s="90"/>
      <c r="D56" s="90"/>
      <c r="E56" s="90"/>
      <c r="F56" s="90"/>
      <c r="G56" s="90"/>
      <c r="H56" s="463"/>
      <c r="I56" s="463"/>
      <c r="J56" s="463"/>
      <c r="K56" s="463"/>
      <c r="L56" s="455"/>
      <c r="M56" s="455"/>
      <c r="N56" s="456"/>
      <c r="O56" s="456"/>
      <c r="P56" s="456"/>
      <c r="Q56" s="456"/>
      <c r="R56" s="455"/>
      <c r="S56" s="456"/>
      <c r="T56" s="456"/>
      <c r="U56" s="456"/>
      <c r="V56" s="456"/>
      <c r="W56" s="455"/>
      <c r="X56" s="456"/>
      <c r="Y56" s="456"/>
      <c r="Z56" s="456"/>
      <c r="AA56" s="465"/>
      <c r="AB56" s="1"/>
      <c r="AC56" s="43"/>
      <c r="AD56" s="43"/>
      <c r="AE56" s="43"/>
      <c r="AF56" s="43"/>
      <c r="AG56" s="43"/>
      <c r="AH56" s="44"/>
      <c r="AI56" s="44"/>
    </row>
    <row r="57" spans="1:39" ht="67.5" x14ac:dyDescent="0.25">
      <c r="A57" s="454"/>
      <c r="B57" s="249" t="s">
        <v>94</v>
      </c>
      <c r="C57" s="249" t="s">
        <v>800</v>
      </c>
      <c r="D57" s="249" t="s">
        <v>96</v>
      </c>
      <c r="E57" s="249" t="s">
        <v>825</v>
      </c>
      <c r="F57" s="249" t="s">
        <v>97</v>
      </c>
      <c r="G57" s="249" t="s">
        <v>295</v>
      </c>
      <c r="H57" s="249" t="s">
        <v>795</v>
      </c>
      <c r="I57" s="249" t="s">
        <v>98</v>
      </c>
      <c r="J57" s="249" t="s">
        <v>793</v>
      </c>
      <c r="K57" s="249" t="s">
        <v>847</v>
      </c>
      <c r="L57" s="257" t="s">
        <v>137</v>
      </c>
      <c r="M57" s="249" t="s">
        <v>795</v>
      </c>
      <c r="N57" s="249" t="s">
        <v>98</v>
      </c>
      <c r="O57" s="249" t="s">
        <v>793</v>
      </c>
      <c r="P57" s="249" t="s">
        <v>847</v>
      </c>
      <c r="Q57" s="257" t="s">
        <v>137</v>
      </c>
      <c r="R57" s="249" t="s">
        <v>795</v>
      </c>
      <c r="S57" s="249" t="s">
        <v>98</v>
      </c>
      <c r="T57" s="249" t="s">
        <v>793</v>
      </c>
      <c r="U57" s="249" t="s">
        <v>847</v>
      </c>
      <c r="V57" s="257" t="s">
        <v>137</v>
      </c>
      <c r="W57" s="249" t="s">
        <v>795</v>
      </c>
      <c r="X57" s="249" t="s">
        <v>98</v>
      </c>
      <c r="Y57" s="249" t="s">
        <v>793</v>
      </c>
      <c r="Z57" s="249" t="s">
        <v>847</v>
      </c>
      <c r="AA57" s="271" t="s">
        <v>137</v>
      </c>
      <c r="AB57" s="1"/>
      <c r="AC57" s="43"/>
      <c r="AD57" s="43"/>
      <c r="AE57" s="43"/>
      <c r="AF57" s="43"/>
      <c r="AG57" s="43"/>
      <c r="AH57" s="44"/>
      <c r="AI57" s="44"/>
    </row>
    <row r="58" spans="1:39" x14ac:dyDescent="0.25">
      <c r="A58" s="454"/>
      <c r="B58" s="247" t="s">
        <v>10</v>
      </c>
      <c r="C58" s="164"/>
      <c r="D58" s="142"/>
      <c r="E58" s="143">
        <f>(I58+N58+S58+X58)*'Ar - Fontes fixas - Geral'!$Q$23</f>
        <v>0</v>
      </c>
      <c r="F58" s="254" t="s">
        <v>10</v>
      </c>
      <c r="G58" s="164"/>
      <c r="H58" s="34"/>
      <c r="I58" s="34"/>
      <c r="J58" s="204"/>
      <c r="K58" s="203" t="s">
        <v>10</v>
      </c>
      <c r="L58" s="209"/>
      <c r="M58" s="34"/>
      <c r="N58" s="34"/>
      <c r="O58" s="204"/>
      <c r="P58" s="203" t="s">
        <v>10</v>
      </c>
      <c r="Q58" s="209"/>
      <c r="R58" s="34"/>
      <c r="S58" s="34"/>
      <c r="T58" s="204"/>
      <c r="U58" s="203" t="s">
        <v>10</v>
      </c>
      <c r="V58" s="209"/>
      <c r="W58" s="34"/>
      <c r="X58" s="34"/>
      <c r="Y58" s="204"/>
      <c r="Z58" s="203" t="s">
        <v>10</v>
      </c>
      <c r="AA58" s="208"/>
      <c r="AB58" s="1"/>
      <c r="AC58" s="43"/>
      <c r="AD58" s="43"/>
      <c r="AE58" s="43"/>
      <c r="AF58" s="43"/>
      <c r="AG58" s="43"/>
      <c r="AH58" s="44"/>
      <c r="AI58" s="44"/>
    </row>
    <row r="59" spans="1:39" x14ac:dyDescent="0.25">
      <c r="A59" s="454"/>
      <c r="B59" s="247" t="s">
        <v>10</v>
      </c>
      <c r="C59" s="164"/>
      <c r="D59" s="142"/>
      <c r="E59" s="143">
        <f>(I59+N59+S59+X59)*'Ar - Fontes fixas - Geral'!$Q$23</f>
        <v>0</v>
      </c>
      <c r="F59" s="254" t="s">
        <v>10</v>
      </c>
      <c r="G59" s="164"/>
      <c r="H59" s="34"/>
      <c r="I59" s="34"/>
      <c r="J59" s="204"/>
      <c r="K59" s="203" t="s">
        <v>10</v>
      </c>
      <c r="L59" s="209"/>
      <c r="M59" s="34"/>
      <c r="N59" s="34"/>
      <c r="O59" s="204"/>
      <c r="P59" s="203" t="s">
        <v>10</v>
      </c>
      <c r="Q59" s="209"/>
      <c r="R59" s="34"/>
      <c r="S59" s="34"/>
      <c r="T59" s="204"/>
      <c r="U59" s="203" t="s">
        <v>10</v>
      </c>
      <c r="V59" s="209"/>
      <c r="W59" s="34"/>
      <c r="X59" s="34"/>
      <c r="Y59" s="204"/>
      <c r="Z59" s="203" t="s">
        <v>10</v>
      </c>
      <c r="AA59" s="208"/>
      <c r="AB59" s="1"/>
      <c r="AC59" s="43"/>
      <c r="AD59" s="43"/>
      <c r="AE59" s="43"/>
      <c r="AF59" s="43"/>
      <c r="AG59" s="43"/>
      <c r="AH59" s="44"/>
      <c r="AI59" s="44"/>
    </row>
    <row r="60" spans="1:39" x14ac:dyDescent="0.25">
      <c r="A60" s="454"/>
      <c r="B60" s="247" t="s">
        <v>10</v>
      </c>
      <c r="C60" s="164"/>
      <c r="D60" s="142"/>
      <c r="E60" s="143">
        <f>(I60+N60+S60+X60)*'Ar - Fontes fixas - Geral'!$Q$23</f>
        <v>0</v>
      </c>
      <c r="F60" s="254" t="s">
        <v>10</v>
      </c>
      <c r="G60" s="164"/>
      <c r="H60" s="34"/>
      <c r="I60" s="34"/>
      <c r="J60" s="204"/>
      <c r="K60" s="203" t="s">
        <v>10</v>
      </c>
      <c r="L60" s="209"/>
      <c r="M60" s="34"/>
      <c r="N60" s="34"/>
      <c r="O60" s="204"/>
      <c r="P60" s="203" t="s">
        <v>10</v>
      </c>
      <c r="Q60" s="209"/>
      <c r="R60" s="34"/>
      <c r="S60" s="34"/>
      <c r="T60" s="204"/>
      <c r="U60" s="203" t="s">
        <v>10</v>
      </c>
      <c r="V60" s="209"/>
      <c r="W60" s="34"/>
      <c r="X60" s="34"/>
      <c r="Y60" s="204"/>
      <c r="Z60" s="203" t="s">
        <v>10</v>
      </c>
      <c r="AA60" s="208"/>
      <c r="AB60" s="1"/>
      <c r="AC60" s="43"/>
      <c r="AD60" s="43"/>
      <c r="AE60" s="43"/>
      <c r="AF60" s="43"/>
      <c r="AG60" s="43"/>
      <c r="AH60" s="44"/>
      <c r="AI60" s="44"/>
    </row>
    <row r="61" spans="1:39" x14ac:dyDescent="0.25">
      <c r="A61" s="454"/>
      <c r="B61" s="247" t="s">
        <v>10</v>
      </c>
      <c r="C61" s="164"/>
      <c r="D61" s="142"/>
      <c r="E61" s="143">
        <f>(I61+N61+S61+X61)*'Ar - Fontes fixas - Geral'!$Q$23</f>
        <v>0</v>
      </c>
      <c r="F61" s="254" t="s">
        <v>10</v>
      </c>
      <c r="G61" s="164"/>
      <c r="H61" s="34"/>
      <c r="I61" s="34"/>
      <c r="J61" s="204"/>
      <c r="K61" s="203" t="s">
        <v>10</v>
      </c>
      <c r="L61" s="209"/>
      <c r="M61" s="34"/>
      <c r="N61" s="34"/>
      <c r="O61" s="204"/>
      <c r="P61" s="203" t="s">
        <v>10</v>
      </c>
      <c r="Q61" s="209"/>
      <c r="R61" s="34"/>
      <c r="S61" s="34"/>
      <c r="T61" s="204"/>
      <c r="U61" s="203" t="s">
        <v>10</v>
      </c>
      <c r="V61" s="209"/>
      <c r="W61" s="34"/>
      <c r="X61" s="34"/>
      <c r="Y61" s="204"/>
      <c r="Z61" s="203" t="s">
        <v>10</v>
      </c>
      <c r="AA61" s="208"/>
      <c r="AB61" s="1"/>
      <c r="AC61" s="43"/>
      <c r="AD61" s="43"/>
      <c r="AE61" s="43"/>
      <c r="AF61" s="43"/>
      <c r="AG61" s="43"/>
      <c r="AH61" s="44"/>
      <c r="AI61" s="44"/>
    </row>
    <row r="62" spans="1:39" x14ac:dyDescent="0.25">
      <c r="A62" s="454"/>
      <c r="B62" s="247" t="s">
        <v>10</v>
      </c>
      <c r="C62" s="164"/>
      <c r="D62" s="142"/>
      <c r="E62" s="143">
        <f>(I62+N62+S62+X62)*'Ar - Fontes fixas - Geral'!$Q$23</f>
        <v>0</v>
      </c>
      <c r="F62" s="254" t="s">
        <v>10</v>
      </c>
      <c r="G62" s="164"/>
      <c r="H62" s="34"/>
      <c r="I62" s="34"/>
      <c r="J62" s="204"/>
      <c r="K62" s="203" t="s">
        <v>10</v>
      </c>
      <c r="L62" s="209"/>
      <c r="M62" s="34"/>
      <c r="N62" s="34"/>
      <c r="O62" s="204"/>
      <c r="P62" s="203" t="s">
        <v>10</v>
      </c>
      <c r="Q62" s="209"/>
      <c r="R62" s="34"/>
      <c r="S62" s="34"/>
      <c r="T62" s="204"/>
      <c r="U62" s="203" t="s">
        <v>10</v>
      </c>
      <c r="V62" s="209"/>
      <c r="W62" s="34"/>
      <c r="X62" s="34"/>
      <c r="Y62" s="204"/>
      <c r="Z62" s="203" t="s">
        <v>10</v>
      </c>
      <c r="AA62" s="208"/>
      <c r="AB62" s="1"/>
      <c r="AC62" s="43"/>
      <c r="AD62" s="43"/>
      <c r="AE62" s="43"/>
      <c r="AF62" s="43"/>
      <c r="AG62" s="43"/>
      <c r="AH62" s="44"/>
      <c r="AI62" s="44"/>
    </row>
    <row r="63" spans="1:39" x14ac:dyDescent="0.25">
      <c r="A63" s="454"/>
      <c r="B63" s="247" t="s">
        <v>10</v>
      </c>
      <c r="C63" s="164"/>
      <c r="D63" s="142"/>
      <c r="E63" s="143">
        <f>(I63+N63+S63+X63)*'Ar - Fontes fixas - Geral'!$Q$23</f>
        <v>0</v>
      </c>
      <c r="F63" s="254" t="s">
        <v>10</v>
      </c>
      <c r="G63" s="164"/>
      <c r="H63" s="34"/>
      <c r="I63" s="34"/>
      <c r="J63" s="204"/>
      <c r="K63" s="203" t="s">
        <v>10</v>
      </c>
      <c r="L63" s="209"/>
      <c r="M63" s="34"/>
      <c r="N63" s="34"/>
      <c r="O63" s="204"/>
      <c r="P63" s="203" t="s">
        <v>10</v>
      </c>
      <c r="Q63" s="209"/>
      <c r="R63" s="34"/>
      <c r="S63" s="34"/>
      <c r="T63" s="204"/>
      <c r="U63" s="203" t="s">
        <v>10</v>
      </c>
      <c r="V63" s="209"/>
      <c r="W63" s="34"/>
      <c r="X63" s="34"/>
      <c r="Y63" s="204"/>
      <c r="Z63" s="203" t="s">
        <v>10</v>
      </c>
      <c r="AA63" s="208"/>
      <c r="AB63" s="1"/>
      <c r="AC63" s="43"/>
      <c r="AD63" s="43"/>
      <c r="AE63" s="43"/>
      <c r="AF63" s="43"/>
      <c r="AG63" s="43"/>
      <c r="AH63" s="44"/>
      <c r="AI63" s="44"/>
    </row>
    <row r="64" spans="1:39" x14ac:dyDescent="0.25">
      <c r="A64" s="454"/>
      <c r="B64" s="247" t="s">
        <v>10</v>
      </c>
      <c r="C64" s="164"/>
      <c r="D64" s="142"/>
      <c r="E64" s="143">
        <f>(I64+N64+S64+X64)*'Ar - Fontes fixas - Geral'!$Q$23</f>
        <v>0</v>
      </c>
      <c r="F64" s="254" t="s">
        <v>10</v>
      </c>
      <c r="G64" s="164"/>
      <c r="H64" s="34"/>
      <c r="I64" s="34"/>
      <c r="J64" s="204"/>
      <c r="K64" s="203" t="s">
        <v>10</v>
      </c>
      <c r="L64" s="209"/>
      <c r="M64" s="34"/>
      <c r="N64" s="34"/>
      <c r="O64" s="204"/>
      <c r="P64" s="203" t="s">
        <v>10</v>
      </c>
      <c r="Q64" s="209"/>
      <c r="R64" s="34"/>
      <c r="S64" s="34"/>
      <c r="T64" s="204"/>
      <c r="U64" s="203" t="s">
        <v>10</v>
      </c>
      <c r="V64" s="209"/>
      <c r="W64" s="34"/>
      <c r="X64" s="34"/>
      <c r="Y64" s="204"/>
      <c r="Z64" s="203" t="s">
        <v>10</v>
      </c>
      <c r="AA64" s="208"/>
      <c r="AB64" s="1"/>
      <c r="AC64" s="43"/>
      <c r="AD64" s="43"/>
      <c r="AE64" s="43"/>
      <c r="AF64" s="43"/>
      <c r="AG64" s="43"/>
      <c r="AH64" s="44"/>
      <c r="AI64" s="44"/>
    </row>
    <row r="65" spans="1:35" x14ac:dyDescent="0.25">
      <c r="A65" s="454"/>
      <c r="B65" s="247" t="s">
        <v>10</v>
      </c>
      <c r="C65" s="164"/>
      <c r="D65" s="142"/>
      <c r="E65" s="143">
        <f>(I65+N65+S65+X65)*'Ar - Fontes fixas - Geral'!$Q$23</f>
        <v>0</v>
      </c>
      <c r="F65" s="254" t="s">
        <v>10</v>
      </c>
      <c r="G65" s="164"/>
      <c r="H65" s="34"/>
      <c r="I65" s="34"/>
      <c r="J65" s="204"/>
      <c r="K65" s="203" t="s">
        <v>10</v>
      </c>
      <c r="L65" s="209"/>
      <c r="M65" s="34"/>
      <c r="N65" s="34"/>
      <c r="O65" s="204"/>
      <c r="P65" s="203" t="s">
        <v>10</v>
      </c>
      <c r="Q65" s="209"/>
      <c r="R65" s="34"/>
      <c r="S65" s="34"/>
      <c r="T65" s="204"/>
      <c r="U65" s="203" t="s">
        <v>10</v>
      </c>
      <c r="V65" s="209"/>
      <c r="W65" s="34"/>
      <c r="X65" s="34"/>
      <c r="Y65" s="204"/>
      <c r="Z65" s="203" t="s">
        <v>10</v>
      </c>
      <c r="AA65" s="208"/>
      <c r="AB65" s="1"/>
      <c r="AC65" s="43"/>
      <c r="AD65" s="43"/>
      <c r="AE65" s="43"/>
      <c r="AF65" s="43"/>
      <c r="AG65" s="43"/>
      <c r="AH65" s="44"/>
      <c r="AI65" s="44"/>
    </row>
    <row r="66" spans="1:35" x14ac:dyDescent="0.25">
      <c r="A66" s="454"/>
      <c r="B66" s="247" t="s">
        <v>10</v>
      </c>
      <c r="C66" s="164"/>
      <c r="D66" s="142"/>
      <c r="E66" s="143">
        <f>(I66+N66+S66+X66)*'Ar - Fontes fixas - Geral'!$Q$23</f>
        <v>0</v>
      </c>
      <c r="F66" s="254" t="s">
        <v>10</v>
      </c>
      <c r="G66" s="164"/>
      <c r="H66" s="34"/>
      <c r="I66" s="34"/>
      <c r="J66" s="204"/>
      <c r="K66" s="203" t="s">
        <v>10</v>
      </c>
      <c r="L66" s="209"/>
      <c r="M66" s="34"/>
      <c r="N66" s="34"/>
      <c r="O66" s="204"/>
      <c r="P66" s="203" t="s">
        <v>10</v>
      </c>
      <c r="Q66" s="209"/>
      <c r="R66" s="34"/>
      <c r="S66" s="34"/>
      <c r="T66" s="204"/>
      <c r="U66" s="203" t="s">
        <v>10</v>
      </c>
      <c r="V66" s="209"/>
      <c r="W66" s="34"/>
      <c r="X66" s="34"/>
      <c r="Y66" s="204"/>
      <c r="Z66" s="203" t="s">
        <v>10</v>
      </c>
      <c r="AA66" s="208"/>
      <c r="AB66" s="1"/>
      <c r="AC66" s="43"/>
      <c r="AD66" s="43"/>
      <c r="AE66" s="43"/>
      <c r="AF66" s="43"/>
      <c r="AG66" s="43"/>
      <c r="AH66" s="44"/>
      <c r="AI66" s="44"/>
    </row>
    <row r="67" spans="1:35" x14ac:dyDescent="0.25">
      <c r="A67" s="454"/>
      <c r="B67" s="247" t="s">
        <v>10</v>
      </c>
      <c r="C67" s="164"/>
      <c r="D67" s="142"/>
      <c r="E67" s="143">
        <f>(I67+N67+S67+X67)*'Ar - Fontes fixas - Geral'!$Q$23</f>
        <v>0</v>
      </c>
      <c r="F67" s="254" t="s">
        <v>10</v>
      </c>
      <c r="G67" s="164"/>
      <c r="H67" s="34"/>
      <c r="I67" s="34"/>
      <c r="J67" s="204"/>
      <c r="K67" s="203" t="s">
        <v>10</v>
      </c>
      <c r="L67" s="209"/>
      <c r="M67" s="34"/>
      <c r="N67" s="34"/>
      <c r="O67" s="204"/>
      <c r="P67" s="203" t="s">
        <v>10</v>
      </c>
      <c r="Q67" s="209"/>
      <c r="R67" s="34"/>
      <c r="S67" s="34"/>
      <c r="T67" s="204"/>
      <c r="U67" s="203" t="s">
        <v>10</v>
      </c>
      <c r="V67" s="209"/>
      <c r="W67" s="34"/>
      <c r="X67" s="34"/>
      <c r="Y67" s="204"/>
      <c r="Z67" s="203" t="s">
        <v>10</v>
      </c>
      <c r="AA67" s="208"/>
      <c r="AB67" s="1"/>
      <c r="AC67" s="43"/>
      <c r="AD67" s="43"/>
      <c r="AE67" s="43"/>
      <c r="AF67" s="43"/>
      <c r="AG67" s="43"/>
      <c r="AH67" s="44"/>
      <c r="AI67" s="44"/>
    </row>
    <row r="68" spans="1:35" x14ac:dyDescent="0.25">
      <c r="A68" s="454"/>
      <c r="B68" s="247" t="s">
        <v>10</v>
      </c>
      <c r="C68" s="164"/>
      <c r="D68" s="142"/>
      <c r="E68" s="143">
        <f>(I68+N68+S68+X68)*'Ar - Fontes fixas - Geral'!$Q$23</f>
        <v>0</v>
      </c>
      <c r="F68" s="254" t="s">
        <v>10</v>
      </c>
      <c r="G68" s="164"/>
      <c r="H68" s="34"/>
      <c r="I68" s="34"/>
      <c r="J68" s="204"/>
      <c r="K68" s="203" t="s">
        <v>10</v>
      </c>
      <c r="L68" s="209"/>
      <c r="M68" s="34"/>
      <c r="N68" s="34"/>
      <c r="O68" s="204"/>
      <c r="P68" s="203" t="s">
        <v>10</v>
      </c>
      <c r="Q68" s="209"/>
      <c r="R68" s="34"/>
      <c r="S68" s="34"/>
      <c r="T68" s="204"/>
      <c r="U68" s="203" t="s">
        <v>10</v>
      </c>
      <c r="V68" s="209"/>
      <c r="W68" s="34"/>
      <c r="X68" s="34"/>
      <c r="Y68" s="204"/>
      <c r="Z68" s="203" t="s">
        <v>10</v>
      </c>
      <c r="AA68" s="208"/>
      <c r="AB68" s="1"/>
      <c r="AC68" s="43"/>
      <c r="AD68" s="43"/>
      <c r="AE68" s="43"/>
      <c r="AF68" s="43"/>
      <c r="AG68" s="43"/>
      <c r="AH68" s="44"/>
      <c r="AI68" s="44"/>
    </row>
    <row r="69" spans="1:35" x14ac:dyDescent="0.25">
      <c r="A69" s="454"/>
      <c r="B69" s="247" t="s">
        <v>10</v>
      </c>
      <c r="C69" s="164"/>
      <c r="D69" s="142"/>
      <c r="E69" s="143">
        <f>(I69+N69+S69+X69)*'Ar - Fontes fixas - Geral'!$Q$23</f>
        <v>0</v>
      </c>
      <c r="F69" s="254" t="s">
        <v>10</v>
      </c>
      <c r="G69" s="164"/>
      <c r="H69" s="34"/>
      <c r="I69" s="34"/>
      <c r="J69" s="204"/>
      <c r="K69" s="203" t="s">
        <v>10</v>
      </c>
      <c r="L69" s="209"/>
      <c r="M69" s="34"/>
      <c r="N69" s="34"/>
      <c r="O69" s="204"/>
      <c r="P69" s="203" t="s">
        <v>10</v>
      </c>
      <c r="Q69" s="209"/>
      <c r="R69" s="34"/>
      <c r="S69" s="34"/>
      <c r="T69" s="204"/>
      <c r="U69" s="203" t="s">
        <v>10</v>
      </c>
      <c r="V69" s="209"/>
      <c r="W69" s="34"/>
      <c r="X69" s="34"/>
      <c r="Y69" s="204"/>
      <c r="Z69" s="203" t="s">
        <v>10</v>
      </c>
      <c r="AA69" s="208"/>
      <c r="AB69" s="1"/>
      <c r="AC69" s="43"/>
      <c r="AD69" s="43"/>
      <c r="AE69" s="43"/>
      <c r="AF69" s="43"/>
      <c r="AG69" s="43"/>
      <c r="AH69" s="44"/>
      <c r="AI69" s="44"/>
    </row>
    <row r="70" spans="1:35" x14ac:dyDescent="0.25">
      <c r="A70" s="454"/>
      <c r="B70" s="247" t="s">
        <v>10</v>
      </c>
      <c r="C70" s="164"/>
      <c r="D70" s="142"/>
      <c r="E70" s="143">
        <f>(I70+N70+S70+X70)*'Ar - Fontes fixas - Geral'!$Q$23</f>
        <v>0</v>
      </c>
      <c r="F70" s="254" t="s">
        <v>10</v>
      </c>
      <c r="G70" s="164"/>
      <c r="H70" s="34"/>
      <c r="I70" s="34"/>
      <c r="J70" s="204"/>
      <c r="K70" s="203" t="s">
        <v>10</v>
      </c>
      <c r="L70" s="209"/>
      <c r="M70" s="34"/>
      <c r="N70" s="34"/>
      <c r="O70" s="204"/>
      <c r="P70" s="203" t="s">
        <v>10</v>
      </c>
      <c r="Q70" s="209"/>
      <c r="R70" s="34"/>
      <c r="S70" s="34"/>
      <c r="T70" s="204"/>
      <c r="U70" s="203" t="s">
        <v>10</v>
      </c>
      <c r="V70" s="209"/>
      <c r="W70" s="34"/>
      <c r="X70" s="34"/>
      <c r="Y70" s="204"/>
      <c r="Z70" s="203" t="s">
        <v>10</v>
      </c>
      <c r="AA70" s="208"/>
      <c r="AB70" s="1"/>
      <c r="AC70" s="43"/>
      <c r="AD70" s="43"/>
      <c r="AE70" s="43"/>
      <c r="AF70" s="43"/>
      <c r="AG70" s="43"/>
      <c r="AH70" s="44"/>
      <c r="AI70" s="44"/>
    </row>
    <row r="71" spans="1:35" x14ac:dyDescent="0.25">
      <c r="A71" s="454"/>
      <c r="B71" s="247" t="s">
        <v>10</v>
      </c>
      <c r="C71" s="164"/>
      <c r="D71" s="142"/>
      <c r="E71" s="143">
        <f>(I71+N71+S71+X71)*'Ar - Fontes fixas - Geral'!$Q$23</f>
        <v>0</v>
      </c>
      <c r="F71" s="254" t="s">
        <v>10</v>
      </c>
      <c r="G71" s="164"/>
      <c r="H71" s="34"/>
      <c r="I71" s="34"/>
      <c r="J71" s="204"/>
      <c r="K71" s="203" t="s">
        <v>10</v>
      </c>
      <c r="L71" s="209"/>
      <c r="M71" s="34"/>
      <c r="N71" s="34"/>
      <c r="O71" s="204"/>
      <c r="P71" s="203" t="s">
        <v>10</v>
      </c>
      <c r="Q71" s="209"/>
      <c r="R71" s="34"/>
      <c r="S71" s="34"/>
      <c r="T71" s="204"/>
      <c r="U71" s="203" t="s">
        <v>10</v>
      </c>
      <c r="V71" s="209"/>
      <c r="W71" s="34"/>
      <c r="X71" s="34"/>
      <c r="Y71" s="204"/>
      <c r="Z71" s="203" t="s">
        <v>10</v>
      </c>
      <c r="AA71" s="208"/>
      <c r="AB71" s="1"/>
      <c r="AC71" s="43"/>
      <c r="AD71" s="43"/>
      <c r="AE71" s="43"/>
      <c r="AF71" s="43"/>
      <c r="AG71" s="43"/>
      <c r="AH71" s="44"/>
      <c r="AI71" s="44"/>
    </row>
    <row r="72" spans="1:35" x14ac:dyDescent="0.25">
      <c r="A72" s="454"/>
      <c r="B72" s="247" t="s">
        <v>10</v>
      </c>
      <c r="C72" s="164"/>
      <c r="D72" s="142"/>
      <c r="E72" s="143">
        <f>(I72+N72+S72+X72)*'Ar - Fontes fixas - Geral'!$Q$23</f>
        <v>0</v>
      </c>
      <c r="F72" s="254" t="s">
        <v>10</v>
      </c>
      <c r="G72" s="164"/>
      <c r="H72" s="34"/>
      <c r="I72" s="34"/>
      <c r="J72" s="204"/>
      <c r="K72" s="203" t="s">
        <v>10</v>
      </c>
      <c r="L72" s="209"/>
      <c r="M72" s="34"/>
      <c r="N72" s="34"/>
      <c r="O72" s="204"/>
      <c r="P72" s="203" t="s">
        <v>10</v>
      </c>
      <c r="Q72" s="209"/>
      <c r="R72" s="34"/>
      <c r="S72" s="34"/>
      <c r="T72" s="204"/>
      <c r="U72" s="203" t="s">
        <v>10</v>
      </c>
      <c r="V72" s="209"/>
      <c r="W72" s="34"/>
      <c r="X72" s="34"/>
      <c r="Y72" s="204"/>
      <c r="Z72" s="203" t="s">
        <v>10</v>
      </c>
      <c r="AA72" s="208"/>
      <c r="AB72" s="1"/>
      <c r="AC72" s="43"/>
      <c r="AD72" s="43"/>
      <c r="AE72" s="43"/>
      <c r="AF72" s="43"/>
      <c r="AG72" s="43"/>
      <c r="AH72" s="44"/>
      <c r="AI72" s="44"/>
    </row>
    <row r="73" spans="1:35" x14ac:dyDescent="0.25">
      <c r="A73" s="454"/>
      <c r="B73" s="247" t="s">
        <v>10</v>
      </c>
      <c r="C73" s="164"/>
      <c r="D73" s="142"/>
      <c r="E73" s="143">
        <f>(I73+N73+S73+X73)*'Ar - Fontes fixas - Geral'!$Q$23</f>
        <v>0</v>
      </c>
      <c r="F73" s="254" t="s">
        <v>10</v>
      </c>
      <c r="G73" s="164"/>
      <c r="H73" s="34"/>
      <c r="I73" s="34"/>
      <c r="J73" s="204"/>
      <c r="K73" s="203" t="s">
        <v>10</v>
      </c>
      <c r="L73" s="209"/>
      <c r="M73" s="34"/>
      <c r="N73" s="34"/>
      <c r="O73" s="204"/>
      <c r="P73" s="203" t="s">
        <v>10</v>
      </c>
      <c r="Q73" s="209"/>
      <c r="R73" s="34"/>
      <c r="S73" s="34"/>
      <c r="T73" s="204"/>
      <c r="U73" s="203" t="s">
        <v>10</v>
      </c>
      <c r="V73" s="209"/>
      <c r="W73" s="34"/>
      <c r="X73" s="34"/>
      <c r="Y73" s="204"/>
      <c r="Z73" s="203" t="s">
        <v>10</v>
      </c>
      <c r="AA73" s="208"/>
      <c r="AB73" s="1"/>
      <c r="AC73" s="43"/>
      <c r="AD73" s="43"/>
      <c r="AE73" s="43"/>
      <c r="AF73" s="43"/>
      <c r="AG73" s="43"/>
      <c r="AH73" s="44"/>
      <c r="AI73" s="44"/>
    </row>
    <row r="74" spans="1:35" x14ac:dyDescent="0.25">
      <c r="A74" s="454"/>
      <c r="B74" s="247" t="s">
        <v>10</v>
      </c>
      <c r="C74" s="164"/>
      <c r="D74" s="142"/>
      <c r="E74" s="143">
        <f>(I74+N74+S74+X74)*'Ar - Fontes fixas - Geral'!$Q$23</f>
        <v>0</v>
      </c>
      <c r="F74" s="254" t="s">
        <v>10</v>
      </c>
      <c r="G74" s="164"/>
      <c r="H74" s="34"/>
      <c r="I74" s="34"/>
      <c r="J74" s="204"/>
      <c r="K74" s="203" t="s">
        <v>10</v>
      </c>
      <c r="L74" s="209"/>
      <c r="M74" s="34"/>
      <c r="N74" s="34"/>
      <c r="O74" s="204"/>
      <c r="P74" s="203" t="s">
        <v>10</v>
      </c>
      <c r="Q74" s="209"/>
      <c r="R74" s="34"/>
      <c r="S74" s="34"/>
      <c r="T74" s="204"/>
      <c r="U74" s="203" t="s">
        <v>10</v>
      </c>
      <c r="V74" s="209"/>
      <c r="W74" s="34"/>
      <c r="X74" s="34"/>
      <c r="Y74" s="204"/>
      <c r="Z74" s="203" t="s">
        <v>10</v>
      </c>
      <c r="AA74" s="208"/>
      <c r="AB74" s="1"/>
      <c r="AC74" s="43"/>
      <c r="AD74" s="43"/>
      <c r="AE74" s="43"/>
      <c r="AF74" s="43"/>
      <c r="AG74" s="43"/>
      <c r="AH74" s="44"/>
      <c r="AI74" s="44"/>
    </row>
    <row r="75" spans="1:35" x14ac:dyDescent="0.25">
      <c r="A75" s="454"/>
      <c r="B75" s="247" t="s">
        <v>10</v>
      </c>
      <c r="C75" s="164"/>
      <c r="D75" s="142"/>
      <c r="E75" s="143">
        <f>(I75+N75+S75+X75)*'Ar - Fontes fixas - Geral'!$Q$23</f>
        <v>0</v>
      </c>
      <c r="F75" s="254" t="s">
        <v>10</v>
      </c>
      <c r="G75" s="164"/>
      <c r="H75" s="34"/>
      <c r="I75" s="34"/>
      <c r="J75" s="204"/>
      <c r="K75" s="203" t="s">
        <v>10</v>
      </c>
      <c r="L75" s="209"/>
      <c r="M75" s="34"/>
      <c r="N75" s="34"/>
      <c r="O75" s="204"/>
      <c r="P75" s="203" t="s">
        <v>10</v>
      </c>
      <c r="Q75" s="209"/>
      <c r="R75" s="34"/>
      <c r="S75" s="34"/>
      <c r="T75" s="204"/>
      <c r="U75" s="203" t="s">
        <v>10</v>
      </c>
      <c r="V75" s="209"/>
      <c r="W75" s="34"/>
      <c r="X75" s="34"/>
      <c r="Y75" s="204"/>
      <c r="Z75" s="203" t="s">
        <v>10</v>
      </c>
      <c r="AA75" s="208"/>
      <c r="AB75" s="1"/>
      <c r="AC75" s="43"/>
      <c r="AD75" s="43"/>
      <c r="AE75" s="43"/>
      <c r="AF75" s="43"/>
      <c r="AG75" s="43"/>
      <c r="AH75" s="44"/>
      <c r="AI75" s="44"/>
    </row>
    <row r="76" spans="1:35" x14ac:dyDescent="0.25">
      <c r="A76" s="454"/>
      <c r="B76" s="247" t="s">
        <v>10</v>
      </c>
      <c r="C76" s="164"/>
      <c r="D76" s="142"/>
      <c r="E76" s="143">
        <f>(I76+N76+S76+X76)*'Ar - Fontes fixas - Geral'!$Q$23</f>
        <v>0</v>
      </c>
      <c r="F76" s="254" t="s">
        <v>10</v>
      </c>
      <c r="G76" s="164"/>
      <c r="H76" s="34"/>
      <c r="I76" s="34"/>
      <c r="J76" s="204"/>
      <c r="K76" s="203" t="s">
        <v>10</v>
      </c>
      <c r="L76" s="209"/>
      <c r="M76" s="34"/>
      <c r="N76" s="34"/>
      <c r="O76" s="204"/>
      <c r="P76" s="203" t="s">
        <v>10</v>
      </c>
      <c r="Q76" s="209"/>
      <c r="R76" s="34"/>
      <c r="S76" s="34"/>
      <c r="T76" s="204"/>
      <c r="U76" s="203" t="s">
        <v>10</v>
      </c>
      <c r="V76" s="209"/>
      <c r="W76" s="34"/>
      <c r="X76" s="34"/>
      <c r="Y76" s="204"/>
      <c r="Z76" s="203" t="s">
        <v>10</v>
      </c>
      <c r="AA76" s="208"/>
      <c r="AB76" s="1"/>
      <c r="AC76" s="43"/>
      <c r="AD76" s="43"/>
      <c r="AE76" s="43"/>
      <c r="AF76" s="43"/>
      <c r="AG76" s="43"/>
      <c r="AH76" s="44"/>
      <c r="AI76" s="44"/>
    </row>
    <row r="77" spans="1:35" x14ac:dyDescent="0.25">
      <c r="A77" s="454"/>
      <c r="B77" s="247" t="s">
        <v>10</v>
      </c>
      <c r="C77" s="164"/>
      <c r="D77" s="142"/>
      <c r="E77" s="143">
        <f>(I77+N77+S77+X77)*'Ar - Fontes fixas - Geral'!$Q$23</f>
        <v>0</v>
      </c>
      <c r="F77" s="254" t="s">
        <v>10</v>
      </c>
      <c r="G77" s="164"/>
      <c r="H77" s="34"/>
      <c r="I77" s="34"/>
      <c r="J77" s="204"/>
      <c r="K77" s="203" t="s">
        <v>10</v>
      </c>
      <c r="L77" s="209"/>
      <c r="M77" s="34"/>
      <c r="N77" s="34"/>
      <c r="O77" s="204"/>
      <c r="P77" s="203" t="s">
        <v>10</v>
      </c>
      <c r="Q77" s="209"/>
      <c r="R77" s="34"/>
      <c r="S77" s="34"/>
      <c r="T77" s="204"/>
      <c r="U77" s="203" t="s">
        <v>10</v>
      </c>
      <c r="V77" s="209"/>
      <c r="W77" s="34"/>
      <c r="X77" s="34"/>
      <c r="Y77" s="204"/>
      <c r="Z77" s="203" t="s">
        <v>10</v>
      </c>
      <c r="AA77" s="208"/>
      <c r="AB77" s="1"/>
      <c r="AC77" s="43"/>
      <c r="AD77" s="43"/>
      <c r="AE77" s="43"/>
      <c r="AF77" s="43"/>
      <c r="AG77" s="43"/>
      <c r="AH77" s="44"/>
      <c r="AI77" s="44"/>
    </row>
    <row r="78" spans="1:35" x14ac:dyDescent="0.25">
      <c r="A78" s="454"/>
      <c r="B78" s="247" t="s">
        <v>10</v>
      </c>
      <c r="C78" s="164"/>
      <c r="D78" s="142"/>
      <c r="E78" s="143">
        <f>(I78+N78+S78+X78)*'Ar - Fontes fixas - Geral'!$Q$23</f>
        <v>0</v>
      </c>
      <c r="F78" s="254" t="s">
        <v>10</v>
      </c>
      <c r="G78" s="164"/>
      <c r="H78" s="34"/>
      <c r="I78" s="34"/>
      <c r="J78" s="204"/>
      <c r="K78" s="203" t="s">
        <v>10</v>
      </c>
      <c r="L78" s="209"/>
      <c r="M78" s="34"/>
      <c r="N78" s="34"/>
      <c r="O78" s="204"/>
      <c r="P78" s="203" t="s">
        <v>10</v>
      </c>
      <c r="Q78" s="209"/>
      <c r="R78" s="34"/>
      <c r="S78" s="34"/>
      <c r="T78" s="204"/>
      <c r="U78" s="203" t="s">
        <v>10</v>
      </c>
      <c r="V78" s="209"/>
      <c r="W78" s="34"/>
      <c r="X78" s="34"/>
      <c r="Y78" s="204"/>
      <c r="Z78" s="203" t="s">
        <v>10</v>
      </c>
      <c r="AA78" s="208"/>
      <c r="AB78" s="1"/>
      <c r="AC78" s="43"/>
      <c r="AD78" s="43"/>
      <c r="AE78" s="43"/>
      <c r="AF78" s="43"/>
      <c r="AG78" s="43"/>
      <c r="AH78" s="44"/>
      <c r="AI78" s="44"/>
    </row>
    <row r="79" spans="1:35" x14ac:dyDescent="0.25">
      <c r="A79" s="454"/>
      <c r="B79" s="247" t="s">
        <v>10</v>
      </c>
      <c r="C79" s="164"/>
      <c r="D79" s="142"/>
      <c r="E79" s="143">
        <f>(I79+N79+S79+X79)*'Ar - Fontes fixas - Geral'!$Q$23</f>
        <v>0</v>
      </c>
      <c r="F79" s="254" t="s">
        <v>10</v>
      </c>
      <c r="G79" s="164"/>
      <c r="H79" s="34"/>
      <c r="I79" s="34"/>
      <c r="J79" s="204"/>
      <c r="K79" s="203" t="s">
        <v>10</v>
      </c>
      <c r="L79" s="209"/>
      <c r="M79" s="34"/>
      <c r="N79" s="34"/>
      <c r="O79" s="204"/>
      <c r="P79" s="203" t="s">
        <v>10</v>
      </c>
      <c r="Q79" s="209"/>
      <c r="R79" s="34"/>
      <c r="S79" s="34"/>
      <c r="T79" s="204"/>
      <c r="U79" s="203" t="s">
        <v>10</v>
      </c>
      <c r="V79" s="209"/>
      <c r="W79" s="34"/>
      <c r="X79" s="34"/>
      <c r="Y79" s="204"/>
      <c r="Z79" s="203" t="s">
        <v>10</v>
      </c>
      <c r="AA79" s="208"/>
      <c r="AB79" s="1"/>
      <c r="AC79" s="43"/>
      <c r="AD79" s="43"/>
      <c r="AE79" s="43"/>
      <c r="AF79" s="43"/>
      <c r="AG79" s="43"/>
      <c r="AH79" s="44"/>
      <c r="AI79" s="44"/>
    </row>
    <row r="80" spans="1:35" x14ac:dyDescent="0.25">
      <c r="A80" s="454"/>
      <c r="B80" s="247" t="s">
        <v>10</v>
      </c>
      <c r="C80" s="164"/>
      <c r="D80" s="142"/>
      <c r="E80" s="143">
        <f>(I80+N80+S80+X80)*'Ar - Fontes fixas - Geral'!$Q$23</f>
        <v>0</v>
      </c>
      <c r="F80" s="254" t="s">
        <v>10</v>
      </c>
      <c r="G80" s="164"/>
      <c r="H80" s="34"/>
      <c r="I80" s="34"/>
      <c r="J80" s="204"/>
      <c r="K80" s="203" t="s">
        <v>10</v>
      </c>
      <c r="L80" s="209"/>
      <c r="M80" s="34"/>
      <c r="N80" s="34"/>
      <c r="O80" s="204"/>
      <c r="P80" s="203" t="s">
        <v>10</v>
      </c>
      <c r="Q80" s="209"/>
      <c r="R80" s="34"/>
      <c r="S80" s="34"/>
      <c r="T80" s="204"/>
      <c r="U80" s="203" t="s">
        <v>10</v>
      </c>
      <c r="V80" s="209"/>
      <c r="W80" s="34"/>
      <c r="X80" s="34"/>
      <c r="Y80" s="204"/>
      <c r="Z80" s="203" t="s">
        <v>10</v>
      </c>
      <c r="AA80" s="208"/>
      <c r="AB80" s="1"/>
      <c r="AC80" s="43"/>
      <c r="AD80" s="43"/>
      <c r="AE80" s="43"/>
      <c r="AF80" s="43"/>
      <c r="AG80" s="43"/>
      <c r="AH80" s="44"/>
      <c r="AI80" s="44"/>
    </row>
    <row r="81" spans="1:39" x14ac:dyDescent="0.25">
      <c r="A81" s="453"/>
      <c r="B81" s="453"/>
      <c r="C81" s="453"/>
      <c r="D81" s="453"/>
      <c r="E81" s="453"/>
      <c r="F81" s="453"/>
      <c r="G81" s="453"/>
      <c r="H81" s="453"/>
      <c r="I81" s="453"/>
      <c r="J81" s="453"/>
      <c r="K81" s="453"/>
      <c r="L81" s="453"/>
      <c r="M81" s="453"/>
      <c r="N81" s="453"/>
      <c r="O81" s="453"/>
      <c r="P81" s="453"/>
      <c r="Q81" s="453"/>
      <c r="R81" s="453"/>
      <c r="S81" s="453"/>
      <c r="T81" s="453"/>
      <c r="U81" s="453"/>
      <c r="V81" s="453"/>
      <c r="W81" s="453"/>
      <c r="X81" s="453"/>
      <c r="Y81" s="453"/>
      <c r="Z81" s="453"/>
      <c r="AA81" s="453"/>
      <c r="AB81" s="453"/>
      <c r="AC81" s="43"/>
      <c r="AD81" s="43"/>
      <c r="AE81" s="43"/>
      <c r="AF81" s="43"/>
      <c r="AG81" s="43"/>
      <c r="AH81" s="44"/>
      <c r="AI81" s="44"/>
    </row>
    <row r="82" spans="1:39" x14ac:dyDescent="0.25">
      <c r="A82" s="453"/>
      <c r="B82" s="453"/>
      <c r="C82" s="453"/>
      <c r="D82" s="453"/>
      <c r="E82" s="453"/>
      <c r="F82" s="453"/>
      <c r="G82" s="453"/>
      <c r="H82" s="453"/>
      <c r="I82" s="453"/>
      <c r="J82" s="453"/>
      <c r="K82" s="453"/>
      <c r="L82" s="453"/>
      <c r="M82" s="453"/>
      <c r="N82" s="453"/>
      <c r="O82" s="453"/>
      <c r="P82" s="453"/>
      <c r="Q82" s="453"/>
      <c r="R82" s="453"/>
      <c r="S82" s="453"/>
      <c r="T82" s="453"/>
      <c r="U82" s="453"/>
      <c r="V82" s="453"/>
      <c r="W82" s="453"/>
      <c r="X82" s="453"/>
      <c r="Y82" s="453"/>
      <c r="Z82" s="453"/>
      <c r="AA82" s="453"/>
      <c r="AB82" s="453"/>
      <c r="AC82" s="43"/>
      <c r="AD82" s="43"/>
      <c r="AE82" s="43"/>
      <c r="AF82" s="43"/>
      <c r="AG82" s="43"/>
      <c r="AH82" s="44"/>
      <c r="AI82" s="44"/>
      <c r="AJ82" s="44"/>
      <c r="AK82" s="44"/>
      <c r="AL82" s="44"/>
      <c r="AM82" s="44"/>
    </row>
    <row r="83" spans="1:39" x14ac:dyDescent="0.25">
      <c r="A83" s="453"/>
      <c r="B83" s="453"/>
      <c r="C83" s="453"/>
      <c r="D83" s="453"/>
      <c r="E83" s="453"/>
      <c r="F83" s="453"/>
      <c r="G83" s="453"/>
      <c r="H83" s="453"/>
      <c r="I83" s="453"/>
      <c r="J83" s="453"/>
      <c r="K83" s="453"/>
      <c r="L83" s="453"/>
      <c r="M83" s="453"/>
      <c r="N83" s="453"/>
      <c r="O83" s="453"/>
      <c r="P83" s="453"/>
      <c r="Q83" s="453"/>
      <c r="R83" s="453"/>
      <c r="S83" s="453"/>
      <c r="T83" s="453"/>
      <c r="U83" s="453"/>
      <c r="V83" s="453"/>
      <c r="W83" s="453"/>
      <c r="X83" s="453"/>
      <c r="Y83" s="453"/>
      <c r="Z83" s="453"/>
      <c r="AA83" s="453"/>
      <c r="AB83" s="453"/>
      <c r="AC83" s="43"/>
      <c r="AD83" s="43"/>
      <c r="AE83" s="43"/>
      <c r="AF83" s="43"/>
      <c r="AG83" s="43"/>
      <c r="AH83" s="44"/>
      <c r="AI83" s="44"/>
      <c r="AJ83" s="44"/>
      <c r="AK83" s="44"/>
      <c r="AL83" s="44"/>
      <c r="AM83" s="44"/>
    </row>
    <row r="84" spans="1:39" x14ac:dyDescent="0.25">
      <c r="A84" s="453"/>
      <c r="B84" s="453"/>
      <c r="C84" s="453"/>
      <c r="D84" s="453"/>
      <c r="E84" s="453"/>
      <c r="F84" s="453"/>
      <c r="G84" s="453"/>
      <c r="H84" s="453"/>
      <c r="I84" s="453"/>
      <c r="J84" s="453"/>
      <c r="K84" s="453"/>
      <c r="L84" s="453"/>
      <c r="M84" s="453"/>
      <c r="N84" s="453"/>
      <c r="O84" s="453"/>
      <c r="P84" s="453"/>
      <c r="Q84" s="453"/>
      <c r="R84" s="453"/>
      <c r="S84" s="453"/>
      <c r="T84" s="453"/>
      <c r="U84" s="453"/>
      <c r="V84" s="453"/>
      <c r="W84" s="453"/>
      <c r="X84" s="453"/>
      <c r="Y84" s="453"/>
      <c r="Z84" s="453"/>
      <c r="AA84" s="453"/>
      <c r="AB84" s="453"/>
      <c r="AC84" s="43"/>
      <c r="AD84" s="43"/>
      <c r="AE84" s="43"/>
      <c r="AF84" s="43"/>
      <c r="AG84" s="43"/>
      <c r="AH84" s="44"/>
      <c r="AI84" s="44"/>
      <c r="AJ84" s="44"/>
      <c r="AK84" s="44"/>
      <c r="AL84" s="44"/>
      <c r="AM84" s="44"/>
    </row>
    <row r="85" spans="1:39" x14ac:dyDescent="0.25">
      <c r="A85" s="1"/>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43"/>
      <c r="AD85" s="43"/>
      <c r="AE85" s="43"/>
      <c r="AF85" s="43"/>
      <c r="AG85" s="43"/>
      <c r="AH85" s="44"/>
      <c r="AI85" s="44"/>
      <c r="AJ85" s="44"/>
      <c r="AK85" s="44"/>
      <c r="AL85" s="44"/>
      <c r="AM85" s="44"/>
    </row>
    <row r="86" spans="1:39" x14ac:dyDescent="0.25">
      <c r="A86" s="1"/>
      <c r="B86" s="58" t="s">
        <v>146</v>
      </c>
      <c r="C86" s="9"/>
      <c r="D86" s="9"/>
      <c r="E86" s="9"/>
      <c r="F86" s="9"/>
      <c r="G86" s="9"/>
      <c r="H86" s="9"/>
      <c r="I86" s="9"/>
      <c r="J86" s="9"/>
      <c r="K86" s="9"/>
      <c r="L86" s="9"/>
      <c r="M86" s="120"/>
      <c r="N86" s="120"/>
      <c r="O86" s="120"/>
      <c r="P86" s="120"/>
      <c r="Q86" s="120"/>
      <c r="R86" s="120"/>
      <c r="S86" s="120"/>
      <c r="T86" s="120"/>
      <c r="U86" s="120"/>
      <c r="V86" s="16"/>
      <c r="W86" s="16"/>
      <c r="X86" s="16"/>
      <c r="Y86" s="16"/>
      <c r="Z86" s="16"/>
      <c r="AA86" s="16"/>
      <c r="AB86" s="16"/>
      <c r="AC86" s="43"/>
      <c r="AD86" s="43"/>
      <c r="AE86" s="43"/>
      <c r="AF86" s="43"/>
      <c r="AG86" s="43"/>
      <c r="AH86" s="44"/>
      <c r="AI86" s="44"/>
      <c r="AJ86" s="44"/>
      <c r="AK86" s="44"/>
      <c r="AL86" s="44"/>
      <c r="AM86" s="44"/>
    </row>
    <row r="87" spans="1:39" x14ac:dyDescent="0.25">
      <c r="A87" s="1"/>
      <c r="B87" s="442" t="s">
        <v>147</v>
      </c>
      <c r="C87" s="442"/>
      <c r="D87" s="442"/>
      <c r="E87" s="442"/>
      <c r="F87" s="442"/>
      <c r="G87" s="442"/>
      <c r="H87" s="442"/>
      <c r="I87" s="442"/>
      <c r="J87" s="442"/>
      <c r="K87" s="442"/>
      <c r="L87" s="442"/>
      <c r="M87" s="120"/>
      <c r="N87" s="120"/>
      <c r="O87" s="120"/>
      <c r="P87" s="120"/>
      <c r="Q87" s="120"/>
      <c r="R87" s="120"/>
      <c r="S87" s="120"/>
      <c r="T87" s="120"/>
      <c r="U87" s="120"/>
      <c r="V87" s="16"/>
      <c r="W87" s="16"/>
      <c r="X87" s="16"/>
      <c r="Y87" s="16"/>
      <c r="Z87" s="16"/>
      <c r="AA87" s="16"/>
      <c r="AB87" s="16"/>
      <c r="AC87" s="43"/>
      <c r="AD87" s="43"/>
      <c r="AE87" s="43"/>
      <c r="AF87" s="43"/>
      <c r="AG87" s="43"/>
      <c r="AH87" s="44"/>
      <c r="AI87" s="44"/>
      <c r="AJ87" s="44"/>
      <c r="AK87" s="44"/>
      <c r="AL87" s="44"/>
      <c r="AM87" s="44"/>
    </row>
    <row r="88" spans="1:39" x14ac:dyDescent="0.25">
      <c r="A88" s="1"/>
      <c r="B88" s="442"/>
      <c r="C88" s="442"/>
      <c r="D88" s="442"/>
      <c r="E88" s="442"/>
      <c r="F88" s="442"/>
      <c r="G88" s="442"/>
      <c r="H88" s="442"/>
      <c r="I88" s="442"/>
      <c r="J88" s="442"/>
      <c r="K88" s="442"/>
      <c r="L88" s="442"/>
      <c r="M88" s="120"/>
      <c r="N88" s="306" t="s">
        <v>1018</v>
      </c>
      <c r="O88" s="120"/>
      <c r="P88" s="120"/>
      <c r="Q88" s="120"/>
      <c r="R88" s="120"/>
      <c r="S88" s="120"/>
      <c r="T88" s="120"/>
      <c r="U88" s="120"/>
      <c r="V88" s="16"/>
      <c r="W88" s="16"/>
      <c r="X88" s="16"/>
      <c r="Y88" s="16"/>
      <c r="Z88" s="16"/>
      <c r="AA88" s="16"/>
      <c r="AB88" s="16"/>
      <c r="AC88" s="43"/>
      <c r="AD88" s="43"/>
      <c r="AE88" s="43"/>
      <c r="AF88" s="43"/>
      <c r="AG88" s="43"/>
      <c r="AH88" s="44"/>
      <c r="AI88" s="44"/>
      <c r="AJ88" s="44"/>
      <c r="AK88" s="44"/>
      <c r="AL88" s="44"/>
      <c r="AM88" s="44"/>
    </row>
    <row r="89" spans="1:39" x14ac:dyDescent="0.25">
      <c r="A89" s="1"/>
      <c r="B89" s="442"/>
      <c r="C89" s="442"/>
      <c r="D89" s="442"/>
      <c r="E89" s="442"/>
      <c r="F89" s="442"/>
      <c r="G89" s="442"/>
      <c r="H89" s="442"/>
      <c r="I89" s="442"/>
      <c r="J89" s="442"/>
      <c r="K89" s="442"/>
      <c r="L89" s="442"/>
      <c r="M89" s="120"/>
      <c r="N89" s="120"/>
      <c r="O89" s="120"/>
      <c r="P89" s="120"/>
      <c r="Q89" s="120"/>
      <c r="R89" s="120"/>
      <c r="S89" s="120"/>
      <c r="T89" s="120"/>
      <c r="U89" s="120"/>
      <c r="V89" s="16"/>
      <c r="W89" s="16"/>
      <c r="X89" s="16"/>
      <c r="Y89" s="16"/>
      <c r="Z89" s="16"/>
      <c r="AA89" s="16"/>
      <c r="AB89" s="16"/>
      <c r="AC89" s="43"/>
      <c r="AD89" s="43"/>
      <c r="AE89" s="43"/>
      <c r="AF89" s="43"/>
      <c r="AG89" s="43"/>
      <c r="AH89" s="44"/>
      <c r="AI89" s="44"/>
      <c r="AJ89" s="44"/>
      <c r="AK89" s="44"/>
      <c r="AL89" s="44"/>
      <c r="AM89" s="44"/>
    </row>
    <row r="90" spans="1:39" x14ac:dyDescent="0.25">
      <c r="A90" s="1"/>
      <c r="B90" s="442"/>
      <c r="C90" s="442"/>
      <c r="D90" s="442"/>
      <c r="E90" s="442"/>
      <c r="F90" s="442"/>
      <c r="G90" s="442"/>
      <c r="H90" s="442"/>
      <c r="I90" s="442"/>
      <c r="J90" s="442"/>
      <c r="K90" s="442"/>
      <c r="L90" s="442"/>
      <c r="M90" s="120"/>
      <c r="N90" s="356" t="s">
        <v>1040</v>
      </c>
      <c r="O90" s="120"/>
      <c r="P90" s="120"/>
      <c r="Q90" s="120"/>
      <c r="R90" s="120"/>
      <c r="S90" s="120"/>
      <c r="T90" s="120"/>
      <c r="U90" s="120"/>
      <c r="V90" s="16"/>
      <c r="W90" s="16"/>
      <c r="X90" s="292"/>
      <c r="Y90" s="16"/>
      <c r="Z90" s="16"/>
      <c r="AA90" s="16"/>
      <c r="AB90" s="16"/>
      <c r="AC90" s="43"/>
      <c r="AD90" s="43"/>
      <c r="AE90" s="43"/>
      <c r="AF90" s="43"/>
      <c r="AG90" s="43"/>
      <c r="AH90" s="44"/>
      <c r="AI90" s="44"/>
      <c r="AJ90" s="44"/>
      <c r="AK90" s="44"/>
      <c r="AL90" s="44"/>
      <c r="AM90" s="44"/>
    </row>
    <row r="91" spans="1:39" x14ac:dyDescent="0.25">
      <c r="A91" s="1"/>
      <c r="B91" s="442"/>
      <c r="C91" s="442"/>
      <c r="D91" s="442"/>
      <c r="E91" s="442"/>
      <c r="F91" s="442"/>
      <c r="G91" s="442"/>
      <c r="H91" s="442"/>
      <c r="I91" s="442"/>
      <c r="J91" s="442"/>
      <c r="K91" s="442"/>
      <c r="L91" s="442"/>
      <c r="M91" s="120"/>
      <c r="N91" s="120"/>
      <c r="O91" s="120"/>
      <c r="P91" s="120"/>
      <c r="Q91" s="120"/>
      <c r="R91" s="120"/>
      <c r="S91" s="120"/>
      <c r="T91" s="120"/>
      <c r="U91" s="120"/>
      <c r="V91" s="16"/>
      <c r="W91" s="16"/>
      <c r="X91" s="16"/>
      <c r="Y91" s="16"/>
      <c r="Z91" s="16"/>
      <c r="AA91" s="16"/>
      <c r="AB91" s="16"/>
      <c r="AC91" s="43"/>
      <c r="AD91" s="43"/>
      <c r="AE91" s="43"/>
      <c r="AF91" s="43"/>
      <c r="AG91" s="43"/>
      <c r="AH91" s="44"/>
      <c r="AI91" s="44"/>
      <c r="AJ91" s="44"/>
      <c r="AK91" s="44"/>
      <c r="AL91" s="44"/>
      <c r="AM91" s="44"/>
    </row>
    <row r="92" spans="1:39" x14ac:dyDescent="0.25">
      <c r="A92" s="1"/>
      <c r="B92" s="16"/>
      <c r="C92" s="16"/>
      <c r="D92" s="16"/>
      <c r="E92" s="16"/>
      <c r="F92" s="16"/>
      <c r="G92" s="16"/>
      <c r="H92" s="16"/>
      <c r="I92" s="16"/>
      <c r="J92" s="16"/>
      <c r="K92" s="16"/>
      <c r="L92" s="16"/>
      <c r="M92" s="120"/>
      <c r="N92" s="120"/>
      <c r="O92" s="120"/>
      <c r="P92" s="120"/>
      <c r="Q92" s="120"/>
      <c r="R92" s="120"/>
      <c r="S92" s="120"/>
      <c r="T92" s="120"/>
      <c r="U92" s="120"/>
      <c r="V92" s="16"/>
      <c r="W92" s="16"/>
      <c r="X92" s="16"/>
      <c r="Y92" s="16"/>
      <c r="Z92" s="16"/>
      <c r="AA92" s="16"/>
      <c r="AB92" s="16"/>
      <c r="AC92" s="43"/>
      <c r="AD92" s="43"/>
      <c r="AE92" s="43"/>
      <c r="AF92" s="43"/>
      <c r="AG92" s="43"/>
      <c r="AH92" s="44"/>
      <c r="AI92" s="44"/>
      <c r="AJ92" s="44"/>
      <c r="AK92" s="44"/>
      <c r="AL92" s="44"/>
      <c r="AM92" s="44"/>
    </row>
    <row r="93" spans="1:39" x14ac:dyDescent="0.25">
      <c r="A93" s="1"/>
      <c r="B93" s="16"/>
      <c r="C93" s="16"/>
      <c r="D93" s="16"/>
      <c r="E93" s="16"/>
      <c r="F93" s="16"/>
      <c r="G93" s="16"/>
      <c r="H93" s="16"/>
      <c r="I93" s="16"/>
      <c r="J93" s="16"/>
      <c r="K93" s="16"/>
      <c r="L93" s="16"/>
      <c r="M93" s="120"/>
      <c r="N93" s="120"/>
      <c r="O93" s="120"/>
      <c r="P93" s="120"/>
      <c r="Q93" s="120"/>
      <c r="R93" s="120"/>
      <c r="S93" s="120"/>
      <c r="T93" s="120"/>
      <c r="U93" s="120"/>
      <c r="V93" s="16"/>
      <c r="W93" s="16"/>
      <c r="X93" s="16"/>
      <c r="Y93" s="16"/>
      <c r="Z93" s="16"/>
      <c r="AA93" s="16"/>
      <c r="AB93" s="16"/>
      <c r="AC93" s="43"/>
      <c r="AD93" s="43"/>
      <c r="AE93" s="43"/>
      <c r="AF93" s="43"/>
      <c r="AG93" s="43"/>
      <c r="AH93" s="44"/>
      <c r="AI93" s="44"/>
      <c r="AJ93" s="44"/>
      <c r="AK93" s="44"/>
      <c r="AL93" s="44"/>
      <c r="AM93" s="44"/>
    </row>
    <row r="94" spans="1:39" x14ac:dyDescent="0.25">
      <c r="A94" s="1"/>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43"/>
      <c r="AD94" s="43"/>
      <c r="AE94" s="43"/>
      <c r="AF94" s="43"/>
      <c r="AG94" s="43"/>
      <c r="AH94" s="44"/>
      <c r="AI94" s="44"/>
      <c r="AJ94" s="44"/>
      <c r="AK94" s="44"/>
      <c r="AL94" s="44"/>
      <c r="AM94" s="44"/>
    </row>
    <row r="95" spans="1:39" x14ac:dyDescent="0.25">
      <c r="A95" s="1"/>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4"/>
      <c r="AI95" s="44"/>
      <c r="AJ95" s="44"/>
      <c r="AK95" s="44"/>
      <c r="AL95" s="44"/>
      <c r="AM95" s="44"/>
    </row>
    <row r="96" spans="1:39" x14ac:dyDescent="0.25">
      <c r="A96" s="1"/>
      <c r="B96" s="292"/>
      <c r="C96" s="292"/>
      <c r="D96" s="292"/>
      <c r="E96" s="292"/>
      <c r="F96" s="292"/>
      <c r="G96" s="292"/>
      <c r="H96" s="292"/>
      <c r="I96" s="292"/>
      <c r="J96" s="292"/>
      <c r="K96" s="292"/>
      <c r="L96" s="292"/>
      <c r="M96" s="292"/>
      <c r="N96" s="292"/>
      <c r="O96" s="292"/>
      <c r="P96" s="292"/>
      <c r="Q96" s="292"/>
      <c r="R96" s="292"/>
      <c r="S96" s="292"/>
      <c r="T96" s="292"/>
      <c r="U96" s="292"/>
      <c r="V96" s="292"/>
      <c r="W96" s="292"/>
      <c r="X96" s="292"/>
      <c r="Y96" s="292"/>
      <c r="Z96" s="292"/>
      <c r="AA96" s="292"/>
      <c r="AB96" s="292"/>
      <c r="AC96" s="1"/>
      <c r="AD96" s="1"/>
      <c r="AE96" s="1"/>
      <c r="AF96" s="1"/>
      <c r="AG96" s="1"/>
    </row>
  </sheetData>
  <sheetProtection insertRows="0"/>
  <mergeCells count="36">
    <mergeCell ref="B5:G5"/>
    <mergeCell ref="B6:G6"/>
    <mergeCell ref="I28:J28"/>
    <mergeCell ref="B18:D18"/>
    <mergeCell ref="B19:C19"/>
    <mergeCell ref="I21:J21"/>
    <mergeCell ref="I22:J22"/>
    <mergeCell ref="I23:J23"/>
    <mergeCell ref="I24:J24"/>
    <mergeCell ref="I25:J25"/>
    <mergeCell ref="I26:J26"/>
    <mergeCell ref="I27:J27"/>
    <mergeCell ref="I29:J29"/>
    <mergeCell ref="I30:J30"/>
    <mergeCell ref="I31:J31"/>
    <mergeCell ref="I32:J32"/>
    <mergeCell ref="I33:J33"/>
    <mergeCell ref="I34:J34"/>
    <mergeCell ref="I35:J35"/>
    <mergeCell ref="I36:J36"/>
    <mergeCell ref="I37:J37"/>
    <mergeCell ref="I38:J38"/>
    <mergeCell ref="I39:J39"/>
    <mergeCell ref="A54:A80"/>
    <mergeCell ref="B54:D54"/>
    <mergeCell ref="B55:C55"/>
    <mergeCell ref="H55:L55"/>
    <mergeCell ref="B87:L91"/>
    <mergeCell ref="M55:Q55"/>
    <mergeCell ref="A81:AB84"/>
    <mergeCell ref="R55:V55"/>
    <mergeCell ref="W55:AA55"/>
    <mergeCell ref="H56:L56"/>
    <mergeCell ref="M56:Q56"/>
    <mergeCell ref="R56:V56"/>
    <mergeCell ref="W56:AA56"/>
  </mergeCells>
  <conditionalFormatting sqref="C40:P41 K14:P20">
    <cfRule type="expression" dxfId="309" priority="16">
      <formula>IF(B14="Não", TRUE,FALSE)</formula>
    </cfRule>
  </conditionalFormatting>
  <conditionalFormatting sqref="C58:C80">
    <cfRule type="expression" dxfId="308" priority="15">
      <formula>IF(B58="Outro",FALSE,TRUE)</formula>
    </cfRule>
  </conditionalFormatting>
  <conditionalFormatting sqref="G58:G80">
    <cfRule type="expression" dxfId="307" priority="14">
      <formula>IF(F58="Outro",FALSE,TRUE)</formula>
    </cfRule>
  </conditionalFormatting>
  <conditionalFormatting sqref="Q40:R41 Q14:R20">
    <cfRule type="expression" dxfId="306" priority="17">
      <formula>IF(O14="Não", TRUE,FALSE)</formula>
    </cfRule>
  </conditionalFormatting>
  <conditionalFormatting sqref="C22:C39">
    <cfRule type="expression" dxfId="305" priority="13">
      <formula>IF(B22="Outro",FALSE,TRUE)</formula>
    </cfRule>
  </conditionalFormatting>
  <conditionalFormatting sqref="F22:G39">
    <cfRule type="expression" dxfId="304" priority="18">
      <formula>IF(#REF!="Outro",FALSE,TRUE)</formula>
    </cfRule>
  </conditionalFormatting>
  <conditionalFormatting sqref="K58:K80">
    <cfRule type="expression" dxfId="303" priority="12">
      <formula>IF(#REF!="Outro",FALSE,TRUE)</formula>
    </cfRule>
  </conditionalFormatting>
  <conditionalFormatting sqref="A32:A41">
    <cfRule type="expression" dxfId="302" priority="19">
      <formula>IF(#REF!="Não", TRUE,FALSE)</formula>
    </cfRule>
  </conditionalFormatting>
  <conditionalFormatting sqref="S14:W41">
    <cfRule type="expression" dxfId="301" priority="20">
      <formula>IF(O14="Não", TRUE,FALSE)</formula>
    </cfRule>
  </conditionalFormatting>
  <conditionalFormatting sqref="L58:L80">
    <cfRule type="expression" dxfId="300" priority="11">
      <formula>IF(K58="Outro",FALSE,TRUE)</formula>
    </cfRule>
  </conditionalFormatting>
  <conditionalFormatting sqref="I22:I39">
    <cfRule type="expression" dxfId="299" priority="10">
      <formula>IF(#REF!="Outro",FALSE,TRUE)</formula>
    </cfRule>
  </conditionalFormatting>
  <conditionalFormatting sqref="K22:K39">
    <cfRule type="expression" dxfId="298" priority="9">
      <formula>IF(I22="Outro",FALSE,TRUE)</formula>
    </cfRule>
  </conditionalFormatting>
  <conditionalFormatting sqref="P58:P80">
    <cfRule type="expression" dxfId="297" priority="6">
      <formula>IF(#REF!="Outro",FALSE,TRUE)</formula>
    </cfRule>
  </conditionalFormatting>
  <conditionalFormatting sqref="Q58:Q80">
    <cfRule type="expression" dxfId="296" priority="5">
      <formula>IF(P58="Outro",FALSE,TRUE)</formula>
    </cfRule>
  </conditionalFormatting>
  <conditionalFormatting sqref="U58:U80">
    <cfRule type="expression" dxfId="295" priority="4">
      <formula>IF(#REF!="Outro",FALSE,TRUE)</formula>
    </cfRule>
  </conditionalFormatting>
  <conditionalFormatting sqref="V58:V80">
    <cfRule type="expression" dxfId="294" priority="3">
      <formula>IF(U58="Outro",FALSE,TRUE)</formula>
    </cfRule>
  </conditionalFormatting>
  <conditionalFormatting sqref="Z58:Z80">
    <cfRule type="expression" dxfId="293" priority="2">
      <formula>IF(#REF!="Outro",FALSE,TRUE)</formula>
    </cfRule>
  </conditionalFormatting>
  <conditionalFormatting sqref="AA58:AA80">
    <cfRule type="expression" dxfId="292" priority="1">
      <formula>IF(Z58="Outro",FALSE,TRUE)</formula>
    </cfRule>
  </conditionalFormatting>
  <dataValidations count="5">
    <dataValidation type="decimal" operator="greaterThan" allowBlank="1" showInputMessage="1" showErrorMessage="1" sqref="C58:C80 C22:C39 L58:L80 V58:V80 K22:K39 Q58:Q80 AA58:AA80" xr:uid="{FBFFB4BD-7EAE-40FA-B0DE-A8F546F90851}">
      <formula1>0</formula1>
    </dataValidation>
    <dataValidation operator="greaterThan" allowBlank="1" showInputMessage="1" showErrorMessage="1" sqref="G58:G80 F22:G39" xr:uid="{E66EEC71-1199-4E67-AB43-1126F952BEE4}"/>
    <dataValidation type="list" allowBlank="1" showInputMessage="1" showErrorMessage="1" sqref="F58:F80" xr:uid="{DE77EF56-96E1-425F-AB78-DEFEA4A3B018}">
      <formula1>"&lt;Selecionar&gt;,mg/Nm3,ng/Nm3,µg/m3,Outro"</formula1>
    </dataValidation>
    <dataValidation type="list" operator="greaterThan" allowBlank="1" showInputMessage="1" showErrorMessage="1" sqref="U58:U80 K58:K80 I22:I39 P58:P80 Z58:Z80" xr:uid="{120EB089-CBB1-4E63-9906-FC871F91B0FF}">
      <formula1>"&lt;Selecionar&gt;,Kg/ton produto acabado,Kg/ton carcaça produzida,Kg/MWh produzido,Kg/MWeh produzido,Outro"</formula1>
    </dataValidation>
    <dataValidation allowBlank="1" showInputMessage="1" showErrorMessage="1" prompt="O título da folha de cálculo encontra-se nesta célula" sqref="B2:B8" xr:uid="{D6B68BED-E6A5-49BC-9460-DE0211F281CE}"/>
  </dataValidations>
  <hyperlinks>
    <hyperlink ref="B5:G5" location="'Ar - Fontes fixas - FF1'!A29" display="Monitorização em contínuo" xr:uid="{D7FA9D76-2186-43A2-81F5-2D4F334F953A}"/>
    <hyperlink ref="B6:G6" location="'Ar - Fontes fixas - FF1'!B71" display="Monitorização pontual" xr:uid="{738D7171-201B-4797-9ABF-AAE2E259A6DE}"/>
    <hyperlink ref="F12" location="'FF3'!A1" display="FF3" xr:uid="{8FAA92CA-ACDD-4C34-B091-6F35D2AFA22E}"/>
    <hyperlink ref="G12" location="'FF4'!A1" display="FF4" xr:uid="{16F27F6A-8094-44A8-A56E-0C16A7AA5D37}"/>
    <hyperlink ref="H12" location="'FF5'!A1" display="FF5" xr:uid="{392DA76F-8F24-4A9A-AC1C-B07EC113D158}"/>
    <hyperlink ref="I12" location="'FF6'!A1" display="FF6" xr:uid="{F476B3A6-601D-48A9-990F-3EB6F1C8C978}"/>
    <hyperlink ref="J12" location="'FF7'!A1" display="FF7" xr:uid="{A943B3B1-2E58-455B-B902-1F8122405B4D}"/>
    <hyperlink ref="K12" location="'FF8'!A1" display="FF8" xr:uid="{6FD2B283-EC23-4517-8B3C-B8E59A56C6E4}"/>
    <hyperlink ref="L12" location="'FF9'!A1" display="FF9" xr:uid="{43CB4181-5B89-4D9C-913C-CBA19900D962}"/>
    <hyperlink ref="M12" location="'FF10'!A1" display="FF10" xr:uid="{E9D283F5-E826-44F6-A157-0A69A4CB4EA6}"/>
    <hyperlink ref="D12" location="'Ar - Fontes fixas - FF1'!A1" display="FF1" xr:uid="{C9FC2897-847C-423A-9887-A5229130F0B9}"/>
    <hyperlink ref="N12" location="'FF11'!A1" display="FF11" xr:uid="{9EC8336C-DF1B-41B0-BA54-745FE16838CD}"/>
    <hyperlink ref="O12" location="'FF12'!A1" display="FF12" xr:uid="{02638359-0A4A-4306-8BA6-BDEF0F60A8BF}"/>
    <hyperlink ref="F49" location="'FF3'!A1" display="FF3" xr:uid="{52BF6911-D9F9-461F-9F14-9D0AA888A0FB}"/>
    <hyperlink ref="G49" location="'FF4'!A1" display="FF4" xr:uid="{E0193417-1C7C-4E22-9B1B-43ACBB3706F3}"/>
    <hyperlink ref="H49" location="'FF5'!A1" display="FF5" xr:uid="{8FC136D1-C71C-4777-90F5-AE9CDAB9BA5C}"/>
    <hyperlink ref="I49" location="'FF6'!A1" display="FF6" xr:uid="{FC4C7777-CBC1-4927-8DC1-53B0BA724F80}"/>
    <hyperlink ref="J49" location="'FF7'!A1" display="FF7" xr:uid="{BF1AA53F-E733-4926-A517-C0D25D1BE205}"/>
    <hyperlink ref="K49" location="'FF8'!A1" display="FF8" xr:uid="{CC2A92BA-A2FF-4064-80EC-261BE7688F91}"/>
    <hyperlink ref="L49" location="'FF9'!A1" display="FF9" xr:uid="{D6C55776-2D86-4CCE-88F0-208C822AF1BB}"/>
    <hyperlink ref="M49" location="'FF10'!A1" display="FF10" xr:uid="{3098E636-F2D9-4527-A336-049E556699CA}"/>
    <hyperlink ref="D49" location="'Ar - Fontes fixas - FF1'!A1" display="FF1" xr:uid="{61893EB5-12A2-4372-9EBF-16BDA7CF676F}"/>
    <hyperlink ref="N49" location="'FF11'!A1" display="FF11" xr:uid="{5CE9D3A9-04B3-4CC4-9050-E7DF6D36DD15}"/>
    <hyperlink ref="O49" location="'FF12'!A1" display="FF12" xr:uid="{9DB26D83-D736-418A-8E61-ECD2906D07F7}"/>
    <hyperlink ref="E12" location="'FF2'!A1" display="FF2" xr:uid="{F7C24C82-9DA6-41D5-892C-89E290DE0520}"/>
    <hyperlink ref="E49" location="'FF2'!A1" display="FF2" xr:uid="{5155EA8C-0B32-4AC6-BA11-6B9E233C54F4}"/>
    <hyperlink ref="N88" location="'FF13'!A1" display="Voltar acima" xr:uid="{6C1DC786-EA95-4B21-AB7D-CDCEB9B3EB77}"/>
    <hyperlink ref="M39" location="'FF13'!A1" display="Voltar acima" xr:uid="{DFC379C8-345B-42F2-A725-718830F44F13}"/>
    <hyperlink ref="N90" location="'Folha de rosto'!A1" display="Voltar ao início" xr:uid="{C341A0B9-D2AE-45B3-AF14-820C2BA2CFCF}"/>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DA04C0A-0C0E-4254-9237-452B0F21C4EB}">
          <x14:formula1>
            <xm:f>Suporte!$H$8:$H$38</xm:f>
          </x14:formula1>
          <xm:sqref>B22:B39 B58:B80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3DA9F-D3F4-49AB-BF51-C058611BE1C8}">
  <sheetPr codeName="Folha8">
    <tabColor theme="7" tint="0.79998168889431442"/>
  </sheetPr>
  <dimension ref="A1:Y76"/>
  <sheetViews>
    <sheetView zoomScaleNormal="100" workbookViewId="0">
      <selection activeCell="B9" sqref="B9"/>
    </sheetView>
  </sheetViews>
  <sheetFormatPr defaultRowHeight="15" x14ac:dyDescent="0.25"/>
  <cols>
    <col min="2" max="2" width="15.28515625" customWidth="1"/>
    <col min="3" max="3" width="23.85546875" customWidth="1"/>
    <col min="4" max="4" width="15.7109375" customWidth="1"/>
    <col min="5" max="5" width="19" customWidth="1"/>
    <col min="6" max="6" width="17.140625" customWidth="1"/>
    <col min="7" max="7" width="19.28515625" customWidth="1"/>
    <col min="8" max="8" width="15" customWidth="1"/>
    <col min="9" max="9" width="14" customWidth="1"/>
    <col min="10" max="10" width="14.140625" customWidth="1"/>
    <col min="11" max="11" width="13.140625" customWidth="1"/>
    <col min="12" max="12" width="16" customWidth="1"/>
    <col min="13" max="13" width="15.85546875" customWidth="1"/>
    <col min="14" max="14" width="13.85546875" customWidth="1"/>
    <col min="15" max="15" width="13.5703125" customWidth="1"/>
    <col min="16" max="16" width="12.85546875" customWidth="1"/>
    <col min="17" max="17" width="18.28515625" customWidth="1"/>
    <col min="18" max="18" width="14.42578125" customWidth="1"/>
    <col min="19" max="19" width="12.42578125" customWidth="1"/>
    <col min="23" max="23" width="15.28515625" customWidth="1"/>
  </cols>
  <sheetData>
    <row r="1" spans="1:25" x14ac:dyDescent="0.25">
      <c r="A1" s="63"/>
      <c r="B1" s="63"/>
      <c r="C1" s="63"/>
      <c r="D1" s="63"/>
      <c r="E1" s="63"/>
      <c r="F1" s="63"/>
      <c r="G1" s="63"/>
      <c r="H1" s="63"/>
      <c r="I1" s="63"/>
      <c r="J1" s="63"/>
      <c r="K1" s="63"/>
      <c r="L1" s="63"/>
      <c r="M1" s="63"/>
      <c r="N1" s="63"/>
      <c r="O1" s="63"/>
      <c r="P1" s="63"/>
      <c r="Q1" s="63"/>
      <c r="R1" s="63"/>
      <c r="S1" s="63"/>
      <c r="T1" s="63"/>
      <c r="U1" s="63"/>
      <c r="V1" s="63"/>
    </row>
    <row r="2" spans="1:25" ht="29.25" customHeight="1" x14ac:dyDescent="0.25">
      <c r="A2" s="1"/>
      <c r="B2" s="45" t="s">
        <v>831</v>
      </c>
      <c r="C2" s="285"/>
      <c r="D2" s="285"/>
      <c r="E2" s="285"/>
      <c r="F2" s="285"/>
      <c r="G2" s="285"/>
      <c r="H2" s="285"/>
      <c r="I2" s="285"/>
      <c r="J2" s="285"/>
      <c r="K2" s="285"/>
      <c r="L2" s="285"/>
      <c r="M2" s="285"/>
      <c r="N2" s="285"/>
      <c r="O2" s="285"/>
      <c r="P2" s="285"/>
      <c r="Q2" s="285"/>
      <c r="R2" s="285"/>
      <c r="S2" s="285"/>
      <c r="T2" s="285"/>
      <c r="U2" s="285"/>
      <c r="V2" s="285"/>
      <c r="W2" s="285"/>
    </row>
    <row r="3" spans="1:25" x14ac:dyDescent="0.25">
      <c r="A3" s="1"/>
      <c r="B3" s="1"/>
      <c r="C3" s="1"/>
      <c r="D3" s="1"/>
      <c r="E3" s="1"/>
      <c r="F3" s="1"/>
      <c r="G3" s="1"/>
      <c r="H3" s="1"/>
      <c r="I3" s="1"/>
      <c r="J3" s="1"/>
      <c r="K3" s="1"/>
      <c r="L3" s="1"/>
      <c r="M3" s="1"/>
      <c r="N3" s="1"/>
      <c r="O3" s="1"/>
      <c r="P3" s="1"/>
      <c r="Q3" s="1"/>
      <c r="R3" s="1"/>
      <c r="S3" s="1"/>
      <c r="T3" s="1"/>
      <c r="U3" s="1"/>
      <c r="V3" s="1"/>
      <c r="W3" s="1"/>
    </row>
    <row r="4" spans="1:25" x14ac:dyDescent="0.25">
      <c r="A4" s="1"/>
      <c r="B4" s="1"/>
      <c r="C4" s="1"/>
      <c r="D4" s="1"/>
      <c r="E4" s="1"/>
      <c r="F4" s="1"/>
      <c r="G4" s="1"/>
      <c r="H4" s="1"/>
      <c r="I4" s="1"/>
      <c r="J4" s="1"/>
      <c r="K4" s="1"/>
      <c r="L4" s="1"/>
      <c r="M4" s="1"/>
      <c r="N4" s="1"/>
      <c r="O4" s="1"/>
      <c r="P4" s="1"/>
      <c r="Q4" s="1"/>
      <c r="R4" s="1"/>
      <c r="S4" s="1"/>
      <c r="T4" s="1"/>
      <c r="U4" s="1"/>
      <c r="V4" s="1"/>
      <c r="W4" s="1"/>
    </row>
    <row r="5" spans="1:25" x14ac:dyDescent="0.25">
      <c r="A5" s="1"/>
      <c r="B5" s="10"/>
      <c r="C5" s="190"/>
      <c r="D5" s="190"/>
      <c r="E5" s="190"/>
      <c r="F5" s="190"/>
      <c r="G5" s="3"/>
      <c r="H5" s="3"/>
      <c r="I5" s="3"/>
      <c r="J5" s="3"/>
      <c r="K5" s="3"/>
      <c r="L5" s="3"/>
      <c r="M5" s="22"/>
      <c r="N5" s="50"/>
      <c r="O5" s="190"/>
      <c r="P5" s="190"/>
      <c r="Q5" s="190"/>
      <c r="R5" s="190"/>
      <c r="S5" s="190"/>
      <c r="T5" s="190"/>
      <c r="U5" s="190"/>
      <c r="V5" s="190"/>
      <c r="W5" s="190"/>
    </row>
    <row r="6" spans="1:25" ht="33.75" customHeight="1" x14ac:dyDescent="0.25">
      <c r="A6" s="1"/>
      <c r="B6" s="470" t="s">
        <v>588</v>
      </c>
      <c r="C6" s="470"/>
      <c r="D6" s="470"/>
      <c r="E6" s="470"/>
      <c r="F6" s="263" t="s">
        <v>10</v>
      </c>
      <c r="G6" s="468" t="str">
        <f>IF(F6="Sim","Indique a quantidade total de biogás produzido (m3/ano)","")</f>
        <v/>
      </c>
      <c r="H6" s="468"/>
      <c r="I6" s="469"/>
      <c r="J6" s="469"/>
      <c r="K6" s="468" t="str">
        <f>IF(F6="Sim","Indique se o valor foi obtido por medição ou estimativa","")</f>
        <v/>
      </c>
      <c r="L6" s="468"/>
      <c r="M6" s="15"/>
      <c r="N6" s="22"/>
      <c r="O6" s="22"/>
      <c r="P6" s="22"/>
      <c r="Q6" s="22"/>
      <c r="R6" s="22"/>
      <c r="S6" s="118"/>
      <c r="T6" s="118"/>
      <c r="U6" s="318"/>
      <c r="V6" s="319"/>
      <c r="W6" s="319"/>
      <c r="X6" s="128"/>
      <c r="Y6" s="128"/>
    </row>
    <row r="7" spans="1:25" ht="37.5" customHeight="1" x14ac:dyDescent="0.25">
      <c r="A7" s="1"/>
      <c r="B7" s="470" t="str">
        <f>IF(F6="Sim","Efetuou queima de biogás?",IF(F6="Não","","&lt;Responda à questão anterior&gt;"))</f>
        <v>&lt;Responda à questão anterior&gt;</v>
      </c>
      <c r="C7" s="470"/>
      <c r="D7" s="470"/>
      <c r="E7" s="470"/>
      <c r="F7" s="263" t="s">
        <v>10</v>
      </c>
      <c r="G7" s="468" t="str">
        <f>IF(F7="Sim","Preencha a tabela 1 relativa ao Nº de horas de funcionamento do queimador de biogás","")</f>
        <v/>
      </c>
      <c r="H7" s="468"/>
      <c r="I7" s="468"/>
      <c r="J7" s="468"/>
      <c r="K7" s="468"/>
      <c r="L7" s="468"/>
      <c r="M7" s="468"/>
      <c r="N7" s="22"/>
      <c r="O7" s="22"/>
      <c r="P7" s="22"/>
      <c r="Q7" s="22"/>
      <c r="R7" s="22"/>
      <c r="S7" s="22"/>
      <c r="T7" s="118"/>
      <c r="U7" s="118"/>
      <c r="V7" s="118"/>
      <c r="W7" s="118"/>
      <c r="X7" s="128"/>
      <c r="Y7" s="128"/>
    </row>
    <row r="8" spans="1:25" x14ac:dyDescent="0.25">
      <c r="A8" s="1"/>
      <c r="B8" s="22"/>
      <c r="C8" s="22"/>
      <c r="D8" s="22"/>
      <c r="E8" s="22"/>
      <c r="F8" s="22"/>
      <c r="G8" s="22"/>
      <c r="H8" s="22"/>
      <c r="I8" s="22"/>
      <c r="J8" s="22"/>
      <c r="K8" s="22"/>
      <c r="L8" s="22"/>
      <c r="M8" s="22"/>
      <c r="N8" s="22"/>
      <c r="O8" s="22"/>
      <c r="P8" s="22"/>
      <c r="Q8" s="22"/>
      <c r="R8" s="22"/>
      <c r="S8" s="22"/>
      <c r="T8" s="22"/>
      <c r="U8" s="22"/>
      <c r="V8" s="22"/>
      <c r="W8" s="22"/>
    </row>
    <row r="9" spans="1:25" x14ac:dyDescent="0.25">
      <c r="A9" s="1"/>
      <c r="B9" s="22"/>
      <c r="C9" s="22"/>
      <c r="D9" s="22"/>
      <c r="E9" s="22"/>
      <c r="F9" s="22"/>
      <c r="G9" s="22"/>
      <c r="H9" s="22"/>
      <c r="I9" s="22"/>
      <c r="J9" s="22"/>
      <c r="K9" s="22"/>
      <c r="L9" s="22"/>
      <c r="M9" s="22"/>
      <c r="N9" s="22"/>
      <c r="O9" s="22"/>
      <c r="P9" s="22"/>
      <c r="Q9" s="22"/>
      <c r="R9" s="22"/>
      <c r="S9" s="22"/>
      <c r="T9" s="22"/>
      <c r="U9" s="22"/>
      <c r="V9" s="22"/>
      <c r="W9" s="22"/>
    </row>
    <row r="10" spans="1:25" x14ac:dyDescent="0.25">
      <c r="A10" s="1"/>
      <c r="B10" s="22"/>
      <c r="C10" s="22"/>
      <c r="D10" s="22"/>
      <c r="E10" s="22"/>
      <c r="F10" s="22"/>
      <c r="G10" s="22"/>
      <c r="H10" s="22"/>
      <c r="I10" s="22"/>
      <c r="J10" s="22"/>
      <c r="K10" s="22"/>
      <c r="L10" s="22"/>
      <c r="M10" s="22"/>
      <c r="N10" s="22"/>
      <c r="O10" s="22"/>
      <c r="P10" s="22"/>
      <c r="Q10" s="22"/>
      <c r="R10" s="22"/>
      <c r="S10" s="22"/>
      <c r="T10" s="22"/>
      <c r="U10" s="22"/>
      <c r="V10" s="22"/>
      <c r="W10" s="22"/>
    </row>
    <row r="11" spans="1:25" x14ac:dyDescent="0.25">
      <c r="A11" s="1"/>
      <c r="B11" s="12" t="s">
        <v>589</v>
      </c>
      <c r="C11" s="22"/>
      <c r="D11" s="22"/>
      <c r="E11" s="22"/>
      <c r="F11" s="22"/>
      <c r="G11" s="22"/>
      <c r="H11" s="22"/>
      <c r="I11" s="22"/>
      <c r="J11" s="22"/>
      <c r="K11" s="22"/>
      <c r="L11" s="22"/>
      <c r="M11" s="22"/>
      <c r="N11" s="22"/>
      <c r="O11" s="22"/>
      <c r="P11" s="22"/>
      <c r="Q11" s="22"/>
      <c r="R11" s="22"/>
      <c r="S11" s="22"/>
      <c r="T11" s="22"/>
      <c r="U11" s="22"/>
      <c r="V11" s="22"/>
      <c r="W11" s="22"/>
    </row>
    <row r="12" spans="1:25" x14ac:dyDescent="0.25">
      <c r="A12" s="1"/>
      <c r="B12" s="22"/>
      <c r="C12" s="22"/>
      <c r="D12" s="22"/>
      <c r="E12" s="22"/>
      <c r="F12" s="22"/>
      <c r="G12" s="22"/>
      <c r="H12" s="22"/>
      <c r="I12" s="22"/>
      <c r="J12" s="22"/>
      <c r="K12" s="22"/>
      <c r="L12" s="22"/>
      <c r="M12" s="22"/>
      <c r="N12" s="22"/>
      <c r="O12" s="22"/>
      <c r="P12" s="22"/>
      <c r="Q12" s="22"/>
      <c r="R12" s="22"/>
      <c r="S12" s="22"/>
      <c r="T12" s="22"/>
      <c r="U12" s="22"/>
      <c r="V12" s="22"/>
      <c r="W12" s="22"/>
    </row>
    <row r="13" spans="1:25" ht="22.5" customHeight="1" x14ac:dyDescent="0.25">
      <c r="A13" s="1"/>
      <c r="B13" s="398" t="s">
        <v>590</v>
      </c>
      <c r="C13" s="250" t="s">
        <v>117</v>
      </c>
      <c r="D13" s="250" t="s">
        <v>118</v>
      </c>
      <c r="E13" s="250" t="s">
        <v>119</v>
      </c>
      <c r="F13" s="250" t="s">
        <v>120</v>
      </c>
      <c r="G13" s="250" t="s">
        <v>121</v>
      </c>
      <c r="H13" s="250" t="s">
        <v>122</v>
      </c>
      <c r="I13" s="250" t="s">
        <v>123</v>
      </c>
      <c r="J13" s="250" t="s">
        <v>124</v>
      </c>
      <c r="K13" s="250" t="s">
        <v>125</v>
      </c>
      <c r="L13" s="250" t="s">
        <v>126</v>
      </c>
      <c r="M13" s="250" t="s">
        <v>127</v>
      </c>
      <c r="N13" s="250" t="s">
        <v>128</v>
      </c>
      <c r="O13" s="250" t="s">
        <v>30</v>
      </c>
      <c r="P13" s="22"/>
      <c r="Q13" s="22"/>
      <c r="R13" s="22"/>
      <c r="S13" s="22"/>
      <c r="T13" s="22"/>
      <c r="U13" s="22"/>
      <c r="V13" s="22"/>
      <c r="W13" s="22"/>
    </row>
    <row r="14" spans="1:25" ht="24" customHeight="1" x14ac:dyDescent="0.25">
      <c r="A14" s="1"/>
      <c r="B14" s="398"/>
      <c r="C14" s="248"/>
      <c r="D14" s="248"/>
      <c r="E14" s="248"/>
      <c r="F14" s="248"/>
      <c r="G14" s="248"/>
      <c r="H14" s="248"/>
      <c r="I14" s="248"/>
      <c r="J14" s="248"/>
      <c r="K14" s="248"/>
      <c r="L14" s="248"/>
      <c r="M14" s="248"/>
      <c r="N14" s="248"/>
      <c r="O14" s="213">
        <f>SUM(C14:N14)</f>
        <v>0</v>
      </c>
      <c r="P14" s="22"/>
      <c r="Q14" s="22"/>
      <c r="R14" s="22"/>
      <c r="S14" s="22"/>
      <c r="T14" s="22"/>
      <c r="U14" s="22"/>
      <c r="V14" s="22"/>
      <c r="W14" s="22"/>
    </row>
    <row r="15" spans="1:25" x14ac:dyDescent="0.25">
      <c r="A15" s="22"/>
      <c r="B15" s="22"/>
      <c r="C15" s="22"/>
      <c r="D15" s="22"/>
      <c r="E15" s="22"/>
      <c r="F15" s="22"/>
      <c r="G15" s="22"/>
      <c r="H15" s="22"/>
      <c r="I15" s="22"/>
      <c r="J15" s="22"/>
      <c r="K15" s="22"/>
      <c r="L15" s="22"/>
      <c r="M15" s="22"/>
      <c r="N15" s="22"/>
      <c r="O15" s="22"/>
      <c r="P15" s="22"/>
      <c r="Q15" s="22"/>
      <c r="R15" s="22"/>
      <c r="S15" s="22"/>
      <c r="T15" s="22"/>
      <c r="U15" s="22"/>
      <c r="V15" s="22"/>
      <c r="W15" s="22"/>
    </row>
    <row r="16" spans="1:25" x14ac:dyDescent="0.25">
      <c r="A16" s="22"/>
      <c r="B16" s="22"/>
      <c r="C16" s="22"/>
      <c r="D16" s="22"/>
      <c r="E16" s="22"/>
      <c r="F16" s="22"/>
      <c r="G16" s="22"/>
      <c r="H16" s="22"/>
      <c r="I16" s="22"/>
      <c r="J16" s="22"/>
      <c r="K16" s="22"/>
      <c r="L16" s="22"/>
      <c r="M16" s="22"/>
      <c r="N16" s="22"/>
      <c r="O16" s="22"/>
      <c r="P16" s="22"/>
      <c r="Q16" s="22"/>
      <c r="R16" s="22"/>
      <c r="S16" s="22"/>
      <c r="T16" s="22"/>
      <c r="U16" s="22"/>
      <c r="V16" s="22"/>
      <c r="W16" s="22"/>
    </row>
    <row r="17" spans="1:23" x14ac:dyDescent="0.25">
      <c r="A17" s="22"/>
      <c r="B17" s="22"/>
      <c r="C17" s="22"/>
      <c r="D17" s="22"/>
      <c r="E17" s="22"/>
      <c r="F17" s="22"/>
      <c r="G17" s="22"/>
      <c r="H17" s="22"/>
      <c r="I17" s="22"/>
      <c r="J17" s="22"/>
      <c r="K17" s="22"/>
      <c r="L17" s="22"/>
      <c r="M17" s="22"/>
      <c r="N17" s="22"/>
      <c r="O17" s="22"/>
      <c r="P17" s="22"/>
      <c r="Q17" s="22"/>
      <c r="R17" s="22"/>
      <c r="S17" s="22"/>
      <c r="T17" s="22"/>
      <c r="U17" s="22"/>
      <c r="V17" s="22"/>
      <c r="W17" s="22"/>
    </row>
    <row r="18" spans="1:23" x14ac:dyDescent="0.25">
      <c r="A18" s="22"/>
      <c r="B18" s="82" t="s">
        <v>829</v>
      </c>
      <c r="C18" s="22"/>
      <c r="D18" s="22"/>
      <c r="E18" s="22"/>
      <c r="F18" s="22"/>
      <c r="G18" s="22"/>
      <c r="H18" s="22"/>
      <c r="I18" s="22"/>
      <c r="J18" s="22"/>
      <c r="K18" s="22"/>
      <c r="L18" s="22"/>
      <c r="M18" s="22"/>
      <c r="N18" s="22"/>
      <c r="O18" s="22"/>
      <c r="P18" s="22"/>
      <c r="Q18" s="22"/>
      <c r="R18" s="22"/>
      <c r="S18" s="22"/>
      <c r="T18" s="22"/>
      <c r="U18" s="22"/>
      <c r="V18" s="22"/>
      <c r="W18" s="22"/>
    </row>
    <row r="19" spans="1:23" x14ac:dyDescent="0.25">
      <c r="A19" s="22"/>
      <c r="B19" s="22"/>
      <c r="C19" s="22"/>
      <c r="D19" s="22"/>
      <c r="E19" s="22"/>
      <c r="F19" s="22"/>
      <c r="G19" s="22"/>
      <c r="H19" s="22"/>
      <c r="I19" s="22"/>
      <c r="J19" s="22"/>
      <c r="K19" s="22"/>
      <c r="L19" s="22"/>
      <c r="M19" s="22"/>
      <c r="N19" s="22"/>
      <c r="O19" s="22"/>
      <c r="P19" s="22"/>
      <c r="Q19" s="22"/>
      <c r="R19" s="22"/>
      <c r="S19" s="22"/>
      <c r="T19" s="22"/>
      <c r="U19" s="22"/>
      <c r="V19" s="22"/>
      <c r="W19" s="22"/>
    </row>
    <row r="20" spans="1:23" x14ac:dyDescent="0.25">
      <c r="A20" s="22"/>
      <c r="B20" s="471" t="s">
        <v>637</v>
      </c>
      <c r="C20" s="472"/>
      <c r="D20" s="398" t="s">
        <v>17</v>
      </c>
      <c r="E20" s="398"/>
      <c r="F20" s="398"/>
      <c r="G20" s="398"/>
      <c r="H20" s="398"/>
      <c r="I20" s="398"/>
      <c r="J20" s="398"/>
      <c r="K20" s="398"/>
      <c r="L20" s="398"/>
      <c r="M20" s="398"/>
      <c r="N20" s="398"/>
      <c r="O20" s="398"/>
      <c r="P20" s="476" t="s">
        <v>30</v>
      </c>
      <c r="Q20" s="22"/>
      <c r="R20" s="22"/>
      <c r="S20" s="22"/>
      <c r="T20" s="22"/>
      <c r="U20" s="22"/>
      <c r="V20" s="22"/>
      <c r="W20" s="22"/>
    </row>
    <row r="21" spans="1:23" x14ac:dyDescent="0.25">
      <c r="A21" s="22"/>
      <c r="B21" s="473"/>
      <c r="C21" s="474"/>
      <c r="D21" s="245" t="s">
        <v>18</v>
      </c>
      <c r="E21" s="245" t="s">
        <v>19</v>
      </c>
      <c r="F21" s="245" t="s">
        <v>20</v>
      </c>
      <c r="G21" s="245" t="s">
        <v>21</v>
      </c>
      <c r="H21" s="245" t="s">
        <v>22</v>
      </c>
      <c r="I21" s="245" t="s">
        <v>23</v>
      </c>
      <c r="J21" s="245" t="s">
        <v>24</v>
      </c>
      <c r="K21" s="245" t="s">
        <v>25</v>
      </c>
      <c r="L21" s="245" t="s">
        <v>26</v>
      </c>
      <c r="M21" s="245" t="s">
        <v>27</v>
      </c>
      <c r="N21" s="245" t="s">
        <v>28</v>
      </c>
      <c r="O21" s="245" t="s">
        <v>29</v>
      </c>
      <c r="P21" s="477"/>
      <c r="Q21" s="22"/>
      <c r="R21" s="22"/>
      <c r="S21" s="22"/>
      <c r="T21" s="22"/>
      <c r="U21" s="22"/>
      <c r="V21" s="22"/>
      <c r="W21" s="22"/>
    </row>
    <row r="22" spans="1:23" x14ac:dyDescent="0.25">
      <c r="A22" s="22"/>
      <c r="B22" s="478" t="s">
        <v>850</v>
      </c>
      <c r="C22" s="479"/>
      <c r="D22" s="222"/>
      <c r="E22" s="222"/>
      <c r="F22" s="222"/>
      <c r="G22" s="222"/>
      <c r="H22" s="222"/>
      <c r="I22" s="222"/>
      <c r="J22" s="222"/>
      <c r="K22" s="222"/>
      <c r="L22" s="222"/>
      <c r="M22" s="222"/>
      <c r="N22" s="222"/>
      <c r="O22" s="222"/>
      <c r="P22" s="154">
        <f>SUM(D22:O22)</f>
        <v>0</v>
      </c>
      <c r="Q22" s="22"/>
      <c r="R22" s="22"/>
      <c r="S22" s="22"/>
      <c r="T22" s="22"/>
      <c r="U22" s="22"/>
      <c r="V22" s="22"/>
      <c r="W22" s="22"/>
    </row>
    <row r="23" spans="1:23" x14ac:dyDescent="0.25">
      <c r="A23" s="22"/>
      <c r="B23" s="478" t="s">
        <v>851</v>
      </c>
      <c r="C23" s="479"/>
      <c r="D23" s="222"/>
      <c r="E23" s="222"/>
      <c r="F23" s="222"/>
      <c r="G23" s="222"/>
      <c r="H23" s="222"/>
      <c r="I23" s="222"/>
      <c r="J23" s="222"/>
      <c r="K23" s="222"/>
      <c r="L23" s="222"/>
      <c r="M23" s="222"/>
      <c r="N23" s="222"/>
      <c r="O23" s="222"/>
      <c r="P23" s="154">
        <f>SUM(D23:O23)</f>
        <v>0</v>
      </c>
      <c r="Q23" s="22"/>
      <c r="R23" s="22"/>
      <c r="S23" s="22"/>
      <c r="T23" s="22"/>
      <c r="U23" s="22"/>
      <c r="V23" s="22"/>
      <c r="W23" s="22"/>
    </row>
    <row r="24" spans="1:23" x14ac:dyDescent="0.25">
      <c r="A24" s="22"/>
      <c r="B24" s="478" t="s">
        <v>852</v>
      </c>
      <c r="C24" s="479"/>
      <c r="D24" s="222"/>
      <c r="E24" s="222"/>
      <c r="F24" s="222"/>
      <c r="G24" s="222"/>
      <c r="H24" s="222"/>
      <c r="I24" s="222"/>
      <c r="J24" s="222"/>
      <c r="K24" s="222"/>
      <c r="L24" s="222"/>
      <c r="M24" s="222"/>
      <c r="N24" s="222"/>
      <c r="O24" s="222"/>
      <c r="P24" s="154">
        <f>SUM(D24:O24)</f>
        <v>0</v>
      </c>
      <c r="Q24" s="22"/>
      <c r="R24" s="22"/>
      <c r="S24" s="22"/>
      <c r="T24" s="22"/>
      <c r="U24" s="22"/>
      <c r="V24" s="22"/>
      <c r="W24" s="22"/>
    </row>
    <row r="25" spans="1:23" x14ac:dyDescent="0.25">
      <c r="A25" s="22"/>
      <c r="B25" s="478" t="s">
        <v>740</v>
      </c>
      <c r="C25" s="479"/>
      <c r="D25" s="222"/>
      <c r="E25" s="222"/>
      <c r="F25" s="222"/>
      <c r="G25" s="222"/>
      <c r="H25" s="222"/>
      <c r="I25" s="222"/>
      <c r="J25" s="222"/>
      <c r="K25" s="222"/>
      <c r="L25" s="222"/>
      <c r="M25" s="222"/>
      <c r="N25" s="222"/>
      <c r="O25" s="222"/>
      <c r="P25" s="154">
        <f>SUM(D25:O25)</f>
        <v>0</v>
      </c>
      <c r="Q25" s="22"/>
      <c r="R25" s="22"/>
      <c r="S25" s="22"/>
      <c r="T25" s="22"/>
      <c r="U25" s="22"/>
      <c r="V25" s="22"/>
      <c r="W25" s="22"/>
    </row>
    <row r="26" spans="1:23" x14ac:dyDescent="0.25">
      <c r="A26" s="22"/>
      <c r="B26" s="22"/>
      <c r="C26" s="22"/>
      <c r="D26" s="22"/>
      <c r="E26" s="22"/>
      <c r="F26" s="22"/>
      <c r="G26" s="22"/>
      <c r="H26" s="22"/>
      <c r="I26" s="22"/>
      <c r="J26" s="22"/>
      <c r="K26" s="22"/>
      <c r="L26" s="22"/>
      <c r="M26" s="22"/>
      <c r="N26" s="22"/>
      <c r="O26" s="22"/>
      <c r="P26" s="22"/>
      <c r="Q26" s="22"/>
      <c r="R26" s="22"/>
      <c r="S26" s="22"/>
      <c r="T26" s="22"/>
      <c r="U26" s="22"/>
      <c r="V26" s="22"/>
      <c r="W26" s="22"/>
    </row>
    <row r="27" spans="1:23" x14ac:dyDescent="0.25">
      <c r="A27" s="22"/>
      <c r="B27" s="22"/>
      <c r="C27" s="22"/>
      <c r="D27" s="22"/>
      <c r="E27" s="22"/>
      <c r="F27" s="22"/>
      <c r="G27" s="22"/>
      <c r="H27" s="22"/>
      <c r="I27" s="22"/>
      <c r="J27" s="22"/>
      <c r="K27" s="22"/>
      <c r="L27" s="22"/>
      <c r="M27" s="22"/>
      <c r="N27" s="22"/>
      <c r="O27" s="22"/>
      <c r="P27" s="22"/>
      <c r="Q27" s="22"/>
      <c r="R27" s="22"/>
      <c r="S27" s="22"/>
      <c r="T27" s="22"/>
      <c r="U27" s="22"/>
      <c r="V27" s="22"/>
      <c r="W27" s="22"/>
    </row>
    <row r="28" spans="1:23" x14ac:dyDescent="0.25">
      <c r="A28" s="22"/>
      <c r="B28" s="22"/>
      <c r="C28" s="22"/>
      <c r="D28" s="22"/>
      <c r="E28" s="22"/>
      <c r="F28" s="22"/>
      <c r="G28" s="22"/>
      <c r="H28" s="22"/>
      <c r="I28" s="22"/>
      <c r="J28" s="22"/>
      <c r="K28" s="22"/>
      <c r="L28" s="22"/>
      <c r="M28" s="22"/>
      <c r="N28" s="22"/>
      <c r="O28" s="22"/>
      <c r="P28" s="22"/>
      <c r="Q28" s="22"/>
      <c r="R28" s="22"/>
      <c r="S28" s="22"/>
      <c r="T28" s="22"/>
      <c r="U28" s="22"/>
      <c r="V28" s="22"/>
      <c r="W28" s="22"/>
    </row>
    <row r="29" spans="1:23" x14ac:dyDescent="0.25">
      <c r="A29" s="22"/>
      <c r="B29" s="12" t="s">
        <v>848</v>
      </c>
      <c r="C29" s="22"/>
      <c r="D29" s="22"/>
      <c r="E29" s="22"/>
      <c r="F29" s="22"/>
      <c r="G29" s="22"/>
      <c r="H29" s="22"/>
      <c r="I29" s="22"/>
      <c r="J29" s="22"/>
      <c r="K29" s="22"/>
      <c r="L29" s="22"/>
      <c r="M29" s="22"/>
      <c r="N29" s="22"/>
      <c r="O29" s="22"/>
      <c r="P29" s="22"/>
      <c r="Q29" s="22"/>
      <c r="R29" s="22"/>
      <c r="S29" s="22"/>
      <c r="T29" s="22"/>
      <c r="U29" s="22"/>
      <c r="V29" s="22"/>
      <c r="W29" s="22"/>
    </row>
    <row r="30" spans="1:23" x14ac:dyDescent="0.25">
      <c r="A30" s="22"/>
      <c r="B30" s="22"/>
      <c r="C30" s="22"/>
      <c r="D30" s="22"/>
      <c r="E30" s="22"/>
      <c r="F30" s="22"/>
      <c r="G30" s="22"/>
      <c r="H30" s="22"/>
      <c r="I30" s="22"/>
      <c r="J30" s="22"/>
      <c r="K30" s="22"/>
      <c r="L30" s="22"/>
      <c r="M30" s="22"/>
      <c r="N30" s="22"/>
      <c r="O30" s="22"/>
      <c r="P30" s="22"/>
      <c r="Q30" s="22"/>
      <c r="R30" s="22"/>
      <c r="S30" s="22"/>
      <c r="T30" s="22"/>
      <c r="U30" s="22"/>
      <c r="V30" s="22"/>
      <c r="W30" s="22"/>
    </row>
    <row r="31" spans="1:23" ht="26.25" customHeight="1" x14ac:dyDescent="0.25">
      <c r="A31" s="22"/>
      <c r="B31" s="398" t="s">
        <v>591</v>
      </c>
      <c r="C31" s="250" t="s">
        <v>853</v>
      </c>
      <c r="D31" s="250" t="s">
        <v>854</v>
      </c>
      <c r="E31" s="250" t="s">
        <v>855</v>
      </c>
      <c r="F31" s="399" t="s">
        <v>592</v>
      </c>
      <c r="G31" s="399"/>
      <c r="H31" s="398" t="s">
        <v>593</v>
      </c>
      <c r="I31" s="398"/>
      <c r="J31" s="398"/>
      <c r="K31" s="398"/>
      <c r="L31" s="398"/>
      <c r="M31" s="398"/>
      <c r="N31" s="22"/>
      <c r="O31" s="22"/>
      <c r="P31" s="22"/>
      <c r="Q31" s="22"/>
      <c r="R31" s="22"/>
      <c r="S31" s="22"/>
      <c r="T31" s="22"/>
      <c r="U31" s="22"/>
      <c r="V31" s="22"/>
      <c r="W31" s="22"/>
    </row>
    <row r="32" spans="1:23" ht="27.75" customHeight="1" x14ac:dyDescent="0.25">
      <c r="A32" s="22"/>
      <c r="B32" s="398"/>
      <c r="C32" s="248"/>
      <c r="D32" s="248"/>
      <c r="E32" s="219"/>
      <c r="F32" s="387"/>
      <c r="G32" s="387"/>
      <c r="H32" s="467"/>
      <c r="I32" s="467"/>
      <c r="J32" s="467"/>
      <c r="K32" s="467"/>
      <c r="L32" s="467"/>
      <c r="M32" s="467"/>
      <c r="N32" s="22"/>
      <c r="O32" s="22"/>
      <c r="P32" s="22"/>
      <c r="Q32" s="22"/>
      <c r="R32" s="22"/>
      <c r="S32" s="22"/>
      <c r="T32" s="22"/>
      <c r="U32" s="22"/>
      <c r="V32" s="22"/>
      <c r="W32" s="22"/>
    </row>
    <row r="33" spans="1:23" x14ac:dyDescent="0.25">
      <c r="A33" s="22"/>
      <c r="B33" s="22"/>
      <c r="C33" s="22"/>
      <c r="D33" s="22"/>
      <c r="E33" s="22"/>
      <c r="F33" s="22"/>
      <c r="G33" s="22"/>
      <c r="H33" s="22"/>
      <c r="I33" s="22"/>
      <c r="J33" s="22"/>
      <c r="K33" s="22"/>
      <c r="L33" s="22"/>
      <c r="M33" s="22"/>
      <c r="N33" s="22"/>
      <c r="O33" s="22"/>
      <c r="P33" s="22"/>
      <c r="Q33" s="22"/>
      <c r="R33" s="22"/>
      <c r="S33" s="22"/>
      <c r="T33" s="22"/>
      <c r="U33" s="22"/>
      <c r="V33" s="22"/>
      <c r="W33" s="22"/>
    </row>
    <row r="34" spans="1:23" x14ac:dyDescent="0.25">
      <c r="A34" s="1"/>
      <c r="B34" s="22"/>
      <c r="C34" s="22"/>
      <c r="D34" s="22"/>
      <c r="E34" s="22"/>
      <c r="F34" s="22"/>
      <c r="G34" s="22"/>
      <c r="H34" s="22"/>
      <c r="I34" s="22"/>
      <c r="J34" s="22"/>
      <c r="K34" s="22"/>
      <c r="L34" s="22"/>
      <c r="M34" s="22"/>
      <c r="N34" s="22"/>
      <c r="O34" s="22"/>
      <c r="P34" s="22"/>
      <c r="Q34" s="22"/>
      <c r="R34" s="22"/>
      <c r="S34" s="22"/>
      <c r="T34" s="22"/>
      <c r="U34" s="22"/>
      <c r="V34" s="22"/>
      <c r="W34" s="22"/>
    </row>
    <row r="35" spans="1:23" x14ac:dyDescent="0.25">
      <c r="A35" s="1"/>
      <c r="B35" s="5"/>
      <c r="C35" s="190"/>
      <c r="D35" s="190"/>
      <c r="E35" s="190"/>
      <c r="F35" s="190"/>
      <c r="G35" s="190"/>
      <c r="H35" s="190"/>
      <c r="I35" s="190"/>
      <c r="J35" s="190"/>
      <c r="K35" s="190"/>
      <c r="L35" s="190"/>
      <c r="M35" s="190"/>
      <c r="N35" s="190"/>
      <c r="O35" s="190"/>
      <c r="P35" s="190"/>
      <c r="Q35" s="190"/>
      <c r="R35" s="190"/>
      <c r="S35" s="190"/>
      <c r="T35" s="190"/>
      <c r="U35" s="190"/>
      <c r="V35" s="190"/>
      <c r="W35" s="190"/>
    </row>
    <row r="36" spans="1:23" x14ac:dyDescent="0.25">
      <c r="A36" s="1"/>
      <c r="B36" s="12" t="s">
        <v>849</v>
      </c>
      <c r="C36" s="13"/>
      <c r="D36" s="13"/>
      <c r="E36" s="13"/>
      <c r="F36" s="13"/>
      <c r="G36" s="13"/>
      <c r="H36" s="13"/>
      <c r="I36" s="13"/>
      <c r="J36" s="13"/>
      <c r="K36" s="13"/>
      <c r="L36" s="13"/>
      <c r="M36" s="13"/>
      <c r="N36" s="13"/>
      <c r="O36" s="13"/>
      <c r="P36" s="13"/>
      <c r="Q36" s="13"/>
      <c r="R36" s="13"/>
      <c r="S36" s="13"/>
      <c r="T36" s="13"/>
      <c r="U36" s="13"/>
      <c r="V36" s="190"/>
      <c r="W36" s="190"/>
    </row>
    <row r="37" spans="1:23" ht="15" customHeight="1" x14ac:dyDescent="0.25">
      <c r="A37" s="1"/>
      <c r="B37" s="12"/>
      <c r="C37" s="13"/>
      <c r="D37" s="13"/>
      <c r="E37" s="13"/>
      <c r="F37" s="13"/>
      <c r="G37" s="13"/>
      <c r="H37" s="1"/>
      <c r="I37" s="1"/>
      <c r="J37" s="1"/>
      <c r="K37" s="1"/>
      <c r="L37" s="1"/>
      <c r="M37" s="1"/>
      <c r="N37" s="1"/>
      <c r="O37" s="1"/>
      <c r="P37" s="1"/>
      <c r="Q37" s="1"/>
      <c r="R37" s="1"/>
      <c r="S37" s="1"/>
      <c r="T37" s="13"/>
      <c r="U37" s="13"/>
      <c r="V37" s="190"/>
      <c r="W37" s="190"/>
    </row>
    <row r="38" spans="1:23" ht="21.75" customHeight="1" x14ac:dyDescent="0.25">
      <c r="A38" s="1"/>
      <c r="B38" s="399" t="s">
        <v>94</v>
      </c>
      <c r="C38" s="398" t="s">
        <v>585</v>
      </c>
      <c r="D38" s="398" t="s">
        <v>43</v>
      </c>
      <c r="E38" s="398" t="s">
        <v>295</v>
      </c>
      <c r="F38" s="398" t="s">
        <v>116</v>
      </c>
      <c r="G38" s="398" t="s">
        <v>586</v>
      </c>
      <c r="H38" s="399" t="s">
        <v>129</v>
      </c>
      <c r="I38" s="399"/>
      <c r="J38" s="399"/>
      <c r="K38" s="399" t="s">
        <v>130</v>
      </c>
      <c r="L38" s="399"/>
      <c r="M38" s="399"/>
      <c r="N38" s="399" t="s">
        <v>131</v>
      </c>
      <c r="O38" s="399"/>
      <c r="P38" s="399"/>
      <c r="Q38" s="399" t="s">
        <v>132</v>
      </c>
      <c r="R38" s="399"/>
      <c r="S38" s="399"/>
      <c r="T38" s="398" t="s">
        <v>1</v>
      </c>
      <c r="U38" s="398"/>
      <c r="V38" s="398"/>
      <c r="W38" s="1"/>
    </row>
    <row r="39" spans="1:23" ht="29.25" customHeight="1" x14ac:dyDescent="0.25">
      <c r="A39" s="1"/>
      <c r="B39" s="399"/>
      <c r="C39" s="398"/>
      <c r="D39" s="398"/>
      <c r="E39" s="398"/>
      <c r="F39" s="398"/>
      <c r="G39" s="398"/>
      <c r="H39" s="245" t="s">
        <v>117</v>
      </c>
      <c r="I39" s="245" t="s">
        <v>118</v>
      </c>
      <c r="J39" s="245" t="s">
        <v>119</v>
      </c>
      <c r="K39" s="245" t="s">
        <v>120</v>
      </c>
      <c r="L39" s="245" t="s">
        <v>121</v>
      </c>
      <c r="M39" s="245" t="s">
        <v>122</v>
      </c>
      <c r="N39" s="245" t="s">
        <v>123</v>
      </c>
      <c r="O39" s="245" t="s">
        <v>124</v>
      </c>
      <c r="P39" s="245" t="s">
        <v>125</v>
      </c>
      <c r="Q39" s="245" t="s">
        <v>126</v>
      </c>
      <c r="R39" s="245" t="s">
        <v>127</v>
      </c>
      <c r="S39" s="245" t="s">
        <v>128</v>
      </c>
      <c r="T39" s="398"/>
      <c r="U39" s="398"/>
      <c r="V39" s="398"/>
      <c r="W39" s="1"/>
    </row>
    <row r="40" spans="1:23" x14ac:dyDescent="0.25">
      <c r="A40" s="1"/>
      <c r="B40" s="263" t="s">
        <v>10</v>
      </c>
      <c r="C40" s="248"/>
      <c r="D40" s="191" t="s">
        <v>10</v>
      </c>
      <c r="E40" s="248"/>
      <c r="F40" s="191" t="s">
        <v>10</v>
      </c>
      <c r="G40" s="248"/>
      <c r="H40" s="219"/>
      <c r="I40" s="219"/>
      <c r="J40" s="219"/>
      <c r="K40" s="219"/>
      <c r="L40" s="219"/>
      <c r="M40" s="219"/>
      <c r="N40" s="219"/>
      <c r="O40" s="219"/>
      <c r="P40" s="219"/>
      <c r="Q40" s="219"/>
      <c r="R40" s="219"/>
      <c r="S40" s="219"/>
      <c r="T40" s="475"/>
      <c r="U40" s="475"/>
      <c r="V40" s="475"/>
      <c r="W40" s="1"/>
    </row>
    <row r="41" spans="1:23" x14ac:dyDescent="0.25">
      <c r="A41" s="1"/>
      <c r="B41" s="263" t="s">
        <v>10</v>
      </c>
      <c r="C41" s="248"/>
      <c r="D41" s="191" t="s">
        <v>10</v>
      </c>
      <c r="E41" s="248"/>
      <c r="F41" s="191" t="s">
        <v>10</v>
      </c>
      <c r="G41" s="248"/>
      <c r="H41" s="219"/>
      <c r="I41" s="219"/>
      <c r="J41" s="219"/>
      <c r="K41" s="219"/>
      <c r="L41" s="219"/>
      <c r="M41" s="219"/>
      <c r="N41" s="219"/>
      <c r="O41" s="219"/>
      <c r="P41" s="219"/>
      <c r="Q41" s="219"/>
      <c r="R41" s="219"/>
      <c r="S41" s="219"/>
      <c r="T41" s="475"/>
      <c r="U41" s="475"/>
      <c r="V41" s="475"/>
      <c r="W41" s="1"/>
    </row>
    <row r="42" spans="1:23" x14ac:dyDescent="0.25">
      <c r="A42" s="1"/>
      <c r="B42" s="263" t="s">
        <v>10</v>
      </c>
      <c r="C42" s="248"/>
      <c r="D42" s="191" t="s">
        <v>10</v>
      </c>
      <c r="E42" s="248"/>
      <c r="F42" s="191" t="s">
        <v>10</v>
      </c>
      <c r="G42" s="248"/>
      <c r="H42" s="219"/>
      <c r="I42" s="219"/>
      <c r="J42" s="219"/>
      <c r="K42" s="219"/>
      <c r="L42" s="219"/>
      <c r="M42" s="219"/>
      <c r="N42" s="219"/>
      <c r="O42" s="219"/>
      <c r="P42" s="219"/>
      <c r="Q42" s="219"/>
      <c r="R42" s="219"/>
      <c r="S42" s="219"/>
      <c r="T42" s="475"/>
      <c r="U42" s="475"/>
      <c r="V42" s="475"/>
      <c r="W42" s="1"/>
    </row>
    <row r="43" spans="1:23" x14ac:dyDescent="0.25">
      <c r="A43" s="1"/>
      <c r="B43" s="263" t="s">
        <v>10</v>
      </c>
      <c r="C43" s="248"/>
      <c r="D43" s="191" t="s">
        <v>10</v>
      </c>
      <c r="E43" s="248"/>
      <c r="F43" s="191" t="s">
        <v>10</v>
      </c>
      <c r="G43" s="248"/>
      <c r="H43" s="219"/>
      <c r="I43" s="219"/>
      <c r="J43" s="219"/>
      <c r="K43" s="219"/>
      <c r="L43" s="219"/>
      <c r="M43" s="219"/>
      <c r="N43" s="219"/>
      <c r="O43" s="219"/>
      <c r="P43" s="219"/>
      <c r="Q43" s="219"/>
      <c r="R43" s="219"/>
      <c r="S43" s="219"/>
      <c r="T43" s="475"/>
      <c r="U43" s="475"/>
      <c r="V43" s="475"/>
      <c r="W43" s="1"/>
    </row>
    <row r="44" spans="1:23" x14ac:dyDescent="0.25">
      <c r="A44" s="1"/>
      <c r="B44" s="263" t="s">
        <v>10</v>
      </c>
      <c r="C44" s="248"/>
      <c r="D44" s="191" t="s">
        <v>10</v>
      </c>
      <c r="E44" s="248"/>
      <c r="F44" s="191" t="s">
        <v>10</v>
      </c>
      <c r="G44" s="248"/>
      <c r="H44" s="219"/>
      <c r="I44" s="219"/>
      <c r="J44" s="219"/>
      <c r="K44" s="219"/>
      <c r="L44" s="219"/>
      <c r="M44" s="219"/>
      <c r="N44" s="219"/>
      <c r="O44" s="219"/>
      <c r="P44" s="219"/>
      <c r="Q44" s="219"/>
      <c r="R44" s="219"/>
      <c r="S44" s="219"/>
      <c r="T44" s="475"/>
      <c r="U44" s="475"/>
      <c r="V44" s="475"/>
      <c r="W44" s="1"/>
    </row>
    <row r="45" spans="1:23" x14ac:dyDescent="0.25">
      <c r="A45" s="1"/>
      <c r="B45" s="263" t="s">
        <v>10</v>
      </c>
      <c r="C45" s="248"/>
      <c r="D45" s="191" t="s">
        <v>10</v>
      </c>
      <c r="E45" s="248"/>
      <c r="F45" s="191" t="s">
        <v>10</v>
      </c>
      <c r="G45" s="248"/>
      <c r="H45" s="219"/>
      <c r="I45" s="219"/>
      <c r="J45" s="219"/>
      <c r="K45" s="219"/>
      <c r="L45" s="219"/>
      <c r="M45" s="219"/>
      <c r="N45" s="219"/>
      <c r="O45" s="219"/>
      <c r="P45" s="219"/>
      <c r="Q45" s="219"/>
      <c r="R45" s="219"/>
      <c r="S45" s="219"/>
      <c r="T45" s="475"/>
      <c r="U45" s="475"/>
      <c r="V45" s="475"/>
      <c r="W45" s="1"/>
    </row>
    <row r="46" spans="1:23" x14ac:dyDescent="0.25">
      <c r="A46" s="1"/>
      <c r="B46" s="263" t="s">
        <v>10</v>
      </c>
      <c r="C46" s="248"/>
      <c r="D46" s="191" t="s">
        <v>10</v>
      </c>
      <c r="E46" s="248"/>
      <c r="F46" s="191" t="s">
        <v>10</v>
      </c>
      <c r="G46" s="248"/>
      <c r="H46" s="219"/>
      <c r="I46" s="219"/>
      <c r="J46" s="219"/>
      <c r="K46" s="219"/>
      <c r="L46" s="219"/>
      <c r="M46" s="219"/>
      <c r="N46" s="219"/>
      <c r="O46" s="219"/>
      <c r="P46" s="219"/>
      <c r="Q46" s="219"/>
      <c r="R46" s="219"/>
      <c r="S46" s="219"/>
      <c r="T46" s="475"/>
      <c r="U46" s="475"/>
      <c r="V46" s="475"/>
      <c r="W46" s="1"/>
    </row>
    <row r="47" spans="1:23" x14ac:dyDescent="0.25">
      <c r="A47" s="1"/>
      <c r="B47" s="16"/>
      <c r="C47" s="16"/>
      <c r="D47" s="16"/>
      <c r="E47" s="16"/>
      <c r="F47" s="16"/>
      <c r="G47" s="16"/>
      <c r="H47" s="16"/>
      <c r="I47" s="16"/>
      <c r="J47" s="16"/>
      <c r="K47" s="16"/>
      <c r="L47" s="16"/>
      <c r="M47" s="16"/>
      <c r="N47" s="16"/>
      <c r="O47" s="16"/>
      <c r="P47" s="16"/>
      <c r="Q47" s="16"/>
      <c r="R47" s="16"/>
      <c r="S47" s="16"/>
      <c r="T47" s="16"/>
      <c r="U47" s="16"/>
      <c r="V47" s="9"/>
      <c r="W47" s="1"/>
    </row>
    <row r="48" spans="1:23" x14ac:dyDescent="0.25">
      <c r="A48" s="1"/>
      <c r="B48" s="16"/>
      <c r="C48" s="16"/>
      <c r="D48" s="16"/>
      <c r="E48" s="16"/>
      <c r="F48" s="16"/>
      <c r="G48" s="16"/>
      <c r="H48" s="16"/>
      <c r="I48" s="16"/>
      <c r="J48" s="16"/>
      <c r="K48" s="16"/>
      <c r="L48" s="16"/>
      <c r="M48" s="16"/>
      <c r="N48" s="16"/>
      <c r="O48" s="16"/>
      <c r="P48" s="16"/>
      <c r="Q48" s="16"/>
      <c r="R48" s="16"/>
      <c r="S48" s="16"/>
      <c r="T48" s="16"/>
      <c r="U48" s="16"/>
      <c r="V48" s="9"/>
      <c r="W48" s="1"/>
    </row>
    <row r="49" spans="1:23" x14ac:dyDescent="0.25">
      <c r="A49" s="1"/>
      <c r="B49" s="9"/>
      <c r="C49" s="9"/>
      <c r="D49" s="9"/>
      <c r="E49" s="9"/>
      <c r="F49" s="9"/>
      <c r="G49" s="9"/>
      <c r="H49" s="9"/>
      <c r="I49" s="9"/>
      <c r="J49" s="9"/>
      <c r="K49" s="9"/>
      <c r="L49" s="9"/>
      <c r="M49" s="9"/>
      <c r="N49" s="9"/>
      <c r="O49" s="9"/>
      <c r="P49" s="9"/>
      <c r="Q49" s="9"/>
      <c r="R49" s="9"/>
      <c r="S49" s="9"/>
      <c r="T49" s="9"/>
      <c r="U49" s="9"/>
      <c r="V49" s="9"/>
      <c r="W49" s="9"/>
    </row>
    <row r="50" spans="1:23" x14ac:dyDescent="0.25">
      <c r="A50" s="1"/>
      <c r="B50" s="9"/>
      <c r="C50" s="9"/>
      <c r="D50" s="9"/>
      <c r="E50" s="9"/>
      <c r="F50" s="9"/>
      <c r="G50" s="9"/>
      <c r="H50" s="9"/>
      <c r="I50" s="9"/>
      <c r="J50" s="9"/>
      <c r="K50" s="9"/>
      <c r="L50" s="120"/>
      <c r="M50" s="120"/>
      <c r="N50" s="120"/>
      <c r="O50" s="120"/>
      <c r="P50" s="120"/>
      <c r="Q50" s="120"/>
      <c r="R50" s="120"/>
      <c r="S50" s="120"/>
      <c r="T50" s="120"/>
      <c r="U50" s="120"/>
      <c r="V50" s="9"/>
      <c r="W50" s="9"/>
    </row>
    <row r="51" spans="1:23" x14ac:dyDescent="0.25">
      <c r="A51" s="1"/>
      <c r="B51" s="58" t="s">
        <v>146</v>
      </c>
      <c r="C51" s="9"/>
      <c r="D51" s="9"/>
      <c r="E51" s="9"/>
      <c r="F51" s="9"/>
      <c r="G51" s="9"/>
      <c r="H51" s="9"/>
      <c r="I51" s="9"/>
      <c r="J51" s="9"/>
      <c r="K51" s="9"/>
      <c r="L51" s="120"/>
      <c r="M51" s="120"/>
      <c r="N51" s="120"/>
      <c r="O51" s="120"/>
      <c r="P51" s="120"/>
      <c r="Q51" s="120"/>
      <c r="R51" s="120"/>
      <c r="S51" s="120"/>
      <c r="T51" s="120"/>
      <c r="U51" s="120"/>
      <c r="V51" s="9"/>
      <c r="W51" s="9"/>
    </row>
    <row r="52" spans="1:23" x14ac:dyDescent="0.25">
      <c r="A52" s="1"/>
      <c r="B52" s="442" t="s">
        <v>147</v>
      </c>
      <c r="C52" s="442"/>
      <c r="D52" s="442"/>
      <c r="E52" s="442"/>
      <c r="F52" s="442"/>
      <c r="G52" s="442"/>
      <c r="H52" s="442"/>
      <c r="I52" s="442"/>
      <c r="J52" s="442"/>
      <c r="K52" s="442"/>
      <c r="L52" s="120"/>
      <c r="M52" s="120"/>
      <c r="N52" s="120"/>
      <c r="O52" s="120"/>
      <c r="P52" s="120"/>
      <c r="Q52" s="120"/>
      <c r="R52" s="120"/>
      <c r="S52" s="120"/>
      <c r="T52" s="120"/>
      <c r="U52" s="120"/>
      <c r="V52" s="9"/>
      <c r="W52" s="9"/>
    </row>
    <row r="53" spans="1:23" x14ac:dyDescent="0.25">
      <c r="A53" s="1"/>
      <c r="B53" s="442"/>
      <c r="C53" s="442"/>
      <c r="D53" s="442"/>
      <c r="E53" s="442"/>
      <c r="F53" s="442"/>
      <c r="G53" s="442"/>
      <c r="H53" s="442"/>
      <c r="I53" s="442"/>
      <c r="J53" s="442"/>
      <c r="K53" s="442"/>
      <c r="L53" s="120"/>
      <c r="M53" s="306" t="s">
        <v>1018</v>
      </c>
      <c r="N53" s="120"/>
      <c r="O53" s="120"/>
      <c r="P53" s="120"/>
      <c r="Q53" s="120"/>
      <c r="R53" s="120"/>
      <c r="S53" s="120"/>
      <c r="T53" s="120"/>
      <c r="U53" s="120"/>
      <c r="V53" s="9"/>
      <c r="W53" s="9"/>
    </row>
    <row r="54" spans="1:23" x14ac:dyDescent="0.25">
      <c r="A54" s="1"/>
      <c r="B54" s="442"/>
      <c r="C54" s="442"/>
      <c r="D54" s="442"/>
      <c r="E54" s="442"/>
      <c r="F54" s="442"/>
      <c r="G54" s="442"/>
      <c r="H54" s="442"/>
      <c r="I54" s="442"/>
      <c r="J54" s="442"/>
      <c r="K54" s="442"/>
      <c r="L54" s="120"/>
      <c r="N54" s="120"/>
      <c r="O54" s="120"/>
      <c r="P54" s="120"/>
      <c r="Q54" s="120"/>
      <c r="R54" s="120"/>
      <c r="S54" s="120"/>
      <c r="T54" s="120"/>
      <c r="U54" s="120"/>
      <c r="V54" s="9"/>
      <c r="W54" s="9"/>
    </row>
    <row r="55" spans="1:23" x14ac:dyDescent="0.25">
      <c r="A55" s="1"/>
      <c r="B55" s="442"/>
      <c r="C55" s="442"/>
      <c r="D55" s="442"/>
      <c r="E55" s="442"/>
      <c r="F55" s="442"/>
      <c r="G55" s="442"/>
      <c r="H55" s="442"/>
      <c r="I55" s="442"/>
      <c r="J55" s="442"/>
      <c r="K55" s="442"/>
      <c r="L55" s="120"/>
      <c r="M55" s="356" t="s">
        <v>1040</v>
      </c>
      <c r="N55" s="120"/>
      <c r="O55" s="120"/>
      <c r="P55" s="120"/>
      <c r="Q55" s="120"/>
      <c r="R55" s="120"/>
      <c r="S55" s="120"/>
      <c r="T55" s="120"/>
      <c r="U55" s="120"/>
      <c r="V55" s="9"/>
      <c r="W55" s="9"/>
    </row>
    <row r="56" spans="1:23" x14ac:dyDescent="0.25">
      <c r="A56" s="1"/>
      <c r="B56" s="442"/>
      <c r="C56" s="442"/>
      <c r="D56" s="442"/>
      <c r="E56" s="442"/>
      <c r="F56" s="442"/>
      <c r="G56" s="442"/>
      <c r="H56" s="442"/>
      <c r="I56" s="442"/>
      <c r="J56" s="442"/>
      <c r="K56" s="442"/>
      <c r="L56" s="120"/>
      <c r="M56" s="120"/>
      <c r="N56" s="120"/>
      <c r="O56" s="120"/>
      <c r="P56" s="120"/>
      <c r="Q56" s="120"/>
      <c r="R56" s="120"/>
      <c r="S56" s="120"/>
      <c r="T56" s="120"/>
      <c r="U56" s="120"/>
      <c r="V56" s="9"/>
      <c r="W56" s="9"/>
    </row>
    <row r="57" spans="1:23" x14ac:dyDescent="0.25">
      <c r="A57" s="1"/>
      <c r="B57" s="9"/>
      <c r="C57" s="9"/>
      <c r="D57" s="9"/>
      <c r="E57" s="9"/>
      <c r="F57" s="9"/>
      <c r="G57" s="9"/>
      <c r="H57" s="9"/>
      <c r="I57" s="9"/>
      <c r="J57" s="9"/>
      <c r="K57" s="9"/>
      <c r="L57" s="120"/>
      <c r="M57" s="120"/>
      <c r="N57" s="120"/>
      <c r="O57" s="120"/>
      <c r="P57" s="120"/>
      <c r="Q57" s="120"/>
      <c r="R57" s="120"/>
      <c r="S57" s="120"/>
      <c r="T57" s="120"/>
      <c r="U57" s="120"/>
      <c r="V57" s="9"/>
      <c r="W57" s="9"/>
    </row>
    <row r="58" spans="1:23" x14ac:dyDescent="0.25">
      <c r="A58" s="1"/>
      <c r="B58" s="9"/>
      <c r="C58" s="9"/>
      <c r="D58" s="9"/>
      <c r="E58" s="9"/>
      <c r="F58" s="9"/>
      <c r="G58" s="9"/>
      <c r="H58" s="9"/>
      <c r="I58" s="9"/>
      <c r="J58" s="9"/>
      <c r="K58" s="9"/>
      <c r="L58" s="120"/>
      <c r="M58" s="120"/>
      <c r="N58" s="120"/>
      <c r="O58" s="120"/>
      <c r="P58" s="120"/>
      <c r="Q58" s="120"/>
      <c r="R58" s="120"/>
      <c r="S58" s="120"/>
      <c r="T58" s="120"/>
      <c r="U58" s="120"/>
      <c r="V58" s="9"/>
      <c r="W58" s="9"/>
    </row>
    <row r="59" spans="1:23" x14ac:dyDescent="0.25">
      <c r="A59" s="1"/>
      <c r="B59" s="9"/>
      <c r="C59" s="9"/>
      <c r="D59" s="9"/>
      <c r="E59" s="9"/>
      <c r="F59" s="9"/>
      <c r="G59" s="9"/>
      <c r="H59" s="9"/>
      <c r="I59" s="9"/>
      <c r="J59" s="9"/>
      <c r="K59" s="9"/>
      <c r="L59" s="9"/>
      <c r="M59" s="9"/>
      <c r="N59" s="9"/>
      <c r="O59" s="9"/>
      <c r="P59" s="9"/>
      <c r="Q59" s="9"/>
      <c r="R59" s="9"/>
      <c r="S59" s="9"/>
      <c r="T59" s="9"/>
      <c r="U59" s="9"/>
      <c r="V59" s="9"/>
      <c r="W59" s="9"/>
    </row>
    <row r="60" spans="1:23" x14ac:dyDescent="0.25">
      <c r="A60" s="1"/>
      <c r="B60" s="9"/>
      <c r="C60" s="9"/>
      <c r="D60" s="9"/>
      <c r="E60" s="9"/>
      <c r="F60" s="9"/>
      <c r="G60" s="9"/>
      <c r="H60" s="9"/>
      <c r="I60" s="9"/>
      <c r="J60" s="9"/>
      <c r="K60" s="9"/>
      <c r="L60" s="9"/>
      <c r="M60" s="9"/>
      <c r="N60" s="9"/>
      <c r="O60" s="9"/>
      <c r="P60" s="9"/>
      <c r="Q60" s="9"/>
      <c r="R60" s="9"/>
      <c r="S60" s="9"/>
      <c r="T60" s="9"/>
      <c r="U60" s="9"/>
      <c r="V60" s="9"/>
      <c r="W60" s="9"/>
    </row>
    <row r="61" spans="1:23" x14ac:dyDescent="0.25">
      <c r="A61" s="1"/>
      <c r="B61" s="9"/>
      <c r="C61" s="9"/>
      <c r="D61" s="9"/>
      <c r="E61" s="9"/>
      <c r="F61" s="9"/>
      <c r="G61" s="9"/>
      <c r="H61" s="9"/>
      <c r="I61" s="9"/>
      <c r="J61" s="9"/>
      <c r="K61" s="9"/>
      <c r="L61" s="9"/>
      <c r="M61" s="9"/>
      <c r="N61" s="9"/>
      <c r="O61" s="9"/>
      <c r="P61" s="9"/>
      <c r="Q61" s="9"/>
      <c r="R61" s="9"/>
      <c r="S61" s="9"/>
      <c r="T61" s="9"/>
      <c r="U61" s="9"/>
      <c r="V61" s="9"/>
      <c r="W61" s="9"/>
    </row>
    <row r="62" spans="1:23" x14ac:dyDescent="0.25">
      <c r="B62" s="41"/>
      <c r="C62" s="41"/>
      <c r="D62" s="41"/>
      <c r="E62" s="41"/>
      <c r="F62" s="41"/>
      <c r="G62" s="41"/>
      <c r="H62" s="41"/>
      <c r="I62" s="41"/>
      <c r="J62" s="41"/>
      <c r="K62" s="41"/>
      <c r="L62" s="41"/>
      <c r="M62" s="41"/>
      <c r="N62" s="41"/>
      <c r="O62" s="41"/>
      <c r="P62" s="41"/>
      <c r="Q62" s="41"/>
      <c r="R62" s="40"/>
      <c r="S62" s="40"/>
      <c r="T62" s="40"/>
      <c r="U62" s="40"/>
      <c r="V62" s="40"/>
    </row>
    <row r="63" spans="1:23" x14ac:dyDescent="0.25">
      <c r="B63" s="41"/>
      <c r="C63" s="41"/>
      <c r="D63" s="41"/>
      <c r="E63" s="41"/>
      <c r="F63" s="41"/>
      <c r="G63" s="41"/>
      <c r="H63" s="41"/>
      <c r="I63" s="41"/>
      <c r="J63" s="41"/>
      <c r="K63" s="41"/>
      <c r="L63" s="41"/>
      <c r="M63" s="41"/>
      <c r="N63" s="41"/>
      <c r="O63" s="41"/>
      <c r="P63" s="41"/>
      <c r="Q63" s="41"/>
      <c r="R63" s="40"/>
      <c r="S63" s="40"/>
      <c r="T63" s="40"/>
      <c r="U63" s="40"/>
      <c r="V63" s="40"/>
    </row>
    <row r="64" spans="1:23" x14ac:dyDescent="0.25">
      <c r="B64" s="41"/>
      <c r="C64" s="41"/>
      <c r="D64" s="41"/>
      <c r="E64" s="41"/>
      <c r="F64" s="41"/>
      <c r="G64" s="41"/>
      <c r="H64" s="41"/>
      <c r="I64" s="41"/>
      <c r="J64" s="41"/>
      <c r="K64" s="41"/>
      <c r="L64" s="41"/>
      <c r="M64" s="41"/>
      <c r="N64" s="41"/>
      <c r="O64" s="41"/>
      <c r="P64" s="41"/>
      <c r="Q64" s="41"/>
      <c r="R64" s="40"/>
      <c r="S64" s="40"/>
      <c r="T64" s="40"/>
      <c r="U64" s="40"/>
      <c r="V64" s="40"/>
    </row>
    <row r="65" spans="2:22" x14ac:dyDescent="0.25">
      <c r="B65" s="41"/>
      <c r="C65" s="41"/>
      <c r="D65" s="41"/>
      <c r="E65" s="41"/>
      <c r="F65" s="41"/>
      <c r="G65" s="41"/>
      <c r="H65" s="41"/>
      <c r="I65" s="41"/>
      <c r="J65" s="41"/>
      <c r="K65" s="41"/>
      <c r="L65" s="41"/>
      <c r="M65" s="41"/>
      <c r="N65" s="41"/>
      <c r="O65" s="41"/>
      <c r="P65" s="41"/>
      <c r="Q65" s="41"/>
      <c r="R65" s="40"/>
      <c r="S65" s="40"/>
      <c r="T65" s="40"/>
      <c r="U65" s="40"/>
      <c r="V65" s="40"/>
    </row>
    <row r="66" spans="2:22" x14ac:dyDescent="0.25">
      <c r="B66" s="41"/>
      <c r="C66" s="41"/>
      <c r="D66" s="41"/>
      <c r="E66" s="41"/>
      <c r="F66" s="41"/>
      <c r="G66" s="41"/>
      <c r="H66" s="41"/>
      <c r="I66" s="41"/>
      <c r="J66" s="41"/>
      <c r="K66" s="41"/>
      <c r="L66" s="41"/>
      <c r="M66" s="41"/>
      <c r="N66" s="41"/>
      <c r="O66" s="41"/>
      <c r="P66" s="41"/>
      <c r="Q66" s="41"/>
      <c r="R66" s="40"/>
      <c r="S66" s="40"/>
      <c r="T66" s="40"/>
      <c r="U66" s="40"/>
      <c r="V66" s="40"/>
    </row>
    <row r="67" spans="2:22" x14ac:dyDescent="0.25">
      <c r="B67" s="41"/>
      <c r="C67" s="41"/>
      <c r="D67" s="41"/>
      <c r="E67" s="41"/>
      <c r="F67" s="41"/>
      <c r="G67" s="41"/>
      <c r="H67" s="41"/>
      <c r="I67" s="41"/>
      <c r="J67" s="41"/>
      <c r="K67" s="41"/>
      <c r="L67" s="41"/>
      <c r="M67" s="41"/>
      <c r="N67" s="41"/>
      <c r="O67" s="41"/>
      <c r="P67" s="41"/>
      <c r="Q67" s="41"/>
      <c r="R67" s="40"/>
      <c r="S67" s="40"/>
      <c r="T67" s="40"/>
      <c r="U67" s="40"/>
      <c r="V67" s="40"/>
    </row>
    <row r="68" spans="2:22" x14ac:dyDescent="0.25">
      <c r="B68" s="41"/>
      <c r="C68" s="41"/>
      <c r="D68" s="41"/>
      <c r="E68" s="41"/>
      <c r="F68" s="41"/>
      <c r="G68" s="41"/>
      <c r="H68" s="41"/>
      <c r="I68" s="41"/>
      <c r="J68" s="41"/>
      <c r="K68" s="41"/>
      <c r="L68" s="41"/>
      <c r="M68" s="41"/>
      <c r="N68" s="41"/>
      <c r="O68" s="41"/>
      <c r="P68" s="41"/>
      <c r="Q68" s="41"/>
      <c r="R68" s="40"/>
      <c r="S68" s="40"/>
      <c r="T68" s="40"/>
      <c r="U68" s="40"/>
      <c r="V68" s="40"/>
    </row>
    <row r="69" spans="2:22" x14ac:dyDescent="0.25">
      <c r="B69" s="41"/>
      <c r="C69" s="41"/>
      <c r="D69" s="41"/>
      <c r="E69" s="41"/>
      <c r="F69" s="41"/>
      <c r="G69" s="41"/>
      <c r="H69" s="41"/>
      <c r="I69" s="41"/>
      <c r="J69" s="41"/>
      <c r="K69" s="41"/>
      <c r="L69" s="41"/>
      <c r="M69" s="41"/>
      <c r="N69" s="41"/>
      <c r="O69" s="41"/>
      <c r="P69" s="41"/>
      <c r="Q69" s="41"/>
      <c r="R69" s="40"/>
      <c r="S69" s="40"/>
      <c r="T69" s="40"/>
      <c r="U69" s="40"/>
      <c r="V69" s="40"/>
    </row>
    <row r="70" spans="2:22" x14ac:dyDescent="0.25">
      <c r="B70" s="41"/>
      <c r="C70" s="41"/>
      <c r="D70" s="41"/>
      <c r="E70" s="41"/>
      <c r="F70" s="41"/>
      <c r="G70" s="41"/>
      <c r="H70" s="41"/>
      <c r="I70" s="41"/>
      <c r="J70" s="41"/>
      <c r="K70" s="41"/>
      <c r="L70" s="41"/>
      <c r="M70" s="41"/>
      <c r="N70" s="41"/>
      <c r="O70" s="41"/>
      <c r="P70" s="41"/>
      <c r="Q70" s="41"/>
      <c r="R70" s="40"/>
      <c r="S70" s="40"/>
      <c r="T70" s="40"/>
      <c r="U70" s="40"/>
      <c r="V70" s="40"/>
    </row>
    <row r="71" spans="2:22" x14ac:dyDescent="0.25">
      <c r="B71" s="41"/>
      <c r="C71" s="41"/>
      <c r="D71" s="41"/>
      <c r="E71" s="41"/>
      <c r="F71" s="41"/>
      <c r="G71" s="41"/>
      <c r="H71" s="41"/>
      <c r="I71" s="41"/>
      <c r="J71" s="41"/>
      <c r="K71" s="41"/>
      <c r="L71" s="41"/>
      <c r="M71" s="41"/>
      <c r="N71" s="41"/>
      <c r="O71" s="41"/>
      <c r="P71" s="41"/>
      <c r="Q71" s="41"/>
      <c r="R71" s="40"/>
      <c r="S71" s="40"/>
      <c r="T71" s="40"/>
      <c r="U71" s="40"/>
      <c r="V71" s="40"/>
    </row>
    <row r="72" spans="2:22" x14ac:dyDescent="0.25">
      <c r="B72" s="41"/>
      <c r="C72" s="41"/>
      <c r="D72" s="41"/>
      <c r="E72" s="41"/>
      <c r="F72" s="41"/>
      <c r="G72" s="41"/>
      <c r="H72" s="41"/>
      <c r="I72" s="41"/>
      <c r="J72" s="41"/>
      <c r="K72" s="41"/>
      <c r="L72" s="41"/>
      <c r="M72" s="41"/>
      <c r="N72" s="41"/>
      <c r="O72" s="41"/>
      <c r="P72" s="41"/>
      <c r="Q72" s="41"/>
      <c r="R72" s="40"/>
      <c r="S72" s="40"/>
      <c r="T72" s="40"/>
      <c r="U72" s="40"/>
      <c r="V72" s="40"/>
    </row>
    <row r="73" spans="2:22" x14ac:dyDescent="0.25">
      <c r="B73" s="41"/>
      <c r="C73" s="41"/>
      <c r="D73" s="41"/>
      <c r="E73" s="41"/>
      <c r="F73" s="41"/>
      <c r="G73" s="41"/>
      <c r="H73" s="41"/>
      <c r="I73" s="41"/>
      <c r="J73" s="41"/>
      <c r="K73" s="41"/>
      <c r="L73" s="41"/>
      <c r="M73" s="41"/>
      <c r="N73" s="41"/>
      <c r="O73" s="41"/>
      <c r="P73" s="41"/>
      <c r="Q73" s="41"/>
      <c r="R73" s="40"/>
      <c r="S73" s="40"/>
      <c r="T73" s="40"/>
      <c r="U73" s="40"/>
      <c r="V73" s="40"/>
    </row>
    <row r="74" spans="2:22" x14ac:dyDescent="0.25">
      <c r="B74" s="41"/>
      <c r="C74" s="41"/>
      <c r="D74" s="41"/>
      <c r="E74" s="41"/>
      <c r="F74" s="41"/>
      <c r="G74" s="41"/>
      <c r="H74" s="41"/>
      <c r="I74" s="41"/>
      <c r="J74" s="41"/>
      <c r="K74" s="41"/>
      <c r="L74" s="41"/>
      <c r="M74" s="41"/>
      <c r="N74" s="41"/>
      <c r="O74" s="41"/>
      <c r="P74" s="41"/>
      <c r="Q74" s="41"/>
      <c r="R74" s="40"/>
      <c r="S74" s="40"/>
      <c r="T74" s="40"/>
      <c r="U74" s="40"/>
      <c r="V74" s="40"/>
    </row>
    <row r="75" spans="2:22" x14ac:dyDescent="0.25">
      <c r="B75" s="41"/>
      <c r="C75" s="41"/>
      <c r="D75" s="41"/>
      <c r="E75" s="41"/>
      <c r="F75" s="41"/>
      <c r="G75" s="41"/>
      <c r="H75" s="41"/>
      <c r="I75" s="41"/>
      <c r="J75" s="41"/>
      <c r="K75" s="41"/>
      <c r="L75" s="41"/>
      <c r="M75" s="41"/>
      <c r="N75" s="41"/>
      <c r="O75" s="41"/>
      <c r="P75" s="41"/>
      <c r="Q75" s="41"/>
      <c r="R75" s="40"/>
      <c r="S75" s="40"/>
      <c r="T75" s="40"/>
      <c r="U75" s="40"/>
      <c r="V75" s="40"/>
    </row>
    <row r="76" spans="2:22" x14ac:dyDescent="0.25">
      <c r="B76" s="41"/>
      <c r="C76" s="41"/>
      <c r="D76" s="41"/>
      <c r="E76" s="41"/>
      <c r="F76" s="41"/>
      <c r="G76" s="41"/>
      <c r="H76" s="41"/>
      <c r="I76" s="41"/>
      <c r="J76" s="41"/>
      <c r="K76" s="41"/>
      <c r="L76" s="41"/>
      <c r="M76" s="41"/>
      <c r="N76" s="41"/>
      <c r="O76" s="41"/>
      <c r="P76" s="41"/>
      <c r="Q76" s="41"/>
      <c r="R76" s="40"/>
      <c r="S76" s="40"/>
      <c r="T76" s="40"/>
      <c r="U76" s="40"/>
      <c r="V76" s="40"/>
    </row>
  </sheetData>
  <sheetProtection insertRows="0"/>
  <mergeCells count="38">
    <mergeCell ref="P20:P21"/>
    <mergeCell ref="B22:C22"/>
    <mergeCell ref="B23:C23"/>
    <mergeCell ref="B24:C24"/>
    <mergeCell ref="B25:C25"/>
    <mergeCell ref="G38:G39"/>
    <mergeCell ref="B38:B39"/>
    <mergeCell ref="D38:D39"/>
    <mergeCell ref="E38:E39"/>
    <mergeCell ref="F38:F39"/>
    <mergeCell ref="T44:V44"/>
    <mergeCell ref="T45:V45"/>
    <mergeCell ref="T46:V46"/>
    <mergeCell ref="T38:V39"/>
    <mergeCell ref="H38:J38"/>
    <mergeCell ref="Q38:S38"/>
    <mergeCell ref="T40:V40"/>
    <mergeCell ref="T41:V41"/>
    <mergeCell ref="T42:V42"/>
    <mergeCell ref="T43:V43"/>
    <mergeCell ref="K38:M38"/>
    <mergeCell ref="N38:P38"/>
    <mergeCell ref="B52:K56"/>
    <mergeCell ref="H31:M31"/>
    <mergeCell ref="H32:M32"/>
    <mergeCell ref="G6:H6"/>
    <mergeCell ref="I6:J6"/>
    <mergeCell ref="K6:L6"/>
    <mergeCell ref="D20:O20"/>
    <mergeCell ref="G7:M7"/>
    <mergeCell ref="B6:E6"/>
    <mergeCell ref="B7:E7"/>
    <mergeCell ref="B31:B32"/>
    <mergeCell ref="F31:G31"/>
    <mergeCell ref="F32:G32"/>
    <mergeCell ref="B13:B14"/>
    <mergeCell ref="B20:C21"/>
    <mergeCell ref="C38:C39"/>
  </mergeCells>
  <conditionalFormatting sqref="E40:E46">
    <cfRule type="expression" dxfId="291" priority="9">
      <formula>(D40&lt;&gt;"Outro")</formula>
    </cfRule>
  </conditionalFormatting>
  <conditionalFormatting sqref="E41:E46">
    <cfRule type="expression" dxfId="290" priority="8">
      <formula>(D41="Outro")</formula>
    </cfRule>
  </conditionalFormatting>
  <conditionalFormatting sqref="C40:C46">
    <cfRule type="expression" dxfId="289" priority="7">
      <formula>(B40&lt;&gt;"Outro")</formula>
    </cfRule>
  </conditionalFormatting>
  <conditionalFormatting sqref="C41:C46">
    <cfRule type="expression" dxfId="288" priority="6">
      <formula>(B41="Outro")</formula>
    </cfRule>
  </conditionalFormatting>
  <conditionalFormatting sqref="G40:G46">
    <cfRule type="expression" dxfId="287" priority="5">
      <formula>(F40&lt;&gt;"Outro")</formula>
    </cfRule>
  </conditionalFormatting>
  <conditionalFormatting sqref="G41:G46">
    <cfRule type="expression" dxfId="286" priority="4">
      <formula>(F41="Outro")</formula>
    </cfRule>
  </conditionalFormatting>
  <conditionalFormatting sqref="G6">
    <cfRule type="expression" dxfId="285" priority="3">
      <formula>IF(F6="Sim","Indique a quantidade total de biogás produzido (m3/ano)","")</formula>
    </cfRule>
  </conditionalFormatting>
  <conditionalFormatting sqref="I6:J6">
    <cfRule type="expression" dxfId="284" priority="2">
      <formula>IF(F6="Sim",TRUE,FALSE)</formula>
    </cfRule>
  </conditionalFormatting>
  <conditionalFormatting sqref="M6">
    <cfRule type="expression" dxfId="283" priority="1">
      <formula>IF(F6="Sim",TRUE,FALSE)</formula>
    </cfRule>
  </conditionalFormatting>
  <dataValidations count="7">
    <dataValidation allowBlank="1" showInputMessage="1" showErrorMessage="1" prompt="O título da folha de cálculo encontra-se nesta célula" sqref="B2" xr:uid="{A5F5FDA6-B037-410E-A5BA-4BFB8FBD7A99}"/>
    <dataValidation type="list" allowBlank="1" showInputMessage="1" showErrorMessage="1" sqref="F41:F46" xr:uid="{88A9625F-D349-4F53-A44C-88F84BE20628}">
      <formula1>"&lt;Selecionar&gt;, Mensal, Trimestral, Trienal"</formula1>
    </dataValidation>
    <dataValidation type="list" allowBlank="1" showInputMessage="1" showErrorMessage="1" sqref="F40" xr:uid="{00085B73-105A-41E0-BE66-827C9D0FB202}">
      <formula1>"&lt;Selecionar&gt;, Mensal, Trimestral, Trienal, Outro"</formula1>
    </dataValidation>
    <dataValidation type="list" allowBlank="1" showInputMessage="1" showErrorMessage="1" sqref="F6:F7" xr:uid="{F1DF45D2-85F9-49C0-90F5-CE273FAA0F51}">
      <formula1>"&lt;Selecionar&gt;,Sim,Não"</formula1>
    </dataValidation>
    <dataValidation type="date" operator="greaterThan" allowBlank="1" showInputMessage="1" showErrorMessage="1" error="Por favor indique uma data posterior a 1/1/1980" sqref="K6" xr:uid="{5092B0AE-373F-4E4F-9B46-7101C7AA49D5}">
      <formula1>29221</formula1>
    </dataValidation>
    <dataValidation type="list" allowBlank="1" showInputMessage="1" showErrorMessage="1" sqref="B40:B46" xr:uid="{ABF7213A-C7F1-49DB-ACAA-5309AB0EB9C6}">
      <formula1>"&lt;Selecionar&gt;, Caudal, PCI, Metano (CH4), Dióxido de Carbono (CO2), Oxigénio (O2), Azoto (N2), Ácido Sulfúrico (H2S), Monóxido de carbono (CO), NOx, COVnm, Partículas Totais, HF, HCL,Outro"</formula1>
    </dataValidation>
    <dataValidation type="list" allowBlank="1" showInputMessage="1" showErrorMessage="1" sqref="D40:D46" xr:uid="{2703CF0E-47F3-4872-9913-A0EFA3A30BE1}">
      <formula1>"&lt;Selecionar&gt;, mg/Nm3, m3/h, GJ/m3, m3,Outro"</formula1>
    </dataValidation>
  </dataValidations>
  <hyperlinks>
    <hyperlink ref="M53" location="'Ar - Biogás'!A1" display="Voltar acima" xr:uid="{4636CE94-BDF5-4A0D-B2E0-ECC0C710B5F9}"/>
    <hyperlink ref="M55" location="'Folha de rosto'!A1" display="Voltar ao início" xr:uid="{07A36B39-400A-445B-B663-DC58E834A55B}"/>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865B2-C4A1-461F-8ABF-D3F22915A404}">
  <sheetPr codeName="Folha2">
    <tabColor theme="0" tint="-0.249977111117893"/>
  </sheetPr>
  <dimension ref="A1:AA242"/>
  <sheetViews>
    <sheetView topLeftCell="A97" zoomScale="95" zoomScaleNormal="95" workbookViewId="0">
      <selection activeCell="T147" sqref="T147"/>
    </sheetView>
  </sheetViews>
  <sheetFormatPr defaultRowHeight="15" x14ac:dyDescent="0.25"/>
  <cols>
    <col min="1" max="1" width="9.140625" style="292"/>
    <col min="2" max="2" width="15.85546875" style="292" customWidth="1"/>
    <col min="3" max="3" width="14.85546875" style="292" customWidth="1"/>
    <col min="4" max="4" width="14.28515625" style="292" customWidth="1"/>
    <col min="5" max="5" width="15.42578125" style="292" customWidth="1"/>
    <col min="6" max="6" width="14.85546875" style="292" customWidth="1"/>
    <col min="7" max="7" width="14.42578125" style="292" customWidth="1"/>
    <col min="8" max="8" width="11.28515625" style="292" customWidth="1"/>
    <col min="9" max="9" width="10.85546875" style="292" customWidth="1"/>
    <col min="10" max="10" width="11.42578125" style="292" customWidth="1"/>
    <col min="11" max="11" width="11.140625" style="292" customWidth="1"/>
    <col min="12" max="13" width="11.42578125" style="292" customWidth="1"/>
    <col min="14" max="14" width="11.28515625" style="292" customWidth="1"/>
    <col min="15" max="15" width="10.140625" style="292" customWidth="1"/>
    <col min="16" max="16" width="12.42578125" style="292" customWidth="1"/>
    <col min="17" max="17" width="11.42578125" style="292" customWidth="1"/>
    <col min="18" max="18" width="13.140625" style="292" customWidth="1"/>
    <col min="19" max="19" width="17.5703125" style="292" customWidth="1"/>
    <col min="20" max="20" width="17.7109375" style="292" customWidth="1"/>
    <col min="21" max="21" width="31.42578125" style="292" customWidth="1"/>
    <col min="22" max="22" width="25.7109375" style="292" customWidth="1"/>
    <col min="23" max="24" width="9.140625" style="292"/>
    <col min="26" max="26" width="27.85546875" customWidth="1"/>
  </cols>
  <sheetData>
    <row r="1" spans="1:26" x14ac:dyDescent="0.25">
      <c r="A1" s="1"/>
      <c r="B1" s="1"/>
      <c r="C1" s="1"/>
      <c r="D1" s="1"/>
      <c r="E1" s="1"/>
      <c r="F1" s="1"/>
      <c r="G1" s="1"/>
      <c r="H1" s="1"/>
      <c r="I1" s="1"/>
      <c r="J1" s="1"/>
      <c r="K1" s="1"/>
      <c r="L1" s="1"/>
      <c r="M1" s="1"/>
      <c r="N1" s="1"/>
      <c r="O1" s="1"/>
      <c r="P1" s="1"/>
      <c r="Q1" s="1"/>
      <c r="R1" s="1"/>
      <c r="S1" s="1"/>
      <c r="T1" s="1"/>
      <c r="U1" s="1"/>
      <c r="V1" s="1"/>
      <c r="W1" s="1"/>
      <c r="X1" s="1"/>
    </row>
    <row r="2" spans="1:26" ht="30" customHeight="1" x14ac:dyDescent="0.25">
      <c r="A2" s="1"/>
      <c r="B2" s="45" t="s">
        <v>275</v>
      </c>
      <c r="C2" s="284"/>
      <c r="D2" s="284"/>
      <c r="E2" s="284"/>
      <c r="F2" s="284"/>
      <c r="G2" s="285"/>
      <c r="H2" s="285"/>
      <c r="I2" s="285"/>
      <c r="J2" s="285"/>
      <c r="K2" s="285"/>
      <c r="L2" s="285"/>
      <c r="M2" s="285"/>
      <c r="N2" s="285"/>
      <c r="O2" s="285"/>
      <c r="P2" s="285"/>
      <c r="Q2" s="285"/>
      <c r="R2" s="285"/>
      <c r="S2" s="285"/>
      <c r="T2" s="285"/>
      <c r="U2" s="286"/>
      <c r="V2" s="286"/>
      <c r="W2" s="286"/>
      <c r="X2" s="286"/>
    </row>
    <row r="3" spans="1:26" x14ac:dyDescent="0.25">
      <c r="A3" s="1"/>
      <c r="B3" s="1"/>
      <c r="C3" s="1"/>
      <c r="D3" s="1"/>
      <c r="E3" s="1"/>
      <c r="F3" s="1"/>
      <c r="G3" s="1"/>
      <c r="H3" s="1"/>
      <c r="I3" s="1"/>
      <c r="J3" s="1"/>
      <c r="K3" s="1"/>
      <c r="L3" s="1"/>
      <c r="M3" s="1"/>
      <c r="N3" s="1"/>
      <c r="O3" s="1"/>
      <c r="P3" s="1"/>
      <c r="Q3" s="1"/>
      <c r="R3" s="1"/>
      <c r="S3" s="1"/>
      <c r="T3" s="1"/>
      <c r="U3" s="1"/>
      <c r="V3" s="1"/>
      <c r="W3" s="1"/>
      <c r="X3" s="1"/>
    </row>
    <row r="4" spans="1:26" ht="17.25" customHeight="1" x14ac:dyDescent="0.25">
      <c r="A4" s="1"/>
      <c r="B4" s="82"/>
      <c r="C4" s="13"/>
      <c r="D4" s="13"/>
      <c r="E4" s="13"/>
      <c r="F4" s="13"/>
      <c r="G4" s="13"/>
      <c r="H4" s="1"/>
      <c r="I4" s="1"/>
      <c r="J4" s="1"/>
      <c r="K4" s="1"/>
      <c r="L4" s="1"/>
      <c r="M4" s="1"/>
      <c r="N4" s="1"/>
      <c r="O4" s="1"/>
      <c r="P4" s="1"/>
      <c r="Q4" s="1"/>
      <c r="R4" s="1"/>
      <c r="S4" s="1"/>
      <c r="T4" s="1"/>
      <c r="U4" s="1"/>
      <c r="V4" s="1"/>
      <c r="W4" s="1"/>
      <c r="X4" s="1"/>
    </row>
    <row r="5" spans="1:26" ht="17.25" customHeight="1" x14ac:dyDescent="0.25">
      <c r="A5" s="287"/>
      <c r="B5" s="391" t="s">
        <v>1027</v>
      </c>
      <c r="C5" s="391"/>
      <c r="D5" s="391"/>
      <c r="E5" s="391"/>
      <c r="F5" s="391"/>
      <c r="G5" s="391"/>
      <c r="H5" s="287"/>
      <c r="I5" s="287"/>
      <c r="J5" s="1"/>
      <c r="K5" s="1"/>
      <c r="L5" s="1"/>
      <c r="M5" s="1"/>
      <c r="N5" s="1"/>
      <c r="O5" s="1"/>
      <c r="P5" s="1"/>
      <c r="Q5" s="1"/>
      <c r="R5" s="1"/>
      <c r="S5" s="1"/>
      <c r="T5" s="1"/>
      <c r="U5" s="1"/>
      <c r="V5" s="1"/>
      <c r="W5" s="1"/>
      <c r="X5" s="1"/>
    </row>
    <row r="6" spans="1:26" ht="17.25" customHeight="1" x14ac:dyDescent="0.25">
      <c r="A6" s="287"/>
      <c r="B6" s="391" t="s">
        <v>819</v>
      </c>
      <c r="C6" s="391"/>
      <c r="D6" s="391"/>
      <c r="E6" s="391"/>
      <c r="F6" s="391"/>
      <c r="G6" s="391"/>
      <c r="H6" s="287"/>
      <c r="I6" s="287"/>
      <c r="J6" s="1"/>
      <c r="K6" s="1"/>
      <c r="L6" s="1"/>
      <c r="M6" s="1"/>
      <c r="N6" s="1"/>
      <c r="O6" s="1"/>
      <c r="P6" s="1"/>
      <c r="Q6" s="1"/>
      <c r="R6" s="1"/>
      <c r="S6" s="1"/>
      <c r="T6" s="1"/>
      <c r="U6" s="1"/>
      <c r="V6" s="1"/>
      <c r="W6" s="1"/>
      <c r="X6" s="1"/>
    </row>
    <row r="7" spans="1:26" ht="17.25" customHeight="1" x14ac:dyDescent="0.25">
      <c r="A7" s="287"/>
      <c r="B7" s="391" t="s">
        <v>821</v>
      </c>
      <c r="C7" s="391"/>
      <c r="D7" s="391"/>
      <c r="E7" s="391"/>
      <c r="F7" s="391"/>
      <c r="G7" s="391"/>
      <c r="H7" s="287"/>
      <c r="I7" s="287"/>
      <c r="J7" s="1"/>
      <c r="K7" s="1"/>
      <c r="L7" s="1"/>
      <c r="M7" s="1"/>
      <c r="N7" s="1"/>
      <c r="O7" s="1"/>
      <c r="P7" s="1"/>
      <c r="Q7" s="1"/>
      <c r="R7" s="1"/>
      <c r="S7" s="1"/>
      <c r="T7" s="1"/>
      <c r="U7" s="1"/>
      <c r="V7" s="1"/>
      <c r="W7" s="1"/>
      <c r="X7" s="1"/>
    </row>
    <row r="8" spans="1:26" ht="17.25" customHeight="1" x14ac:dyDescent="0.25">
      <c r="A8" s="287"/>
      <c r="B8" s="391" t="s">
        <v>247</v>
      </c>
      <c r="C8" s="391"/>
      <c r="D8" s="391"/>
      <c r="E8" s="391"/>
      <c r="F8" s="391"/>
      <c r="G8" s="391"/>
      <c r="H8" s="287"/>
      <c r="I8" s="287"/>
      <c r="J8" s="1"/>
      <c r="K8" s="1"/>
      <c r="L8" s="1"/>
      <c r="M8" s="1"/>
      <c r="N8" s="1"/>
      <c r="O8" s="1"/>
      <c r="P8" s="1"/>
      <c r="Q8" s="1"/>
      <c r="R8" s="1"/>
      <c r="S8" s="1"/>
      <c r="T8" s="1"/>
      <c r="U8" s="1"/>
      <c r="V8" s="1"/>
      <c r="W8" s="1"/>
      <c r="X8" s="1"/>
    </row>
    <row r="9" spans="1:26" ht="17.25" customHeight="1" x14ac:dyDescent="0.25">
      <c r="A9" s="287"/>
      <c r="B9" s="391" t="s">
        <v>248</v>
      </c>
      <c r="C9" s="391"/>
      <c r="D9" s="391"/>
      <c r="E9" s="391"/>
      <c r="F9" s="391"/>
      <c r="G9" s="391"/>
      <c r="H9" s="287"/>
      <c r="I9" s="287"/>
      <c r="J9" s="1"/>
      <c r="K9" s="1"/>
      <c r="L9" s="1"/>
      <c r="M9" s="1"/>
      <c r="N9" s="1"/>
      <c r="O9" s="1"/>
      <c r="P9" s="1"/>
      <c r="Q9" s="1"/>
      <c r="R9" s="1"/>
      <c r="S9" s="1"/>
      <c r="T9" s="1"/>
      <c r="U9" s="1"/>
      <c r="V9" s="1"/>
      <c r="W9" s="1"/>
      <c r="X9" s="1"/>
    </row>
    <row r="10" spans="1:26" ht="17.25" customHeight="1" x14ac:dyDescent="0.25">
      <c r="A10" s="287"/>
      <c r="B10" s="391" t="s">
        <v>12</v>
      </c>
      <c r="C10" s="391"/>
      <c r="D10" s="391"/>
      <c r="E10" s="391"/>
      <c r="F10" s="391"/>
      <c r="G10" s="391"/>
      <c r="H10" s="287"/>
      <c r="I10" s="287"/>
      <c r="J10" s="1"/>
      <c r="K10" s="1"/>
      <c r="L10" s="1"/>
      <c r="M10" s="1"/>
      <c r="N10" s="1"/>
      <c r="O10" s="1"/>
      <c r="P10" s="1"/>
      <c r="Q10" s="1"/>
      <c r="R10" s="1"/>
      <c r="S10" s="1"/>
      <c r="T10" s="1"/>
      <c r="U10" s="1"/>
      <c r="V10" s="1"/>
      <c r="W10" s="1"/>
      <c r="X10" s="1"/>
    </row>
    <row r="11" spans="1:26" x14ac:dyDescent="0.25">
      <c r="A11" s="287"/>
      <c r="B11" s="288"/>
      <c r="C11" s="288"/>
      <c r="D11" s="288"/>
      <c r="E11" s="288"/>
      <c r="F11" s="288"/>
      <c r="G11" s="288"/>
      <c r="H11" s="287"/>
      <c r="I11" s="287"/>
      <c r="J11" s="1"/>
      <c r="K11" s="1"/>
      <c r="L11" s="1"/>
      <c r="M11" s="1"/>
      <c r="N11" s="1"/>
      <c r="O11" s="1"/>
      <c r="P11" s="1"/>
      <c r="Q11" s="1"/>
      <c r="R11" s="1"/>
      <c r="S11" s="1"/>
      <c r="T11" s="1"/>
      <c r="U11" s="1"/>
      <c r="V11" s="1"/>
      <c r="W11" s="1"/>
      <c r="X11" s="1"/>
    </row>
    <row r="12" spans="1:26" x14ac:dyDescent="0.25">
      <c r="A12" s="287"/>
      <c r="B12" s="288"/>
      <c r="C12" s="288"/>
      <c r="D12" s="288"/>
      <c r="E12" s="288"/>
      <c r="F12" s="288"/>
      <c r="G12" s="288"/>
      <c r="H12" s="287"/>
      <c r="I12" s="287"/>
      <c r="J12" s="1"/>
      <c r="K12" s="1"/>
      <c r="L12" s="1"/>
      <c r="M12" s="1"/>
      <c r="N12" s="1"/>
      <c r="O12" s="1"/>
      <c r="P12" s="1"/>
      <c r="Q12" s="1"/>
      <c r="R12" s="1"/>
      <c r="S12" s="1"/>
      <c r="T12" s="1"/>
      <c r="U12" s="1"/>
      <c r="V12" s="1"/>
      <c r="W12" s="1"/>
      <c r="X12" s="1"/>
    </row>
    <row r="13" spans="1:26" x14ac:dyDescent="0.25">
      <c r="A13" s="287"/>
      <c r="B13" s="289"/>
      <c r="C13" s="289"/>
      <c r="D13" s="289"/>
      <c r="E13" s="289"/>
      <c r="F13" s="289"/>
      <c r="G13" s="289"/>
      <c r="H13" s="287"/>
      <c r="I13" s="287"/>
      <c r="J13" s="1"/>
      <c r="K13" s="1"/>
      <c r="L13" s="1"/>
      <c r="M13" s="1"/>
      <c r="N13" s="1"/>
      <c r="O13" s="1"/>
      <c r="P13" s="1"/>
      <c r="Q13" s="1"/>
      <c r="R13" s="1"/>
      <c r="S13" s="1"/>
      <c r="T13" s="1"/>
      <c r="U13" s="1"/>
      <c r="V13" s="1"/>
      <c r="W13" s="1"/>
      <c r="X13" s="1"/>
    </row>
    <row r="14" spans="1:26" ht="24" customHeight="1" x14ac:dyDescent="0.25">
      <c r="A14" s="1"/>
      <c r="B14" s="74" t="s">
        <v>1027</v>
      </c>
      <c r="C14" s="290"/>
      <c r="D14" s="290"/>
      <c r="E14" s="290"/>
      <c r="F14" s="290"/>
      <c r="G14" s="290"/>
      <c r="H14" s="290"/>
      <c r="I14" s="290"/>
      <c r="J14" s="290"/>
      <c r="K14" s="290"/>
      <c r="L14" s="290"/>
      <c r="M14" s="290"/>
      <c r="N14" s="290"/>
      <c r="O14" s="290"/>
      <c r="P14" s="290"/>
      <c r="Q14" s="290"/>
      <c r="R14" s="290"/>
      <c r="S14" s="290"/>
      <c r="T14" s="290"/>
      <c r="U14" s="290"/>
      <c r="V14" s="290"/>
      <c r="W14" s="290"/>
      <c r="X14" s="290"/>
    </row>
    <row r="15" spans="1:26" x14ac:dyDescent="0.25">
      <c r="A15" s="1"/>
      <c r="B15" s="1"/>
      <c r="C15" s="1"/>
      <c r="D15" s="1"/>
      <c r="E15" s="1"/>
      <c r="F15" s="1"/>
      <c r="G15" s="1"/>
      <c r="H15" s="1"/>
      <c r="I15" s="1"/>
      <c r="J15" s="1"/>
      <c r="K15" s="1"/>
      <c r="L15" s="1"/>
      <c r="M15" s="1"/>
      <c r="N15" s="1"/>
      <c r="O15" s="1"/>
      <c r="P15" s="1"/>
      <c r="Q15" s="1"/>
      <c r="R15" s="1"/>
      <c r="S15" s="1"/>
      <c r="T15" s="1"/>
      <c r="U15" s="1"/>
      <c r="V15" s="1"/>
      <c r="W15" s="1"/>
      <c r="X15" s="1"/>
    </row>
    <row r="16" spans="1:26" x14ac:dyDescent="0.25">
      <c r="A16" s="1"/>
      <c r="B16" s="129" t="s">
        <v>193</v>
      </c>
      <c r="C16" s="13"/>
      <c r="D16" s="13"/>
      <c r="E16" s="13"/>
      <c r="F16" s="13"/>
      <c r="G16" s="13"/>
      <c r="H16" s="15"/>
      <c r="I16" s="13"/>
      <c r="J16" s="13"/>
      <c r="K16" s="13"/>
      <c r="L16" s="13"/>
      <c r="M16" s="15"/>
      <c r="N16" s="13"/>
      <c r="O16" s="16"/>
      <c r="P16" s="16"/>
      <c r="Q16" s="16"/>
      <c r="R16" s="9"/>
      <c r="S16" s="9"/>
      <c r="T16" s="9"/>
      <c r="U16" s="9"/>
      <c r="V16" s="9"/>
      <c r="W16" s="9"/>
      <c r="X16" s="9"/>
      <c r="Y16" s="7"/>
      <c r="Z16" s="7"/>
    </row>
    <row r="17" spans="1:27" ht="8.25" customHeight="1" x14ac:dyDescent="0.25">
      <c r="A17" s="1"/>
      <c r="B17" s="129"/>
      <c r="C17" s="13"/>
      <c r="D17" s="13"/>
      <c r="E17" s="13"/>
      <c r="F17" s="13"/>
      <c r="G17" s="13"/>
      <c r="H17" s="15"/>
      <c r="I17" s="13"/>
      <c r="J17" s="13"/>
      <c r="K17" s="13"/>
      <c r="L17" s="13"/>
      <c r="M17" s="15"/>
      <c r="N17" s="13"/>
      <c r="O17" s="16"/>
      <c r="P17" s="16"/>
      <c r="Q17" s="16"/>
      <c r="R17" s="9"/>
      <c r="S17" s="9"/>
      <c r="T17" s="9"/>
      <c r="U17" s="9"/>
      <c r="V17" s="9"/>
      <c r="W17" s="9"/>
      <c r="X17" s="9"/>
      <c r="Y17" s="7"/>
      <c r="Z17" s="7"/>
    </row>
    <row r="18" spans="1:27" ht="24" customHeight="1" x14ac:dyDescent="0.25">
      <c r="A18" s="1"/>
      <c r="B18" s="399" t="s">
        <v>0</v>
      </c>
      <c r="C18" s="399"/>
      <c r="D18" s="399"/>
      <c r="E18" s="399"/>
      <c r="F18" s="399"/>
      <c r="G18" s="250"/>
      <c r="H18" s="399" t="s">
        <v>1</v>
      </c>
      <c r="I18" s="399"/>
      <c r="J18" s="399"/>
      <c r="K18" s="399"/>
      <c r="L18" s="399"/>
      <c r="M18" s="399"/>
      <c r="N18" s="399"/>
      <c r="O18" s="42"/>
      <c r="P18" s="16"/>
      <c r="Q18" s="16"/>
      <c r="R18" s="9"/>
      <c r="S18" s="9"/>
      <c r="T18" s="9"/>
      <c r="U18" s="9"/>
      <c r="V18" s="9"/>
      <c r="W18" s="9"/>
      <c r="X18" s="9"/>
      <c r="Y18" s="7"/>
      <c r="Z18" s="7"/>
    </row>
    <row r="19" spans="1:27" ht="33" customHeight="1" x14ac:dyDescent="0.25">
      <c r="A19" s="1"/>
      <c r="B19" s="408" t="s">
        <v>2</v>
      </c>
      <c r="C19" s="408"/>
      <c r="D19" s="408"/>
      <c r="E19" s="408"/>
      <c r="F19" s="408"/>
      <c r="G19" s="158" t="s">
        <v>3</v>
      </c>
      <c r="H19" s="404"/>
      <c r="I19" s="404"/>
      <c r="J19" s="404"/>
      <c r="K19" s="404"/>
      <c r="L19" s="404"/>
      <c r="M19" s="404"/>
      <c r="N19" s="404"/>
      <c r="O19" s="16"/>
      <c r="P19" s="16"/>
      <c r="Q19" s="16"/>
      <c r="R19" s="9"/>
      <c r="S19" s="9"/>
      <c r="T19" s="9"/>
      <c r="U19" s="9"/>
      <c r="V19" s="9"/>
      <c r="W19" s="9"/>
      <c r="X19" s="9"/>
      <c r="Y19" s="7"/>
      <c r="Z19" s="7"/>
    </row>
    <row r="20" spans="1:27" x14ac:dyDescent="0.25">
      <c r="A20" s="1"/>
      <c r="B20" s="393" t="s">
        <v>186</v>
      </c>
      <c r="C20" s="393"/>
      <c r="D20" s="393"/>
      <c r="E20" s="393"/>
      <c r="F20" s="393"/>
      <c r="G20" s="139" t="s">
        <v>4</v>
      </c>
      <c r="H20" s="394" t="s">
        <v>5</v>
      </c>
      <c r="I20" s="394"/>
      <c r="J20" s="394"/>
      <c r="K20" s="394"/>
      <c r="L20" s="394"/>
      <c r="M20" s="394"/>
      <c r="N20" s="394"/>
      <c r="O20" s="42"/>
      <c r="P20" s="16"/>
      <c r="Q20" s="16"/>
      <c r="R20" s="9"/>
      <c r="S20" s="9"/>
      <c r="T20" s="9"/>
      <c r="U20" s="9"/>
      <c r="V20" s="9"/>
      <c r="W20" s="9"/>
      <c r="X20" s="9"/>
      <c r="Y20" s="7"/>
      <c r="Z20" s="7"/>
    </row>
    <row r="21" spans="1:27" x14ac:dyDescent="0.25">
      <c r="A21" s="1"/>
      <c r="B21" s="393" t="s">
        <v>185</v>
      </c>
      <c r="C21" s="393"/>
      <c r="D21" s="393"/>
      <c r="E21" s="393"/>
      <c r="F21" s="393"/>
      <c r="G21" s="139" t="s">
        <v>4</v>
      </c>
      <c r="H21" s="394" t="s">
        <v>5</v>
      </c>
      <c r="I21" s="394"/>
      <c r="J21" s="394"/>
      <c r="K21" s="394"/>
      <c r="L21" s="394"/>
      <c r="M21" s="394"/>
      <c r="N21" s="394"/>
      <c r="O21" s="42"/>
      <c r="P21" s="16"/>
      <c r="Q21" s="16"/>
      <c r="R21" s="9"/>
      <c r="S21" s="9"/>
      <c r="T21" s="9"/>
      <c r="U21" s="9"/>
      <c r="V21" s="9"/>
      <c r="W21" s="9"/>
      <c r="X21" s="9"/>
      <c r="Y21" s="7"/>
      <c r="Z21" s="7"/>
    </row>
    <row r="22" spans="1:27" x14ac:dyDescent="0.25">
      <c r="A22" s="1"/>
      <c r="B22" s="393" t="s">
        <v>184</v>
      </c>
      <c r="C22" s="393"/>
      <c r="D22" s="393"/>
      <c r="E22" s="393"/>
      <c r="F22" s="393"/>
      <c r="G22" s="139" t="s">
        <v>4</v>
      </c>
      <c r="H22" s="394" t="s">
        <v>5</v>
      </c>
      <c r="I22" s="394"/>
      <c r="J22" s="394"/>
      <c r="K22" s="394"/>
      <c r="L22" s="394"/>
      <c r="M22" s="394"/>
      <c r="N22" s="394"/>
      <c r="O22" s="42"/>
      <c r="P22" s="16"/>
      <c r="Q22" s="16"/>
      <c r="R22" s="9"/>
      <c r="S22" s="9"/>
      <c r="T22" s="9"/>
      <c r="U22" s="9"/>
      <c r="V22" s="9"/>
      <c r="W22" s="9"/>
      <c r="X22" s="9"/>
      <c r="Y22" s="7"/>
      <c r="Z22" s="7"/>
    </row>
    <row r="23" spans="1:27" x14ac:dyDescent="0.25">
      <c r="A23" s="1"/>
      <c r="B23" s="393" t="s">
        <v>183</v>
      </c>
      <c r="C23" s="393"/>
      <c r="D23" s="393"/>
      <c r="E23" s="393"/>
      <c r="F23" s="393"/>
      <c r="G23" s="139" t="s">
        <v>4</v>
      </c>
      <c r="H23" s="394" t="s">
        <v>5</v>
      </c>
      <c r="I23" s="394"/>
      <c r="J23" s="394"/>
      <c r="K23" s="394"/>
      <c r="L23" s="394"/>
      <c r="M23" s="394"/>
      <c r="N23" s="394"/>
      <c r="O23" s="42"/>
      <c r="P23" s="16"/>
      <c r="Q23" s="16"/>
      <c r="R23" s="9"/>
      <c r="S23" s="9"/>
      <c r="T23" s="9"/>
      <c r="U23" s="9"/>
      <c r="V23" s="9"/>
      <c r="W23" s="9"/>
      <c r="X23" s="9"/>
      <c r="Y23" s="7"/>
      <c r="Z23" s="7"/>
    </row>
    <row r="24" spans="1:27" x14ac:dyDescent="0.25">
      <c r="A24" s="1"/>
      <c r="B24" s="393" t="s">
        <v>182</v>
      </c>
      <c r="C24" s="393"/>
      <c r="D24" s="393"/>
      <c r="E24" s="393"/>
      <c r="F24" s="393"/>
      <c r="G24" s="139" t="s">
        <v>4</v>
      </c>
      <c r="H24" s="394" t="s">
        <v>5</v>
      </c>
      <c r="I24" s="394"/>
      <c r="J24" s="394"/>
      <c r="K24" s="394"/>
      <c r="L24" s="394"/>
      <c r="M24" s="394"/>
      <c r="N24" s="394"/>
      <c r="O24" s="42"/>
      <c r="P24" s="16"/>
      <c r="Q24" s="16"/>
      <c r="R24" s="9"/>
      <c r="S24" s="9"/>
      <c r="T24" s="9"/>
      <c r="U24" s="9"/>
      <c r="V24" s="9"/>
      <c r="W24" s="9"/>
      <c r="X24" s="9"/>
      <c r="Y24" s="7"/>
      <c r="Z24" s="7"/>
    </row>
    <row r="25" spans="1:27" x14ac:dyDescent="0.25">
      <c r="A25" s="1"/>
      <c r="B25" s="393" t="s">
        <v>180</v>
      </c>
      <c r="C25" s="393"/>
      <c r="D25" s="393"/>
      <c r="E25" s="393"/>
      <c r="F25" s="393"/>
      <c r="G25" s="139" t="s">
        <v>4</v>
      </c>
      <c r="H25" s="394" t="s">
        <v>5</v>
      </c>
      <c r="I25" s="394"/>
      <c r="J25" s="394"/>
      <c r="K25" s="394"/>
      <c r="L25" s="394"/>
      <c r="M25" s="394"/>
      <c r="N25" s="394"/>
      <c r="O25" s="42"/>
      <c r="P25" s="16"/>
      <c r="Q25" s="16"/>
      <c r="R25" s="9"/>
      <c r="S25" s="9"/>
      <c r="T25" s="9"/>
      <c r="U25" s="9"/>
      <c r="V25" s="9"/>
      <c r="W25" s="9"/>
      <c r="X25" s="9"/>
      <c r="Y25" s="99"/>
      <c r="Z25" s="99"/>
      <c r="AA25" s="99"/>
    </row>
    <row r="26" spans="1:27" x14ac:dyDescent="0.25">
      <c r="A26" s="1"/>
      <c r="B26" s="393" t="s">
        <v>180</v>
      </c>
      <c r="C26" s="393"/>
      <c r="D26" s="393"/>
      <c r="E26" s="393"/>
      <c r="F26" s="393"/>
      <c r="G26" s="139" t="s">
        <v>4</v>
      </c>
      <c r="H26" s="394" t="s">
        <v>5</v>
      </c>
      <c r="I26" s="394"/>
      <c r="J26" s="394"/>
      <c r="K26" s="394"/>
      <c r="L26" s="394"/>
      <c r="M26" s="394"/>
      <c r="N26" s="394"/>
      <c r="O26" s="42"/>
      <c r="P26" s="16"/>
      <c r="Q26" s="16"/>
      <c r="R26" s="9"/>
      <c r="S26" s="9"/>
      <c r="T26" s="9"/>
      <c r="U26" s="9"/>
      <c r="V26" s="9"/>
      <c r="W26" s="9"/>
      <c r="X26" s="9"/>
      <c r="Y26" s="99"/>
      <c r="Z26" s="99"/>
      <c r="AA26" s="99"/>
    </row>
    <row r="27" spans="1:27" x14ac:dyDescent="0.25">
      <c r="A27" s="287"/>
      <c r="B27" s="393" t="s">
        <v>180</v>
      </c>
      <c r="C27" s="393"/>
      <c r="D27" s="393"/>
      <c r="E27" s="393"/>
      <c r="F27" s="393"/>
      <c r="G27" s="139" t="s">
        <v>4</v>
      </c>
      <c r="H27" s="394" t="s">
        <v>5</v>
      </c>
      <c r="I27" s="394"/>
      <c r="J27" s="394"/>
      <c r="K27" s="394"/>
      <c r="L27" s="394"/>
      <c r="M27" s="394"/>
      <c r="N27" s="394"/>
      <c r="O27" s="42"/>
      <c r="P27" s="16"/>
      <c r="Q27" s="16"/>
      <c r="R27" s="9"/>
      <c r="S27" s="9"/>
      <c r="T27" s="9"/>
      <c r="U27" s="9"/>
      <c r="V27" s="9"/>
      <c r="W27" s="9"/>
      <c r="X27" s="9"/>
      <c r="Y27" s="99"/>
      <c r="Z27" s="99"/>
      <c r="AA27" s="99"/>
    </row>
    <row r="28" spans="1:27" x14ac:dyDescent="0.25">
      <c r="A28" s="287"/>
      <c r="B28" s="393" t="s">
        <v>180</v>
      </c>
      <c r="C28" s="393"/>
      <c r="D28" s="393"/>
      <c r="E28" s="393"/>
      <c r="F28" s="393"/>
      <c r="G28" s="139" t="s">
        <v>4</v>
      </c>
      <c r="H28" s="394" t="s">
        <v>5</v>
      </c>
      <c r="I28" s="394"/>
      <c r="J28" s="394"/>
      <c r="K28" s="394"/>
      <c r="L28" s="394"/>
      <c r="M28" s="394"/>
      <c r="N28" s="394"/>
      <c r="O28" s="16"/>
      <c r="P28" s="16"/>
      <c r="Q28" s="16"/>
      <c r="R28" s="9"/>
      <c r="S28" s="9"/>
      <c r="T28" s="9"/>
      <c r="U28" s="9"/>
      <c r="V28" s="9"/>
      <c r="W28" s="9"/>
      <c r="X28" s="9"/>
      <c r="Y28" s="99"/>
      <c r="Z28" s="99"/>
      <c r="AA28" s="99"/>
    </row>
    <row r="29" spans="1:27" x14ac:dyDescent="0.25">
      <c r="A29" s="1"/>
      <c r="B29" s="393" t="s">
        <v>180</v>
      </c>
      <c r="C29" s="393"/>
      <c r="D29" s="393"/>
      <c r="E29" s="393"/>
      <c r="F29" s="393"/>
      <c r="G29" s="139" t="s">
        <v>4</v>
      </c>
      <c r="H29" s="394" t="s">
        <v>5</v>
      </c>
      <c r="I29" s="394"/>
      <c r="J29" s="394"/>
      <c r="K29" s="394"/>
      <c r="L29" s="394"/>
      <c r="M29" s="394"/>
      <c r="N29" s="394"/>
      <c r="O29" s="42"/>
      <c r="P29" s="16"/>
      <c r="Q29" s="16"/>
      <c r="R29" s="9"/>
      <c r="S29" s="9"/>
      <c r="T29" s="9"/>
      <c r="U29" s="9"/>
      <c r="V29" s="9"/>
      <c r="W29" s="9"/>
      <c r="X29" s="9"/>
      <c r="Y29" s="99"/>
      <c r="Z29" s="99"/>
      <c r="AA29" s="99"/>
    </row>
    <row r="30" spans="1:27" x14ac:dyDescent="0.25">
      <c r="A30" s="1"/>
      <c r="B30" s="393" t="s">
        <v>181</v>
      </c>
      <c r="C30" s="393"/>
      <c r="D30" s="393"/>
      <c r="E30" s="393"/>
      <c r="F30" s="393"/>
      <c r="G30" s="139" t="s">
        <v>4</v>
      </c>
      <c r="H30" s="404"/>
      <c r="I30" s="404"/>
      <c r="J30" s="404"/>
      <c r="K30" s="404"/>
      <c r="L30" s="404"/>
      <c r="M30" s="404"/>
      <c r="N30" s="404"/>
      <c r="O30" s="42"/>
      <c r="P30" s="16"/>
      <c r="Q30" s="16"/>
      <c r="R30" s="9"/>
      <c r="S30" s="9"/>
      <c r="T30" s="9"/>
      <c r="U30" s="9"/>
      <c r="V30" s="9"/>
      <c r="W30" s="9"/>
      <c r="X30" s="9"/>
      <c r="Y30" s="99"/>
      <c r="Z30" s="99"/>
      <c r="AA30" s="99"/>
    </row>
    <row r="31" spans="1:27" x14ac:dyDescent="0.25">
      <c r="A31" s="1"/>
      <c r="B31" s="65" t="s">
        <v>6</v>
      </c>
      <c r="C31" s="8"/>
      <c r="D31" s="8"/>
      <c r="E31" s="8"/>
      <c r="F31" s="8"/>
      <c r="G31" s="138"/>
      <c r="H31" s="14"/>
      <c r="I31" s="14"/>
      <c r="J31" s="14"/>
      <c r="K31" s="14"/>
      <c r="L31" s="14"/>
      <c r="M31" s="14"/>
      <c r="N31" s="14"/>
      <c r="O31" s="16"/>
      <c r="P31" s="16"/>
      <c r="Q31" s="16"/>
      <c r="R31" s="9"/>
      <c r="S31" s="9"/>
      <c r="T31" s="9"/>
      <c r="U31" s="9"/>
      <c r="V31" s="9"/>
      <c r="W31" s="9"/>
      <c r="X31" s="9"/>
      <c r="Y31" s="99"/>
      <c r="Z31" s="99"/>
      <c r="AA31" s="99"/>
    </row>
    <row r="32" spans="1:27" x14ac:dyDescent="0.25">
      <c r="A32" s="1"/>
      <c r="B32" s="16"/>
      <c r="C32" s="16"/>
      <c r="D32" s="16"/>
      <c r="E32" s="16"/>
      <c r="F32" s="16"/>
      <c r="G32" s="16"/>
      <c r="H32" s="16"/>
      <c r="I32" s="16"/>
      <c r="J32" s="16"/>
      <c r="K32" s="16"/>
      <c r="L32" s="16"/>
      <c r="M32" s="16"/>
      <c r="N32" s="16"/>
      <c r="O32" s="16"/>
      <c r="P32" s="16"/>
      <c r="Q32" s="16"/>
      <c r="R32" s="9"/>
      <c r="S32" s="9"/>
      <c r="T32" s="9"/>
      <c r="U32" s="9"/>
      <c r="V32" s="9"/>
      <c r="W32" s="9"/>
      <c r="X32" s="9"/>
      <c r="Y32" s="99"/>
      <c r="Z32" s="99"/>
      <c r="AA32" s="99"/>
    </row>
    <row r="33" spans="1:27" x14ac:dyDescent="0.25">
      <c r="A33" s="1"/>
      <c r="B33" s="16"/>
      <c r="C33" s="16"/>
      <c r="D33" s="16"/>
      <c r="E33" s="16"/>
      <c r="F33" s="16"/>
      <c r="G33" s="16"/>
      <c r="H33" s="16"/>
      <c r="I33" s="16"/>
      <c r="J33" s="16"/>
      <c r="K33" s="16"/>
      <c r="L33" s="16"/>
      <c r="M33" s="16"/>
      <c r="N33" s="16"/>
      <c r="O33" s="16"/>
      <c r="P33" s="16"/>
      <c r="Q33" s="16"/>
      <c r="R33" s="9"/>
      <c r="S33" s="9"/>
      <c r="T33" s="9"/>
      <c r="U33" s="9"/>
      <c r="V33" s="9"/>
      <c r="W33" s="9"/>
      <c r="X33" s="9"/>
      <c r="Y33" s="99"/>
      <c r="Z33" s="99"/>
      <c r="AA33" s="99"/>
    </row>
    <row r="34" spans="1:27" x14ac:dyDescent="0.25">
      <c r="A34" s="1"/>
      <c r="B34" s="12" t="s">
        <v>789</v>
      </c>
      <c r="C34" s="14"/>
      <c r="D34" s="14"/>
      <c r="E34" s="14"/>
      <c r="F34" s="14"/>
      <c r="G34" s="14"/>
      <c r="H34" s="14"/>
      <c r="I34" s="14"/>
      <c r="J34" s="14"/>
      <c r="K34" s="14"/>
      <c r="L34" s="14"/>
      <c r="M34" s="14"/>
      <c r="N34" s="14"/>
      <c r="O34" s="16"/>
      <c r="P34" s="16"/>
      <c r="Q34" s="16"/>
      <c r="R34" s="9"/>
      <c r="S34" s="9"/>
      <c r="T34" s="9"/>
      <c r="U34" s="9"/>
      <c r="V34" s="9"/>
      <c r="W34" s="9"/>
      <c r="X34" s="9"/>
      <c r="Y34" s="99"/>
      <c r="Z34" s="99"/>
      <c r="AA34" s="99"/>
    </row>
    <row r="35" spans="1:27" ht="8.25" customHeight="1" x14ac:dyDescent="0.25">
      <c r="A35" s="1"/>
      <c r="B35" s="12"/>
      <c r="C35" s="14"/>
      <c r="D35" s="14"/>
      <c r="E35" s="14"/>
      <c r="F35" s="14"/>
      <c r="G35" s="14"/>
      <c r="H35" s="14"/>
      <c r="I35" s="14"/>
      <c r="J35" s="14"/>
      <c r="K35" s="14"/>
      <c r="L35" s="14"/>
      <c r="M35" s="14"/>
      <c r="N35" s="14"/>
      <c r="O35" s="16"/>
      <c r="P35" s="16"/>
      <c r="Q35" s="16"/>
      <c r="R35" s="9"/>
      <c r="S35" s="9"/>
      <c r="T35" s="9"/>
      <c r="U35" s="9"/>
      <c r="V35" s="9"/>
      <c r="W35" s="9"/>
      <c r="X35" s="9"/>
      <c r="Y35" s="99"/>
      <c r="Z35" s="99"/>
      <c r="AA35" s="99"/>
    </row>
    <row r="36" spans="1:27" ht="24" customHeight="1" x14ac:dyDescent="0.25">
      <c r="A36" s="1"/>
      <c r="B36" s="386" t="s">
        <v>7</v>
      </c>
      <c r="C36" s="386"/>
      <c r="D36" s="386"/>
      <c r="E36" s="386"/>
      <c r="F36" s="386"/>
      <c r="G36" s="245" t="s">
        <v>8</v>
      </c>
      <c r="H36" s="386" t="s">
        <v>1</v>
      </c>
      <c r="I36" s="386"/>
      <c r="J36" s="386"/>
      <c r="K36" s="386"/>
      <c r="L36" s="386"/>
      <c r="M36" s="386"/>
      <c r="N36" s="386"/>
      <c r="O36" s="16"/>
      <c r="P36" s="16"/>
      <c r="Q36" s="16"/>
      <c r="R36" s="9"/>
      <c r="S36" s="9"/>
      <c r="T36" s="9"/>
      <c r="U36" s="9"/>
      <c r="V36" s="1"/>
      <c r="W36" s="1"/>
      <c r="X36" s="1"/>
      <c r="Y36" s="99"/>
      <c r="Z36" s="99"/>
      <c r="AA36" s="99"/>
    </row>
    <row r="37" spans="1:27" x14ac:dyDescent="0.25">
      <c r="A37" s="1"/>
      <c r="B37" s="402" t="s">
        <v>9</v>
      </c>
      <c r="C37" s="402"/>
      <c r="D37" s="402"/>
      <c r="E37" s="402"/>
      <c r="F37" s="402"/>
      <c r="G37" s="135" t="s">
        <v>10</v>
      </c>
      <c r="H37" s="403"/>
      <c r="I37" s="403"/>
      <c r="J37" s="403"/>
      <c r="K37" s="403"/>
      <c r="L37" s="403"/>
      <c r="M37" s="403"/>
      <c r="N37" s="403"/>
      <c r="O37" s="16"/>
      <c r="P37" s="16"/>
      <c r="Q37" s="16"/>
      <c r="R37" s="9"/>
      <c r="S37" s="9"/>
      <c r="T37" s="9"/>
      <c r="U37" s="9"/>
      <c r="V37" s="1"/>
      <c r="W37" s="1"/>
      <c r="X37" s="1"/>
      <c r="Y37" s="99"/>
      <c r="Z37" s="99"/>
      <c r="AA37" s="99"/>
    </row>
    <row r="38" spans="1:27" x14ac:dyDescent="0.25">
      <c r="A38" s="1"/>
      <c r="B38" s="402" t="s">
        <v>11</v>
      </c>
      <c r="C38" s="402"/>
      <c r="D38" s="402"/>
      <c r="E38" s="402"/>
      <c r="F38" s="402"/>
      <c r="G38" s="135" t="s">
        <v>10</v>
      </c>
      <c r="H38" s="403"/>
      <c r="I38" s="403"/>
      <c r="J38" s="403"/>
      <c r="K38" s="403"/>
      <c r="L38" s="403"/>
      <c r="M38" s="403"/>
      <c r="N38" s="403"/>
      <c r="O38" s="16"/>
      <c r="P38" s="16"/>
      <c r="Q38" s="16"/>
      <c r="R38" s="9"/>
      <c r="S38" s="9"/>
      <c r="T38" s="9"/>
      <c r="U38" s="9"/>
      <c r="V38" s="1"/>
      <c r="W38" s="1"/>
      <c r="X38" s="1"/>
      <c r="Y38" s="99"/>
      <c r="Z38" s="99"/>
      <c r="AA38" s="99"/>
    </row>
    <row r="39" spans="1:27" x14ac:dyDescent="0.25">
      <c r="A39" s="1"/>
      <c r="B39" s="402" t="s">
        <v>745</v>
      </c>
      <c r="C39" s="402"/>
      <c r="D39" s="402"/>
      <c r="E39" s="402"/>
      <c r="F39" s="402"/>
      <c r="G39" s="135" t="s">
        <v>10</v>
      </c>
      <c r="H39" s="403"/>
      <c r="I39" s="403"/>
      <c r="J39" s="403"/>
      <c r="K39" s="403"/>
      <c r="L39" s="403"/>
      <c r="M39" s="403"/>
      <c r="N39" s="403"/>
      <c r="O39" s="16"/>
      <c r="P39" s="16"/>
      <c r="Q39" s="16"/>
      <c r="R39" s="9"/>
      <c r="S39" s="9"/>
      <c r="T39" s="9"/>
      <c r="U39" s="9"/>
      <c r="V39" s="1"/>
      <c r="W39" s="1"/>
      <c r="X39" s="1"/>
      <c r="Y39" s="99"/>
      <c r="Z39" s="99"/>
      <c r="AA39" s="99"/>
    </row>
    <row r="40" spans="1:27" x14ac:dyDescent="0.25">
      <c r="A40" s="1"/>
      <c r="B40" s="402" t="s">
        <v>12</v>
      </c>
      <c r="C40" s="402"/>
      <c r="D40" s="402"/>
      <c r="E40" s="402"/>
      <c r="F40" s="402"/>
      <c r="G40" s="135" t="s">
        <v>10</v>
      </c>
      <c r="H40" s="403"/>
      <c r="I40" s="403"/>
      <c r="J40" s="403"/>
      <c r="K40" s="403"/>
      <c r="L40" s="403"/>
      <c r="M40" s="403"/>
      <c r="N40" s="403"/>
      <c r="O40" s="16"/>
      <c r="P40" s="16"/>
      <c r="Q40" s="16"/>
      <c r="R40" s="9"/>
      <c r="S40" s="9"/>
      <c r="T40" s="9"/>
      <c r="U40" s="9"/>
      <c r="V40" s="1"/>
      <c r="W40" s="1"/>
      <c r="X40" s="1"/>
      <c r="Y40" s="99"/>
      <c r="Z40" s="99"/>
      <c r="AA40" s="99"/>
    </row>
    <row r="41" spans="1:27" ht="26.25" customHeight="1" x14ac:dyDescent="0.25">
      <c r="A41" s="1"/>
      <c r="B41" s="402" t="s">
        <v>13</v>
      </c>
      <c r="C41" s="402"/>
      <c r="D41" s="402"/>
      <c r="E41" s="402"/>
      <c r="F41" s="402"/>
      <c r="G41" s="135" t="s">
        <v>10</v>
      </c>
      <c r="H41" s="403"/>
      <c r="I41" s="403"/>
      <c r="J41" s="403"/>
      <c r="K41" s="403"/>
      <c r="L41" s="403"/>
      <c r="M41" s="403"/>
      <c r="N41" s="403"/>
      <c r="O41" s="16"/>
      <c r="P41" s="16"/>
      <c r="Q41" s="16"/>
      <c r="R41" s="9"/>
      <c r="S41" s="9"/>
      <c r="T41" s="9"/>
      <c r="U41" s="9"/>
      <c r="V41" s="1"/>
      <c r="W41" s="1"/>
      <c r="X41" s="1"/>
      <c r="Y41" s="99"/>
      <c r="Z41" s="99"/>
      <c r="AA41" s="99"/>
    </row>
    <row r="42" spans="1:27" x14ac:dyDescent="0.25">
      <c r="A42" s="1"/>
      <c r="B42" s="190"/>
      <c r="C42" s="190"/>
      <c r="D42" s="190"/>
      <c r="E42" s="190"/>
      <c r="F42" s="190"/>
      <c r="G42" s="190"/>
      <c r="H42" s="190"/>
      <c r="I42" s="190"/>
      <c r="J42" s="190"/>
      <c r="K42" s="190"/>
      <c r="L42" s="190"/>
      <c r="M42" s="190"/>
      <c r="N42" s="190"/>
      <c r="O42" s="9"/>
      <c r="P42" s="9"/>
      <c r="Q42" s="9"/>
      <c r="R42" s="9"/>
      <c r="S42" s="9"/>
      <c r="T42" s="9"/>
      <c r="U42" s="9"/>
      <c r="V42" s="1"/>
      <c r="W42" s="1"/>
      <c r="X42" s="1"/>
      <c r="Y42" s="99"/>
      <c r="Z42" s="99"/>
      <c r="AA42" s="99"/>
    </row>
    <row r="43" spans="1:27" x14ac:dyDescent="0.25">
      <c r="A43" s="1"/>
      <c r="B43" s="190"/>
      <c r="C43" s="190"/>
      <c r="D43" s="190"/>
      <c r="E43" s="190"/>
      <c r="F43" s="190"/>
      <c r="G43" s="190"/>
      <c r="H43" s="190"/>
      <c r="I43" s="190"/>
      <c r="J43" s="190"/>
      <c r="K43" s="190"/>
      <c r="L43" s="190"/>
      <c r="M43" s="190"/>
      <c r="N43" s="190"/>
      <c r="O43" s="9"/>
      <c r="P43" s="9"/>
      <c r="Q43" s="9"/>
      <c r="R43" s="9"/>
      <c r="S43" s="9"/>
      <c r="T43" s="9"/>
      <c r="U43" s="9"/>
      <c r="V43" s="1"/>
      <c r="W43" s="1"/>
      <c r="X43" s="1"/>
      <c r="Y43" s="99"/>
      <c r="Z43" s="99"/>
      <c r="AA43" s="99"/>
    </row>
    <row r="44" spans="1:27" x14ac:dyDescent="0.25">
      <c r="A44" s="1"/>
      <c r="B44" s="9"/>
      <c r="C44" s="9"/>
      <c r="D44" s="9"/>
      <c r="E44" s="9"/>
      <c r="F44" s="9"/>
      <c r="G44" s="9"/>
      <c r="H44" s="9"/>
      <c r="I44" s="9"/>
      <c r="J44" s="9"/>
      <c r="K44" s="9"/>
      <c r="L44" s="9"/>
      <c r="M44" s="9"/>
      <c r="N44" s="9"/>
      <c r="O44" s="9"/>
      <c r="P44" s="9"/>
      <c r="Q44" s="9"/>
      <c r="R44" s="9"/>
      <c r="S44" s="9"/>
      <c r="T44" s="9"/>
      <c r="U44" s="9"/>
      <c r="V44" s="9"/>
      <c r="W44" s="9"/>
      <c r="X44" s="9"/>
      <c r="Y44" s="99"/>
      <c r="Z44" s="99"/>
      <c r="AA44" s="99"/>
    </row>
    <row r="45" spans="1:27" x14ac:dyDescent="0.25">
      <c r="A45" s="1"/>
      <c r="B45" s="9"/>
      <c r="C45" s="9"/>
      <c r="D45" s="9"/>
      <c r="E45" s="9"/>
      <c r="F45" s="9"/>
      <c r="G45" s="9"/>
      <c r="H45" s="9"/>
      <c r="I45" s="9"/>
      <c r="J45" s="9"/>
      <c r="K45" s="9"/>
      <c r="L45" s="9"/>
      <c r="M45" s="9"/>
      <c r="N45" s="9"/>
      <c r="O45" s="9"/>
      <c r="P45" s="9"/>
      <c r="Q45" s="9"/>
      <c r="R45" s="9"/>
      <c r="S45" s="9"/>
      <c r="T45" s="9"/>
      <c r="U45" s="9"/>
      <c r="V45" s="9"/>
      <c r="W45" s="9"/>
      <c r="X45" s="9"/>
      <c r="Y45" s="99"/>
      <c r="Z45" s="99"/>
      <c r="AA45" s="99"/>
    </row>
    <row r="46" spans="1:27" ht="25.5" customHeight="1" x14ac:dyDescent="0.25">
      <c r="A46" s="1"/>
      <c r="B46" s="74" t="s">
        <v>625</v>
      </c>
      <c r="C46" s="68"/>
      <c r="D46" s="68"/>
      <c r="E46" s="68"/>
      <c r="F46" s="68"/>
      <c r="G46" s="69"/>
      <c r="H46" s="69"/>
      <c r="I46" s="69"/>
      <c r="J46" s="69"/>
      <c r="K46" s="69"/>
      <c r="L46" s="68"/>
      <c r="M46" s="68"/>
      <c r="N46" s="68"/>
      <c r="O46" s="68"/>
      <c r="P46" s="68"/>
      <c r="Q46" s="70"/>
      <c r="R46" s="70"/>
      <c r="S46" s="70"/>
      <c r="T46" s="70"/>
      <c r="U46" s="291"/>
      <c r="V46" s="291"/>
      <c r="W46" s="291"/>
      <c r="X46" s="291"/>
      <c r="Y46" s="99"/>
      <c r="Z46" s="99"/>
      <c r="AA46" s="99"/>
    </row>
    <row r="47" spans="1:27" x14ac:dyDescent="0.25">
      <c r="A47" s="1"/>
      <c r="B47" s="10"/>
      <c r="C47" s="190"/>
      <c r="D47" s="190"/>
      <c r="E47" s="190"/>
      <c r="F47" s="190"/>
      <c r="G47" s="3"/>
      <c r="H47" s="3"/>
      <c r="I47" s="3"/>
      <c r="J47" s="3"/>
      <c r="K47" s="3"/>
      <c r="L47" s="190"/>
      <c r="M47" s="190"/>
      <c r="N47" s="190"/>
      <c r="O47" s="190"/>
      <c r="P47" s="9"/>
      <c r="Q47" s="9"/>
      <c r="R47" s="9"/>
      <c r="S47" s="9"/>
      <c r="T47" s="9"/>
      <c r="U47" s="9"/>
      <c r="V47" s="9"/>
      <c r="W47" s="9"/>
      <c r="X47" s="9"/>
      <c r="Y47" s="99"/>
      <c r="Z47" s="99"/>
      <c r="AA47" s="99"/>
    </row>
    <row r="48" spans="1:27" x14ac:dyDescent="0.25">
      <c r="A48" s="1"/>
      <c r="B48" s="12" t="s">
        <v>190</v>
      </c>
      <c r="C48" s="15"/>
      <c r="D48" s="15"/>
      <c r="E48" s="13"/>
      <c r="F48" s="13"/>
      <c r="G48" s="15"/>
      <c r="H48" s="15"/>
      <c r="I48" s="15"/>
      <c r="J48" s="15"/>
      <c r="K48" s="15"/>
      <c r="L48" s="13"/>
      <c r="M48" s="13"/>
      <c r="N48" s="13"/>
      <c r="O48" s="13"/>
      <c r="P48" s="16"/>
      <c r="Q48" s="16"/>
      <c r="R48" s="16"/>
      <c r="S48" s="16"/>
      <c r="T48" s="9"/>
      <c r="U48" s="9"/>
      <c r="V48" s="9"/>
      <c r="W48" s="9"/>
      <c r="X48" s="9"/>
      <c r="Y48" s="99"/>
      <c r="Z48" s="99"/>
      <c r="AA48" s="99"/>
    </row>
    <row r="49" spans="1:27" ht="7.5" customHeight="1" x14ac:dyDescent="0.25">
      <c r="A49" s="1"/>
      <c r="B49" s="12"/>
      <c r="C49" s="15"/>
      <c r="D49" s="15"/>
      <c r="E49" s="13"/>
      <c r="F49" s="13"/>
      <c r="G49" s="15"/>
      <c r="H49" s="15"/>
      <c r="I49" s="15"/>
      <c r="J49" s="15"/>
      <c r="K49" s="15"/>
      <c r="L49" s="13"/>
      <c r="M49" s="13"/>
      <c r="N49" s="13"/>
      <c r="O49" s="13"/>
      <c r="P49" s="16"/>
      <c r="Q49" s="16"/>
      <c r="R49" s="16"/>
      <c r="S49" s="16"/>
      <c r="T49" s="9"/>
      <c r="U49" s="9"/>
      <c r="V49" s="9"/>
      <c r="W49" s="9"/>
      <c r="X49" s="9"/>
      <c r="Y49" s="99"/>
      <c r="Z49" s="99"/>
      <c r="AA49" s="99"/>
    </row>
    <row r="50" spans="1:27" ht="28.5" customHeight="1" x14ac:dyDescent="0.25">
      <c r="A50" s="1"/>
      <c r="B50" s="13"/>
      <c r="D50" s="401" t="s">
        <v>187</v>
      </c>
      <c r="E50" s="401"/>
      <c r="F50" s="401"/>
      <c r="G50" s="401"/>
      <c r="H50" s="401"/>
      <c r="I50" s="401"/>
      <c r="J50" s="401"/>
      <c r="K50" s="401"/>
      <c r="L50" s="401"/>
      <c r="M50" s="401"/>
      <c r="N50" s="401"/>
      <c r="O50" s="401"/>
      <c r="P50" s="401"/>
      <c r="Q50" s="398" t="s">
        <v>14</v>
      </c>
      <c r="R50" s="398" t="s">
        <v>747</v>
      </c>
      <c r="S50" s="398" t="s">
        <v>15</v>
      </c>
      <c r="T50" s="398" t="s">
        <v>16</v>
      </c>
      <c r="U50" s="398" t="s">
        <v>295</v>
      </c>
      <c r="V50" s="1"/>
      <c r="W50" s="1"/>
      <c r="X50" s="1"/>
      <c r="Y50" s="99"/>
      <c r="Z50" s="99"/>
      <c r="AA50" s="99"/>
    </row>
    <row r="51" spans="1:27" ht="57.75" customHeight="1" x14ac:dyDescent="0.25">
      <c r="A51" s="1"/>
      <c r="B51" s="249" t="s">
        <v>294</v>
      </c>
      <c r="C51" s="249" t="s">
        <v>289</v>
      </c>
      <c r="D51" s="245" t="s">
        <v>18</v>
      </c>
      <c r="E51" s="245" t="s">
        <v>19</v>
      </c>
      <c r="F51" s="245" t="s">
        <v>20</v>
      </c>
      <c r="G51" s="245" t="s">
        <v>21</v>
      </c>
      <c r="H51" s="245" t="s">
        <v>22</v>
      </c>
      <c r="I51" s="245" t="s">
        <v>23</v>
      </c>
      <c r="J51" s="245" t="s">
        <v>24</v>
      </c>
      <c r="K51" s="245" t="s">
        <v>25</v>
      </c>
      <c r="L51" s="245" t="s">
        <v>26</v>
      </c>
      <c r="M51" s="245" t="s">
        <v>27</v>
      </c>
      <c r="N51" s="245" t="s">
        <v>28</v>
      </c>
      <c r="O51" s="245" t="s">
        <v>29</v>
      </c>
      <c r="P51" s="245" t="s">
        <v>30</v>
      </c>
      <c r="Q51" s="398"/>
      <c r="R51" s="398"/>
      <c r="S51" s="398"/>
      <c r="T51" s="398"/>
      <c r="U51" s="398"/>
      <c r="V51" s="1"/>
      <c r="W51" s="1"/>
      <c r="X51" s="1"/>
      <c r="Y51" s="99"/>
      <c r="Z51" s="99"/>
      <c r="AA51" s="99"/>
    </row>
    <row r="52" spans="1:27" x14ac:dyDescent="0.25">
      <c r="A52" s="1"/>
      <c r="B52" s="140" t="s">
        <v>10</v>
      </c>
      <c r="C52" s="164"/>
      <c r="D52" s="62"/>
      <c r="E52" s="62"/>
      <c r="F52" s="62"/>
      <c r="G52" s="62"/>
      <c r="H52" s="62"/>
      <c r="I52" s="62"/>
      <c r="J52" s="62"/>
      <c r="K52" s="62"/>
      <c r="L52" s="169"/>
      <c r="M52" s="169"/>
      <c r="N52" s="169"/>
      <c r="O52" s="169"/>
      <c r="P52" s="299">
        <f>SUM(D52:O52)</f>
        <v>0</v>
      </c>
      <c r="Q52" s="140" t="s">
        <v>10</v>
      </c>
      <c r="R52" s="176"/>
      <c r="S52" s="248"/>
      <c r="T52" s="191" t="s">
        <v>10</v>
      </c>
      <c r="U52" s="248"/>
      <c r="V52" s="1"/>
      <c r="W52" s="1"/>
      <c r="X52" s="1"/>
      <c r="Y52" s="99"/>
      <c r="Z52" s="99"/>
      <c r="AA52" s="99"/>
    </row>
    <row r="53" spans="1:27" x14ac:dyDescent="0.25">
      <c r="A53" s="1"/>
      <c r="B53" s="140" t="s">
        <v>10</v>
      </c>
      <c r="C53" s="164"/>
      <c r="D53" s="62"/>
      <c r="E53" s="62"/>
      <c r="F53" s="62"/>
      <c r="G53" s="62"/>
      <c r="H53" s="62"/>
      <c r="I53" s="62"/>
      <c r="J53" s="62"/>
      <c r="K53" s="62"/>
      <c r="L53" s="169"/>
      <c r="M53" s="169"/>
      <c r="N53" s="169"/>
      <c r="O53" s="169"/>
      <c r="P53" s="299">
        <f>SUM(D53:O53)</f>
        <v>0</v>
      </c>
      <c r="Q53" s="140" t="s">
        <v>10</v>
      </c>
      <c r="R53" s="248"/>
      <c r="S53" s="248"/>
      <c r="T53" s="191" t="s">
        <v>10</v>
      </c>
      <c r="U53" s="248"/>
      <c r="V53" s="1"/>
      <c r="W53" s="1"/>
      <c r="X53" s="1"/>
      <c r="Y53" s="99"/>
      <c r="Z53" s="99"/>
      <c r="AA53" s="99"/>
    </row>
    <row r="54" spans="1:27" x14ac:dyDescent="0.25">
      <c r="A54" s="1"/>
      <c r="B54" s="140" t="s">
        <v>10</v>
      </c>
      <c r="C54" s="164"/>
      <c r="D54" s="62"/>
      <c r="E54" s="62"/>
      <c r="F54" s="62"/>
      <c r="G54" s="62"/>
      <c r="H54" s="62"/>
      <c r="I54" s="62"/>
      <c r="J54" s="62"/>
      <c r="K54" s="62"/>
      <c r="L54" s="169"/>
      <c r="M54" s="169"/>
      <c r="N54" s="169"/>
      <c r="O54" s="169"/>
      <c r="P54" s="299">
        <f>SUM(D54:O54)</f>
        <v>0</v>
      </c>
      <c r="Q54" s="140" t="s">
        <v>10</v>
      </c>
      <c r="R54" s="248"/>
      <c r="S54" s="248"/>
      <c r="T54" s="191" t="s">
        <v>10</v>
      </c>
      <c r="U54" s="248"/>
      <c r="V54" s="1"/>
      <c r="W54" s="1"/>
      <c r="X54" s="1"/>
      <c r="Y54" s="99"/>
      <c r="Z54" s="99"/>
      <c r="AA54" s="99"/>
    </row>
    <row r="55" spans="1:27" x14ac:dyDescent="0.25">
      <c r="A55" s="1"/>
      <c r="B55" s="140" t="s">
        <v>10</v>
      </c>
      <c r="C55" s="164"/>
      <c r="D55" s="62"/>
      <c r="E55" s="62"/>
      <c r="F55" s="62"/>
      <c r="G55" s="62"/>
      <c r="H55" s="62"/>
      <c r="I55" s="62"/>
      <c r="J55" s="62"/>
      <c r="K55" s="62"/>
      <c r="L55" s="169"/>
      <c r="M55" s="169"/>
      <c r="N55" s="169"/>
      <c r="O55" s="169"/>
      <c r="P55" s="299">
        <f>SUM(D55:O55)</f>
        <v>0</v>
      </c>
      <c r="Q55" s="140" t="s">
        <v>10</v>
      </c>
      <c r="R55" s="248"/>
      <c r="S55" s="248"/>
      <c r="T55" s="191" t="s">
        <v>10</v>
      </c>
      <c r="U55" s="248"/>
      <c r="V55" s="1"/>
      <c r="W55" s="1"/>
      <c r="X55" s="1"/>
      <c r="Y55" s="99"/>
      <c r="Z55" s="99"/>
      <c r="AA55" s="99"/>
    </row>
    <row r="56" spans="1:27" x14ac:dyDescent="0.25">
      <c r="A56" s="1"/>
      <c r="B56" s="140" t="s">
        <v>10</v>
      </c>
      <c r="C56" s="164"/>
      <c r="D56" s="62"/>
      <c r="E56" s="62"/>
      <c r="F56" s="62"/>
      <c r="G56" s="62"/>
      <c r="H56" s="62"/>
      <c r="I56" s="62"/>
      <c r="J56" s="62"/>
      <c r="K56" s="62"/>
      <c r="L56" s="169"/>
      <c r="M56" s="169"/>
      <c r="N56" s="169"/>
      <c r="O56" s="169"/>
      <c r="P56" s="299">
        <f>SUM(D56:O56)</f>
        <v>0</v>
      </c>
      <c r="Q56" s="140" t="s">
        <v>10</v>
      </c>
      <c r="R56" s="248"/>
      <c r="S56" s="248"/>
      <c r="T56" s="191" t="s">
        <v>10</v>
      </c>
      <c r="U56" s="248"/>
      <c r="V56" s="1"/>
      <c r="W56" s="1"/>
      <c r="X56" s="1"/>
      <c r="Y56" s="99"/>
      <c r="Z56" s="99"/>
      <c r="AA56" s="99"/>
    </row>
    <row r="57" spans="1:27" x14ac:dyDescent="0.25">
      <c r="A57" s="1"/>
      <c r="B57" s="3"/>
      <c r="C57" s="3"/>
      <c r="D57" s="3"/>
      <c r="E57" s="3"/>
      <c r="F57" s="3"/>
      <c r="G57" s="3"/>
      <c r="H57" s="3"/>
      <c r="I57" s="11"/>
      <c r="J57" s="4"/>
      <c r="K57" s="4"/>
      <c r="L57" s="4"/>
      <c r="M57" s="4"/>
      <c r="N57" s="4"/>
      <c r="O57" s="4"/>
      <c r="P57" s="4"/>
      <c r="Q57" s="4"/>
      <c r="R57" s="3"/>
      <c r="S57" s="3"/>
      <c r="T57" s="3"/>
      <c r="U57" s="9"/>
      <c r="V57" s="9"/>
      <c r="W57" s="9"/>
      <c r="X57" s="9"/>
      <c r="Y57" s="99"/>
      <c r="Z57" s="99"/>
      <c r="AA57" s="99"/>
    </row>
    <row r="58" spans="1:27" x14ac:dyDescent="0.25">
      <c r="A58" s="1"/>
      <c r="B58" s="3"/>
      <c r="C58" s="3"/>
      <c r="D58" s="3"/>
      <c r="E58" s="3"/>
      <c r="F58" s="3"/>
      <c r="G58" s="3"/>
      <c r="H58" s="3"/>
      <c r="I58" s="11"/>
      <c r="J58" s="4"/>
      <c r="K58" s="4"/>
      <c r="L58" s="4"/>
      <c r="M58" s="4"/>
      <c r="N58" s="4"/>
      <c r="O58" s="4"/>
      <c r="P58" s="4"/>
      <c r="Q58" s="4"/>
      <c r="R58" s="3"/>
      <c r="S58" s="3"/>
      <c r="T58" s="3"/>
      <c r="U58" s="9"/>
      <c r="V58" s="9"/>
      <c r="W58" s="9"/>
      <c r="X58" s="9"/>
      <c r="Y58" s="99"/>
      <c r="Z58" s="99"/>
      <c r="AA58" s="99"/>
    </row>
    <row r="59" spans="1:27" x14ac:dyDescent="0.25">
      <c r="A59" s="1"/>
      <c r="B59" s="3"/>
      <c r="C59" s="3"/>
      <c r="D59" s="3"/>
      <c r="E59" s="3"/>
      <c r="F59" s="3"/>
      <c r="G59" s="3"/>
      <c r="H59" s="3"/>
      <c r="I59" s="11"/>
      <c r="J59" s="4"/>
      <c r="K59" s="4"/>
      <c r="L59" s="4"/>
      <c r="M59" s="4"/>
      <c r="N59" s="4"/>
      <c r="O59" s="4"/>
      <c r="P59" s="4"/>
      <c r="Q59" s="4"/>
      <c r="R59" s="3"/>
      <c r="S59" s="3"/>
      <c r="T59" s="3"/>
      <c r="U59" s="9"/>
      <c r="V59" s="9"/>
      <c r="W59" s="9"/>
      <c r="X59" s="9"/>
      <c r="Y59" s="99"/>
      <c r="Z59" s="99"/>
      <c r="AA59" s="99"/>
    </row>
    <row r="60" spans="1:27" x14ac:dyDescent="0.25">
      <c r="A60" s="1"/>
      <c r="B60" s="3"/>
      <c r="C60" s="3"/>
      <c r="D60" s="3"/>
      <c r="E60" s="3"/>
      <c r="F60" s="3"/>
      <c r="G60" s="3"/>
      <c r="H60" s="3"/>
      <c r="I60" s="11"/>
      <c r="J60" s="4"/>
      <c r="K60" s="4"/>
      <c r="L60" s="4"/>
      <c r="M60" s="4"/>
      <c r="N60" s="4"/>
      <c r="O60" s="4"/>
      <c r="P60" s="4"/>
      <c r="Q60" s="4"/>
      <c r="R60" s="3"/>
      <c r="S60" s="3"/>
      <c r="T60" s="3"/>
      <c r="U60" s="9"/>
      <c r="V60" s="9"/>
      <c r="W60" s="9"/>
      <c r="X60" s="9"/>
      <c r="Y60" s="99"/>
      <c r="Z60" s="99"/>
      <c r="AA60" s="99"/>
    </row>
    <row r="61" spans="1:27" ht="25.5" customHeight="1" x14ac:dyDescent="0.25">
      <c r="A61" s="1"/>
      <c r="B61" s="74" t="s">
        <v>568</v>
      </c>
      <c r="C61" s="68"/>
      <c r="D61" s="68"/>
      <c r="E61" s="68"/>
      <c r="F61" s="68"/>
      <c r="G61" s="69"/>
      <c r="H61" s="69"/>
      <c r="I61" s="69"/>
      <c r="J61" s="69"/>
      <c r="K61" s="69"/>
      <c r="L61" s="68"/>
      <c r="M61" s="68"/>
      <c r="N61" s="68"/>
      <c r="O61" s="68"/>
      <c r="P61" s="68"/>
      <c r="Q61" s="70"/>
      <c r="R61" s="70"/>
      <c r="S61" s="70"/>
      <c r="T61" s="70"/>
      <c r="U61" s="291"/>
      <c r="V61" s="291"/>
      <c r="W61" s="291"/>
      <c r="X61" s="291"/>
      <c r="Y61" s="99"/>
      <c r="Z61" s="99"/>
      <c r="AA61" s="99"/>
    </row>
    <row r="62" spans="1:27" x14ac:dyDescent="0.25">
      <c r="A62" s="1"/>
      <c r="B62" s="3"/>
      <c r="C62" s="3"/>
      <c r="D62" s="3"/>
      <c r="E62" s="3"/>
      <c r="F62" s="3"/>
      <c r="G62" s="3"/>
      <c r="H62" s="3"/>
      <c r="I62" s="11"/>
      <c r="J62" s="4"/>
      <c r="K62" s="4"/>
      <c r="L62" s="4"/>
      <c r="M62" s="4"/>
      <c r="N62" s="4"/>
      <c r="O62" s="4"/>
      <c r="P62" s="4"/>
      <c r="Q62" s="4"/>
      <c r="R62" s="3"/>
      <c r="S62" s="3"/>
      <c r="T62" s="3"/>
      <c r="U62" s="9"/>
      <c r="V62" s="9"/>
      <c r="W62" s="9"/>
      <c r="X62" s="9"/>
      <c r="Y62" s="99"/>
      <c r="Z62" s="99"/>
      <c r="AA62" s="99"/>
    </row>
    <row r="63" spans="1:27" x14ac:dyDescent="0.25">
      <c r="A63" s="1"/>
      <c r="B63" s="12" t="s">
        <v>559</v>
      </c>
      <c r="C63" s="3"/>
      <c r="D63" s="3"/>
      <c r="E63" s="3"/>
      <c r="F63" s="3"/>
      <c r="G63" s="3"/>
      <c r="H63" s="3"/>
      <c r="I63" s="11"/>
      <c r="J63" s="4"/>
      <c r="K63" s="4"/>
      <c r="L63" s="4"/>
      <c r="M63" s="4"/>
      <c r="N63" s="4"/>
      <c r="O63" s="4"/>
      <c r="P63" s="24"/>
      <c r="Q63" s="24"/>
      <c r="R63" s="24"/>
      <c r="S63" s="24"/>
      <c r="T63" s="3"/>
      <c r="U63" s="9"/>
      <c r="V63" s="9"/>
      <c r="W63" s="9"/>
      <c r="X63" s="9"/>
      <c r="Y63" s="99"/>
      <c r="Z63" s="99"/>
      <c r="AA63" s="99"/>
    </row>
    <row r="64" spans="1:27" x14ac:dyDescent="0.25">
      <c r="A64" s="1"/>
      <c r="B64" s="3"/>
      <c r="C64" s="3"/>
      <c r="D64" s="3"/>
      <c r="E64" s="3"/>
      <c r="F64" s="3"/>
      <c r="G64" s="3"/>
      <c r="H64" s="3"/>
      <c r="I64" s="11"/>
      <c r="J64" s="4"/>
      <c r="K64" s="4"/>
      <c r="L64" s="4"/>
      <c r="M64" s="4"/>
      <c r="N64" s="4"/>
      <c r="O64" s="24"/>
      <c r="P64" s="24"/>
      <c r="Q64" s="24"/>
      <c r="R64" s="24"/>
      <c r="S64" s="24"/>
      <c r="T64" s="3"/>
      <c r="U64" s="9"/>
      <c r="V64" s="9"/>
      <c r="W64" s="9"/>
      <c r="X64" s="9"/>
      <c r="Y64" s="99"/>
      <c r="Z64" s="99"/>
      <c r="AA64" s="99"/>
    </row>
    <row r="65" spans="1:27" ht="29.25" customHeight="1" x14ac:dyDescent="0.25">
      <c r="A65" s="1"/>
      <c r="B65" s="244" t="s">
        <v>560</v>
      </c>
      <c r="C65" s="385" t="s">
        <v>565</v>
      </c>
      <c r="D65" s="385"/>
      <c r="E65" s="386" t="s">
        <v>561</v>
      </c>
      <c r="F65" s="386"/>
      <c r="G65" s="386" t="s">
        <v>562</v>
      </c>
      <c r="H65" s="386"/>
      <c r="I65" s="385" t="s">
        <v>564</v>
      </c>
      <c r="J65" s="386"/>
      <c r="K65" s="386"/>
      <c r="L65" s="385" t="s">
        <v>563</v>
      </c>
      <c r="M65" s="385"/>
      <c r="N65" s="385"/>
      <c r="O65" s="385"/>
      <c r="P65" s="385"/>
      <c r="Q65" s="385"/>
      <c r="R65" s="385"/>
      <c r="S65" s="24"/>
      <c r="T65" s="3"/>
      <c r="U65" s="9"/>
      <c r="V65" s="9"/>
      <c r="W65" s="9"/>
      <c r="X65" s="9"/>
      <c r="Y65" s="99"/>
      <c r="Z65" s="99"/>
      <c r="AA65" s="99"/>
    </row>
    <row r="66" spans="1:27" ht="15" customHeight="1" x14ac:dyDescent="0.25">
      <c r="A66" s="1"/>
      <c r="B66" s="247" t="s">
        <v>10</v>
      </c>
      <c r="C66" s="387"/>
      <c r="D66" s="387"/>
      <c r="E66" s="388"/>
      <c r="F66" s="388"/>
      <c r="G66" s="388"/>
      <c r="H66" s="388"/>
      <c r="I66" s="388"/>
      <c r="J66" s="388"/>
      <c r="K66" s="388"/>
      <c r="L66" s="388"/>
      <c r="M66" s="388"/>
      <c r="N66" s="388"/>
      <c r="O66" s="388"/>
      <c r="P66" s="388"/>
      <c r="Q66" s="388"/>
      <c r="R66" s="388"/>
      <c r="S66" s="24"/>
      <c r="T66" s="3"/>
      <c r="U66" s="9"/>
      <c r="V66" s="9"/>
      <c r="W66" s="9"/>
      <c r="X66" s="9"/>
      <c r="Y66" s="99"/>
      <c r="Z66" s="99"/>
      <c r="AA66" s="99"/>
    </row>
    <row r="67" spans="1:27" ht="15" customHeight="1" x14ac:dyDescent="0.25">
      <c r="A67" s="1"/>
      <c r="B67" s="247" t="s">
        <v>10</v>
      </c>
      <c r="C67" s="387"/>
      <c r="D67" s="387"/>
      <c r="E67" s="388"/>
      <c r="F67" s="388"/>
      <c r="G67" s="388"/>
      <c r="H67" s="388"/>
      <c r="I67" s="388"/>
      <c r="J67" s="388"/>
      <c r="K67" s="388"/>
      <c r="L67" s="388"/>
      <c r="M67" s="388"/>
      <c r="N67" s="388"/>
      <c r="O67" s="388"/>
      <c r="P67" s="388"/>
      <c r="Q67" s="388"/>
      <c r="R67" s="388"/>
      <c r="S67" s="24"/>
      <c r="T67" s="3"/>
      <c r="U67" s="9"/>
      <c r="V67" s="9"/>
      <c r="W67" s="9"/>
      <c r="X67" s="9"/>
      <c r="Y67" s="99"/>
      <c r="Z67" s="99"/>
      <c r="AA67" s="99"/>
    </row>
    <row r="68" spans="1:27" ht="15" customHeight="1" x14ac:dyDescent="0.25">
      <c r="A68" s="1"/>
      <c r="B68" s="247" t="s">
        <v>10</v>
      </c>
      <c r="C68" s="387"/>
      <c r="D68" s="387"/>
      <c r="E68" s="388"/>
      <c r="F68" s="388"/>
      <c r="G68" s="388"/>
      <c r="H68" s="388"/>
      <c r="I68" s="388"/>
      <c r="J68" s="388"/>
      <c r="K68" s="388"/>
      <c r="L68" s="388"/>
      <c r="M68" s="388"/>
      <c r="N68" s="388"/>
      <c r="O68" s="388"/>
      <c r="P68" s="388"/>
      <c r="Q68" s="388"/>
      <c r="R68" s="388"/>
      <c r="S68" s="24"/>
      <c r="T68" s="3"/>
      <c r="U68" s="9"/>
      <c r="V68" s="9"/>
      <c r="W68" s="9"/>
      <c r="X68" s="9"/>
      <c r="Y68" s="99"/>
      <c r="Z68" s="99"/>
      <c r="AA68" s="99"/>
    </row>
    <row r="69" spans="1:27" ht="15" customHeight="1" x14ac:dyDescent="0.25">
      <c r="A69" s="1"/>
      <c r="B69" s="247" t="s">
        <v>10</v>
      </c>
      <c r="C69" s="387"/>
      <c r="D69" s="387"/>
      <c r="E69" s="388"/>
      <c r="F69" s="388"/>
      <c r="G69" s="388"/>
      <c r="H69" s="388"/>
      <c r="I69" s="388"/>
      <c r="J69" s="388"/>
      <c r="K69" s="388"/>
      <c r="L69" s="388"/>
      <c r="M69" s="388"/>
      <c r="N69" s="388"/>
      <c r="O69" s="388"/>
      <c r="P69" s="388"/>
      <c r="Q69" s="388"/>
      <c r="R69" s="388"/>
      <c r="S69" s="24"/>
      <c r="T69" s="3"/>
      <c r="U69" s="9"/>
      <c r="V69" s="9"/>
      <c r="W69" s="9"/>
      <c r="X69" s="9"/>
      <c r="Y69" s="99"/>
      <c r="Z69" s="99"/>
      <c r="AA69" s="99"/>
    </row>
    <row r="70" spans="1:27" ht="15" customHeight="1" x14ac:dyDescent="0.25">
      <c r="A70" s="1"/>
      <c r="B70" s="247" t="s">
        <v>10</v>
      </c>
      <c r="C70" s="387"/>
      <c r="D70" s="387"/>
      <c r="E70" s="388"/>
      <c r="F70" s="388"/>
      <c r="G70" s="388"/>
      <c r="H70" s="388"/>
      <c r="I70" s="388"/>
      <c r="J70" s="388"/>
      <c r="K70" s="388"/>
      <c r="L70" s="388"/>
      <c r="M70" s="388"/>
      <c r="N70" s="388"/>
      <c r="O70" s="388"/>
      <c r="P70" s="388"/>
      <c r="Q70" s="388"/>
      <c r="R70" s="388"/>
      <c r="S70" s="24"/>
      <c r="T70" s="3"/>
      <c r="U70" s="9"/>
      <c r="V70" s="9"/>
      <c r="W70" s="9"/>
      <c r="X70" s="9"/>
      <c r="Y70" s="99"/>
      <c r="Z70" s="99"/>
      <c r="AA70" s="99"/>
    </row>
    <row r="71" spans="1:27" ht="15" customHeight="1" x14ac:dyDescent="0.25">
      <c r="A71" s="1"/>
      <c r="B71" s="247" t="s">
        <v>10</v>
      </c>
      <c r="C71" s="387"/>
      <c r="D71" s="387"/>
      <c r="E71" s="388"/>
      <c r="F71" s="388"/>
      <c r="G71" s="388"/>
      <c r="H71" s="388"/>
      <c r="I71" s="388"/>
      <c r="J71" s="388"/>
      <c r="K71" s="388"/>
      <c r="L71" s="388"/>
      <c r="M71" s="388"/>
      <c r="N71" s="388"/>
      <c r="O71" s="388"/>
      <c r="P71" s="388"/>
      <c r="Q71" s="388"/>
      <c r="R71" s="388"/>
      <c r="S71" s="24"/>
      <c r="T71" s="3"/>
      <c r="U71" s="9"/>
      <c r="V71" s="9"/>
      <c r="W71" s="9"/>
      <c r="X71" s="9"/>
      <c r="Y71" s="99"/>
      <c r="Z71" s="99"/>
      <c r="AA71" s="99"/>
    </row>
    <row r="72" spans="1:27" x14ac:dyDescent="0.25">
      <c r="A72" s="1"/>
      <c r="B72" s="3"/>
      <c r="C72" s="3"/>
      <c r="D72" s="3"/>
      <c r="E72" s="3"/>
      <c r="F72" s="3"/>
      <c r="G72" s="3"/>
      <c r="H72" s="3"/>
      <c r="I72" s="11"/>
      <c r="J72" s="4"/>
      <c r="K72" s="4"/>
      <c r="L72" s="4"/>
      <c r="M72" s="4"/>
      <c r="N72" s="4"/>
      <c r="O72" s="24"/>
      <c r="P72" s="24"/>
      <c r="Q72" s="24"/>
      <c r="R72" s="24"/>
      <c r="S72" s="24"/>
      <c r="T72" s="3"/>
      <c r="U72" s="9"/>
      <c r="V72" s="9"/>
      <c r="W72" s="9"/>
      <c r="X72" s="9"/>
      <c r="Y72" s="99"/>
      <c r="Z72" s="99"/>
      <c r="AA72" s="99"/>
    </row>
    <row r="73" spans="1:27" x14ac:dyDescent="0.25">
      <c r="A73" s="1"/>
      <c r="B73" s="3"/>
      <c r="C73" s="3"/>
      <c r="D73" s="3"/>
      <c r="E73" s="3"/>
      <c r="F73" s="3"/>
      <c r="G73" s="3"/>
      <c r="H73" s="3"/>
      <c r="I73" s="11"/>
      <c r="J73" s="4"/>
      <c r="K73" s="4"/>
      <c r="L73" s="4"/>
      <c r="M73" s="4"/>
      <c r="N73" s="4"/>
      <c r="O73" s="24"/>
      <c r="P73" s="24"/>
      <c r="Q73" s="24"/>
      <c r="R73" s="24"/>
      <c r="S73" s="24"/>
      <c r="T73" s="3"/>
      <c r="U73" s="9"/>
      <c r="V73" s="9"/>
      <c r="W73" s="9"/>
      <c r="X73" s="9"/>
      <c r="Y73" s="99"/>
      <c r="Z73" s="99"/>
      <c r="AA73" s="99"/>
    </row>
    <row r="74" spans="1:27" x14ac:dyDescent="0.25">
      <c r="A74" s="1"/>
      <c r="B74" s="9"/>
      <c r="C74" s="9"/>
      <c r="D74" s="9"/>
      <c r="E74" s="9"/>
      <c r="F74" s="9"/>
      <c r="G74" s="9"/>
      <c r="H74" s="9"/>
      <c r="I74" s="9"/>
      <c r="J74" s="9"/>
      <c r="K74" s="9"/>
      <c r="L74" s="9"/>
      <c r="M74" s="9"/>
      <c r="N74" s="9"/>
      <c r="O74" s="9"/>
      <c r="P74" s="9"/>
      <c r="Q74" s="293"/>
      <c r="R74" s="9"/>
      <c r="S74" s="9"/>
      <c r="T74" s="9"/>
      <c r="U74" s="9"/>
      <c r="V74" s="9"/>
      <c r="W74" s="9"/>
      <c r="X74" s="9"/>
      <c r="Y74" s="99"/>
      <c r="Z74" s="99"/>
      <c r="AA74" s="99"/>
    </row>
    <row r="75" spans="1:27" x14ac:dyDescent="0.25">
      <c r="A75" s="1"/>
      <c r="B75" s="9"/>
      <c r="C75" s="9"/>
      <c r="D75" s="9"/>
      <c r="E75" s="9"/>
      <c r="F75" s="9"/>
      <c r="G75" s="9"/>
      <c r="H75" s="9"/>
      <c r="I75" s="9"/>
      <c r="J75" s="9"/>
      <c r="K75" s="9"/>
      <c r="L75" s="9"/>
      <c r="M75" s="9"/>
      <c r="N75" s="9"/>
      <c r="O75" s="9"/>
      <c r="P75" s="9"/>
      <c r="Q75" s="9"/>
      <c r="R75" s="9"/>
      <c r="S75" s="9"/>
      <c r="T75" s="9"/>
      <c r="U75" s="9"/>
      <c r="V75" s="9"/>
      <c r="W75" s="9"/>
      <c r="X75" s="9"/>
      <c r="Y75" s="99"/>
      <c r="Z75" s="99"/>
      <c r="AA75" s="99"/>
    </row>
    <row r="76" spans="1:27" ht="18.75" x14ac:dyDescent="0.25">
      <c r="A76" s="1"/>
      <c r="B76" s="74" t="s">
        <v>566</v>
      </c>
      <c r="C76" s="67"/>
      <c r="D76" s="67"/>
      <c r="E76" s="67"/>
      <c r="F76" s="67"/>
      <c r="G76" s="67"/>
      <c r="H76" s="67"/>
      <c r="I76" s="67"/>
      <c r="J76" s="67"/>
      <c r="K76" s="67"/>
      <c r="L76" s="67"/>
      <c r="M76" s="67"/>
      <c r="N76" s="67"/>
      <c r="O76" s="67"/>
      <c r="P76" s="67"/>
      <c r="Q76" s="72"/>
      <c r="R76" s="72"/>
      <c r="S76" s="72"/>
      <c r="T76" s="72"/>
      <c r="U76" s="291"/>
      <c r="V76" s="291"/>
      <c r="W76" s="291"/>
      <c r="X76" s="291"/>
      <c r="Y76" s="99"/>
      <c r="Z76" s="99"/>
      <c r="AA76" s="99"/>
    </row>
    <row r="77" spans="1:27" ht="18" x14ac:dyDescent="0.25">
      <c r="A77" s="1"/>
      <c r="B77" s="73"/>
      <c r="C77" s="190"/>
      <c r="D77" s="190"/>
      <c r="E77" s="190"/>
      <c r="F77" s="190"/>
      <c r="G77" s="190"/>
      <c r="H77" s="190"/>
      <c r="I77" s="190"/>
      <c r="J77" s="190"/>
      <c r="K77" s="190"/>
      <c r="L77" s="190"/>
      <c r="M77" s="190"/>
      <c r="N77" s="190"/>
      <c r="O77" s="190"/>
      <c r="P77" s="190"/>
      <c r="Q77" s="9"/>
      <c r="R77" s="9"/>
      <c r="S77" s="9"/>
      <c r="T77" s="9"/>
      <c r="U77" s="9"/>
      <c r="V77" s="9"/>
      <c r="W77" s="9"/>
      <c r="X77" s="9"/>
      <c r="Y77" s="99"/>
      <c r="Z77" s="99"/>
      <c r="AA77" s="99"/>
    </row>
    <row r="78" spans="1:27" x14ac:dyDescent="0.25">
      <c r="A78" s="1"/>
      <c r="B78" s="107" t="s">
        <v>188</v>
      </c>
      <c r="C78" s="107"/>
      <c r="D78" s="107"/>
      <c r="E78" s="13"/>
      <c r="F78" s="13"/>
      <c r="G78" s="13"/>
      <c r="H78" s="13"/>
      <c r="I78" s="13"/>
      <c r="J78" s="13"/>
      <c r="K78" s="13"/>
      <c r="L78" s="13"/>
      <c r="M78" s="13"/>
      <c r="N78" s="13"/>
      <c r="O78" s="13"/>
      <c r="P78" s="13"/>
      <c r="Q78" s="9"/>
      <c r="R78" s="9"/>
      <c r="S78" s="9"/>
      <c r="T78" s="9"/>
      <c r="U78" s="9"/>
      <c r="V78" s="9"/>
      <c r="W78" s="9"/>
      <c r="X78" s="9"/>
      <c r="Y78" s="99"/>
      <c r="Z78" s="99"/>
      <c r="AA78" s="99"/>
    </row>
    <row r="79" spans="1:27" ht="8.25" customHeight="1" x14ac:dyDescent="0.25">
      <c r="A79" s="1"/>
      <c r="B79" s="12"/>
      <c r="C79" s="13"/>
      <c r="D79" s="13"/>
      <c r="E79" s="13"/>
      <c r="F79" s="13"/>
      <c r="G79" s="13"/>
      <c r="H79" s="13"/>
      <c r="I79" s="13"/>
      <c r="J79" s="13"/>
      <c r="K79" s="13"/>
      <c r="L79" s="13"/>
      <c r="M79" s="13"/>
      <c r="N79" s="13"/>
      <c r="O79" s="13"/>
      <c r="P79" s="13"/>
      <c r="Q79" s="9"/>
      <c r="R79" s="9"/>
      <c r="S79" s="9"/>
      <c r="T79" s="9"/>
      <c r="U79" s="9"/>
      <c r="V79" s="9"/>
      <c r="W79" s="9"/>
      <c r="X79" s="9"/>
      <c r="Y79" s="99"/>
      <c r="Z79" s="99"/>
      <c r="AA79" s="99"/>
    </row>
    <row r="80" spans="1:27" ht="42" customHeight="1" x14ac:dyDescent="0.25">
      <c r="A80" s="1"/>
      <c r="B80" s="244" t="s">
        <v>31</v>
      </c>
      <c r="C80" s="385" t="s">
        <v>32</v>
      </c>
      <c r="D80" s="385"/>
      <c r="E80" s="386" t="s">
        <v>33</v>
      </c>
      <c r="F80" s="386"/>
      <c r="G80" s="386" t="s">
        <v>34</v>
      </c>
      <c r="H80" s="386"/>
      <c r="I80" s="385" t="s">
        <v>583</v>
      </c>
      <c r="J80" s="386"/>
      <c r="K80" s="386"/>
      <c r="L80" s="385" t="s">
        <v>35</v>
      </c>
      <c r="M80" s="385"/>
      <c r="N80" s="385"/>
      <c r="O80" s="385" t="s">
        <v>36</v>
      </c>
      <c r="P80" s="385"/>
      <c r="Q80" s="385"/>
      <c r="R80" s="385"/>
      <c r="S80" s="385"/>
      <c r="T80" s="9"/>
      <c r="U80" s="9"/>
      <c r="V80" s="9"/>
      <c r="W80" s="9"/>
      <c r="X80" s="9"/>
      <c r="Y80" s="99"/>
      <c r="Z80" s="99"/>
      <c r="AA80" s="99"/>
    </row>
    <row r="81" spans="1:27" x14ac:dyDescent="0.25">
      <c r="A81" s="1"/>
      <c r="B81" s="212"/>
      <c r="C81" s="387"/>
      <c r="D81" s="387"/>
      <c r="E81" s="388"/>
      <c r="F81" s="388"/>
      <c r="G81" s="388"/>
      <c r="H81" s="388"/>
      <c r="I81" s="392" t="s">
        <v>10</v>
      </c>
      <c r="J81" s="392"/>
      <c r="K81" s="392"/>
      <c r="L81" s="388"/>
      <c r="M81" s="388"/>
      <c r="N81" s="388"/>
      <c r="O81" s="388"/>
      <c r="P81" s="388"/>
      <c r="Q81" s="388"/>
      <c r="R81" s="388"/>
      <c r="S81" s="388"/>
      <c r="T81" s="9"/>
      <c r="U81" s="9"/>
      <c r="V81" s="9"/>
      <c r="W81" s="9"/>
      <c r="X81" s="9"/>
      <c r="Y81" s="99"/>
      <c r="Z81" s="99"/>
      <c r="AA81" s="99"/>
    </row>
    <row r="82" spans="1:27" x14ac:dyDescent="0.25">
      <c r="A82" s="1"/>
      <c r="B82" s="212"/>
      <c r="C82" s="387"/>
      <c r="D82" s="387"/>
      <c r="E82" s="388"/>
      <c r="F82" s="388"/>
      <c r="G82" s="388"/>
      <c r="H82" s="388"/>
      <c r="I82" s="392" t="s">
        <v>10</v>
      </c>
      <c r="J82" s="392"/>
      <c r="K82" s="392"/>
      <c r="L82" s="388"/>
      <c r="M82" s="388"/>
      <c r="N82" s="388"/>
      <c r="O82" s="388"/>
      <c r="P82" s="388"/>
      <c r="Q82" s="388"/>
      <c r="R82" s="388"/>
      <c r="S82" s="388"/>
      <c r="T82" s="9"/>
      <c r="U82" s="9"/>
      <c r="V82" s="9"/>
      <c r="W82" s="9"/>
      <c r="X82" s="9"/>
      <c r="Y82" s="99"/>
      <c r="Z82" s="99"/>
      <c r="AA82" s="99"/>
    </row>
    <row r="83" spans="1:27" x14ac:dyDescent="0.25">
      <c r="A83" s="1"/>
      <c r="B83" s="212"/>
      <c r="C83" s="387"/>
      <c r="D83" s="387"/>
      <c r="E83" s="388"/>
      <c r="F83" s="388"/>
      <c r="G83" s="388"/>
      <c r="H83" s="388"/>
      <c r="I83" s="392" t="s">
        <v>10</v>
      </c>
      <c r="J83" s="392"/>
      <c r="K83" s="392"/>
      <c r="L83" s="388"/>
      <c r="M83" s="388"/>
      <c r="N83" s="388"/>
      <c r="O83" s="388"/>
      <c r="P83" s="388"/>
      <c r="Q83" s="388"/>
      <c r="R83" s="388"/>
      <c r="S83" s="388"/>
      <c r="T83" s="9"/>
      <c r="U83" s="9"/>
      <c r="V83" s="9"/>
      <c r="W83" s="9"/>
      <c r="X83" s="9"/>
      <c r="Y83" s="99"/>
      <c r="Z83" s="99"/>
      <c r="AA83" s="99"/>
    </row>
    <row r="84" spans="1:27" x14ac:dyDescent="0.25">
      <c r="A84" s="1"/>
      <c r="B84" s="212"/>
      <c r="C84" s="387"/>
      <c r="D84" s="387"/>
      <c r="E84" s="388"/>
      <c r="F84" s="388"/>
      <c r="G84" s="388"/>
      <c r="H84" s="388"/>
      <c r="I84" s="392" t="s">
        <v>10</v>
      </c>
      <c r="J84" s="392"/>
      <c r="K84" s="392"/>
      <c r="L84" s="388"/>
      <c r="M84" s="388"/>
      <c r="N84" s="388"/>
      <c r="O84" s="388"/>
      <c r="P84" s="388"/>
      <c r="Q84" s="388"/>
      <c r="R84" s="388"/>
      <c r="S84" s="388"/>
      <c r="T84" s="9"/>
      <c r="U84" s="9"/>
      <c r="V84" s="9"/>
      <c r="W84" s="9"/>
      <c r="X84" s="9"/>
      <c r="Y84" s="99"/>
      <c r="Z84" s="99"/>
      <c r="AA84" s="99"/>
    </row>
    <row r="85" spans="1:27" x14ac:dyDescent="0.25">
      <c r="A85" s="1"/>
      <c r="B85" s="212"/>
      <c r="C85" s="387"/>
      <c r="D85" s="387"/>
      <c r="E85" s="388"/>
      <c r="F85" s="388"/>
      <c r="G85" s="388"/>
      <c r="H85" s="388"/>
      <c r="I85" s="392" t="s">
        <v>10</v>
      </c>
      <c r="J85" s="392"/>
      <c r="K85" s="392"/>
      <c r="L85" s="388"/>
      <c r="M85" s="388"/>
      <c r="N85" s="388"/>
      <c r="O85" s="388"/>
      <c r="P85" s="388"/>
      <c r="Q85" s="388"/>
      <c r="R85" s="388"/>
      <c r="S85" s="388"/>
      <c r="T85" s="9"/>
      <c r="U85" s="9"/>
      <c r="V85" s="9"/>
      <c r="W85" s="9"/>
      <c r="X85" s="9"/>
      <c r="Y85" s="99"/>
      <c r="Z85" s="99"/>
      <c r="AA85" s="99"/>
    </row>
    <row r="86" spans="1:27" x14ac:dyDescent="0.25">
      <c r="A86" s="1"/>
      <c r="B86" s="212"/>
      <c r="C86" s="387"/>
      <c r="D86" s="387"/>
      <c r="E86" s="388"/>
      <c r="F86" s="388"/>
      <c r="G86" s="388"/>
      <c r="H86" s="388"/>
      <c r="I86" s="392" t="s">
        <v>10</v>
      </c>
      <c r="J86" s="392"/>
      <c r="K86" s="392"/>
      <c r="L86" s="388"/>
      <c r="M86" s="388"/>
      <c r="N86" s="388"/>
      <c r="O86" s="388"/>
      <c r="P86" s="388"/>
      <c r="Q86" s="388"/>
      <c r="R86" s="388"/>
      <c r="S86" s="388"/>
      <c r="T86" s="9"/>
      <c r="U86" s="9"/>
      <c r="V86" s="9"/>
      <c r="W86" s="9"/>
      <c r="X86" s="9"/>
      <c r="Y86" s="99"/>
      <c r="Z86" s="99"/>
      <c r="AA86" s="99"/>
    </row>
    <row r="87" spans="1:27" x14ac:dyDescent="0.25">
      <c r="A87" s="1"/>
      <c r="B87" s="16"/>
      <c r="C87" s="16"/>
      <c r="D87" s="16"/>
      <c r="E87" s="16"/>
      <c r="F87" s="16"/>
      <c r="G87" s="16"/>
      <c r="H87" s="16"/>
      <c r="I87" s="16"/>
      <c r="J87" s="16"/>
      <c r="K87" s="16"/>
      <c r="L87" s="16"/>
      <c r="M87" s="16"/>
      <c r="N87" s="16"/>
      <c r="O87" s="16"/>
      <c r="P87" s="16"/>
      <c r="Q87" s="9"/>
      <c r="R87" s="9"/>
      <c r="S87" s="9"/>
      <c r="T87" s="9"/>
      <c r="U87" s="9"/>
      <c r="V87" s="9"/>
      <c r="W87" s="9"/>
      <c r="X87" s="9"/>
      <c r="Y87" s="99"/>
      <c r="Z87" s="99"/>
      <c r="AA87" s="99"/>
    </row>
    <row r="88" spans="1:27" x14ac:dyDescent="0.25">
      <c r="A88" s="1"/>
      <c r="B88" s="9"/>
      <c r="C88" s="9"/>
      <c r="D88" s="9"/>
      <c r="E88" s="9"/>
      <c r="F88" s="9"/>
      <c r="G88" s="9"/>
      <c r="H88" s="9"/>
      <c r="I88" s="9"/>
      <c r="J88" s="9"/>
      <c r="K88" s="293"/>
      <c r="L88" s="9"/>
      <c r="M88" s="9"/>
      <c r="N88" s="9"/>
      <c r="O88" s="9"/>
      <c r="P88" s="9"/>
      <c r="Q88" s="9"/>
      <c r="R88" s="9"/>
      <c r="S88" s="9"/>
      <c r="T88" s="9"/>
      <c r="U88" s="9"/>
      <c r="V88" s="9"/>
      <c r="W88" s="9"/>
      <c r="X88" s="9"/>
      <c r="Y88" s="99"/>
      <c r="Z88" s="99"/>
      <c r="AA88" s="99"/>
    </row>
    <row r="89" spans="1:27" x14ac:dyDescent="0.25">
      <c r="A89" s="1"/>
      <c r="B89" s="9"/>
      <c r="C89" s="9"/>
      <c r="D89" s="9"/>
      <c r="E89" s="9"/>
      <c r="F89" s="9"/>
      <c r="G89" s="9"/>
      <c r="H89" s="9"/>
      <c r="I89" s="9"/>
      <c r="J89" s="9"/>
      <c r="K89" s="9"/>
      <c r="L89" s="9"/>
      <c r="M89" s="9"/>
      <c r="N89" s="9"/>
      <c r="O89" s="9"/>
      <c r="P89" s="9"/>
      <c r="Q89" s="9"/>
      <c r="R89" s="9"/>
      <c r="S89" s="9"/>
      <c r="T89" s="9"/>
      <c r="U89" s="9"/>
      <c r="V89" s="9"/>
      <c r="W89" s="9"/>
      <c r="X89" s="9"/>
      <c r="Y89" s="99"/>
      <c r="Z89" s="99"/>
      <c r="AA89" s="99"/>
    </row>
    <row r="90" spans="1:27" x14ac:dyDescent="0.25">
      <c r="A90" s="1"/>
      <c r="B90" s="9"/>
      <c r="C90" s="9"/>
      <c r="D90" s="9"/>
      <c r="E90" s="9"/>
      <c r="F90" s="9"/>
      <c r="G90" s="9"/>
      <c r="H90" s="9"/>
      <c r="I90" s="9"/>
      <c r="J90" s="9"/>
      <c r="K90" s="9"/>
      <c r="L90" s="9"/>
      <c r="M90" s="9"/>
      <c r="N90" s="9"/>
      <c r="O90" s="9"/>
      <c r="P90" s="9"/>
      <c r="Q90" s="9"/>
      <c r="R90" s="9"/>
      <c r="S90" s="9"/>
      <c r="T90" s="9"/>
      <c r="U90" s="9"/>
      <c r="V90" s="9"/>
      <c r="W90" s="9"/>
      <c r="X90" s="9"/>
      <c r="Y90" s="99"/>
      <c r="Z90" s="99"/>
      <c r="AA90" s="99"/>
    </row>
    <row r="91" spans="1:27" ht="18.75" x14ac:dyDescent="0.25">
      <c r="A91" s="1"/>
      <c r="B91" s="74" t="s">
        <v>567</v>
      </c>
      <c r="C91" s="67"/>
      <c r="D91" s="67"/>
      <c r="E91" s="67"/>
      <c r="F91" s="67"/>
      <c r="G91" s="71"/>
      <c r="H91" s="71"/>
      <c r="I91" s="71"/>
      <c r="J91" s="71"/>
      <c r="K91" s="71"/>
      <c r="L91" s="67"/>
      <c r="M91" s="67"/>
      <c r="N91" s="67"/>
      <c r="O91" s="67"/>
      <c r="P91" s="72"/>
      <c r="Q91" s="72"/>
      <c r="R91" s="72"/>
      <c r="S91" s="72"/>
      <c r="T91" s="72"/>
      <c r="U91" s="291"/>
      <c r="V91" s="291"/>
      <c r="W91" s="291"/>
      <c r="X91" s="291"/>
      <c r="Y91" s="99"/>
      <c r="Z91" s="99"/>
      <c r="AA91" s="99"/>
    </row>
    <row r="92" spans="1:27" ht="18" x14ac:dyDescent="0.25">
      <c r="A92" s="1"/>
      <c r="B92" s="73"/>
      <c r="C92" s="190"/>
      <c r="D92" s="190"/>
      <c r="E92" s="190"/>
      <c r="F92" s="190"/>
      <c r="G92" s="3"/>
      <c r="H92" s="3"/>
      <c r="I92" s="3"/>
      <c r="J92" s="3"/>
      <c r="K92" s="3"/>
      <c r="L92" s="190"/>
      <c r="M92" s="190"/>
      <c r="N92" s="190"/>
      <c r="O92" s="190"/>
      <c r="P92" s="9"/>
      <c r="Q92" s="9"/>
      <c r="R92" s="9"/>
      <c r="S92" s="9"/>
      <c r="T92" s="9"/>
      <c r="U92" s="9"/>
      <c r="V92" s="9"/>
      <c r="W92" s="9"/>
      <c r="X92" s="9"/>
      <c r="Y92" s="99"/>
      <c r="Z92" s="99"/>
      <c r="AA92" s="99"/>
    </row>
    <row r="93" spans="1:27" x14ac:dyDescent="0.25">
      <c r="A93" s="1"/>
      <c r="B93" s="12" t="s">
        <v>189</v>
      </c>
      <c r="C93" s="13"/>
      <c r="D93" s="13"/>
      <c r="E93" s="13"/>
      <c r="F93" s="13"/>
      <c r="G93" s="13"/>
      <c r="H93" s="13"/>
      <c r="I93" s="13"/>
      <c r="J93" s="13"/>
      <c r="K93" s="13"/>
      <c r="L93" s="13"/>
      <c r="M93" s="13"/>
      <c r="N93" s="13"/>
      <c r="O93" s="13"/>
      <c r="P93" s="190"/>
      <c r="Q93" s="9"/>
      <c r="R93" s="9"/>
      <c r="S93" s="9"/>
      <c r="T93" s="9"/>
      <c r="U93" s="9"/>
      <c r="V93" s="9"/>
      <c r="W93" s="9"/>
      <c r="X93" s="9"/>
      <c r="Y93" s="99"/>
      <c r="Z93" s="99"/>
      <c r="AA93" s="99"/>
    </row>
    <row r="94" spans="1:27" ht="14.25" customHeight="1" x14ac:dyDescent="0.25">
      <c r="A94" s="1"/>
      <c r="B94" s="12"/>
      <c r="C94" s="13"/>
      <c r="D94" s="13"/>
      <c r="E94" s="13"/>
      <c r="F94" s="13"/>
      <c r="G94" s="13"/>
      <c r="H94" s="13"/>
      <c r="I94" s="13"/>
      <c r="J94" s="13"/>
      <c r="K94" s="13"/>
      <c r="L94" s="13"/>
      <c r="M94" s="13"/>
      <c r="N94" s="13"/>
      <c r="O94" s="13"/>
      <c r="P94" s="190"/>
      <c r="Q94" s="9"/>
      <c r="R94" s="9"/>
      <c r="S94" s="9"/>
      <c r="T94" s="9"/>
      <c r="U94" s="9"/>
      <c r="V94" s="9"/>
      <c r="W94" s="9"/>
      <c r="X94" s="9"/>
      <c r="Y94" s="99"/>
      <c r="Z94" s="99"/>
      <c r="AA94" s="99"/>
    </row>
    <row r="95" spans="1:27" ht="27.75" customHeight="1" x14ac:dyDescent="0.25">
      <c r="A95" s="1"/>
      <c r="B95" s="251" t="s">
        <v>37</v>
      </c>
      <c r="C95" s="400" t="s">
        <v>582</v>
      </c>
      <c r="D95" s="400"/>
      <c r="E95" s="251" t="s">
        <v>31</v>
      </c>
      <c r="F95" s="406" t="s">
        <v>38</v>
      </c>
      <c r="G95" s="406"/>
      <c r="H95" s="406"/>
      <c r="I95" s="406"/>
      <c r="J95" s="406"/>
      <c r="K95" s="406" t="s">
        <v>39</v>
      </c>
      <c r="L95" s="406"/>
      <c r="M95" s="400" t="s">
        <v>581</v>
      </c>
      <c r="N95" s="400"/>
      <c r="O95" s="400" t="s">
        <v>40</v>
      </c>
      <c r="P95" s="400"/>
      <c r="Q95" s="400"/>
      <c r="R95" s="400"/>
      <c r="S95" s="400"/>
      <c r="T95" s="251" t="s">
        <v>41</v>
      </c>
      <c r="U95" s="1"/>
      <c r="V95" s="1"/>
      <c r="W95" s="1"/>
      <c r="X95" s="1"/>
      <c r="Y95" s="99"/>
      <c r="Z95" s="99"/>
      <c r="AA95" s="99"/>
    </row>
    <row r="96" spans="1:27" x14ac:dyDescent="0.25">
      <c r="A96" s="1"/>
      <c r="B96" s="247" t="s">
        <v>10</v>
      </c>
      <c r="C96" s="387"/>
      <c r="D96" s="387"/>
      <c r="E96" s="215"/>
      <c r="F96" s="388"/>
      <c r="G96" s="388"/>
      <c r="H96" s="388"/>
      <c r="I96" s="388"/>
      <c r="J96" s="388"/>
      <c r="K96" s="407" t="s">
        <v>10</v>
      </c>
      <c r="L96" s="407"/>
      <c r="M96" s="387"/>
      <c r="N96" s="387"/>
      <c r="O96" s="388"/>
      <c r="P96" s="388"/>
      <c r="Q96" s="388"/>
      <c r="R96" s="388"/>
      <c r="S96" s="388"/>
      <c r="T96" s="254" t="s">
        <v>10</v>
      </c>
      <c r="U96" s="1"/>
      <c r="V96" s="1"/>
      <c r="W96" s="1"/>
      <c r="X96" s="1"/>
      <c r="Y96" s="99"/>
      <c r="Z96" s="99"/>
      <c r="AA96" s="99"/>
    </row>
    <row r="97" spans="1:27" x14ac:dyDescent="0.25">
      <c r="A97" s="1"/>
      <c r="B97" s="247" t="s">
        <v>10</v>
      </c>
      <c r="C97" s="387"/>
      <c r="D97" s="387"/>
      <c r="E97" s="215"/>
      <c r="F97" s="388"/>
      <c r="G97" s="388"/>
      <c r="H97" s="388"/>
      <c r="I97" s="388"/>
      <c r="J97" s="388"/>
      <c r="K97" s="407" t="s">
        <v>10</v>
      </c>
      <c r="L97" s="407"/>
      <c r="M97" s="387"/>
      <c r="N97" s="387"/>
      <c r="O97" s="388"/>
      <c r="P97" s="388"/>
      <c r="Q97" s="388"/>
      <c r="R97" s="388"/>
      <c r="S97" s="388"/>
      <c r="T97" s="254" t="s">
        <v>10</v>
      </c>
      <c r="U97" s="1"/>
      <c r="V97" s="1"/>
      <c r="W97" s="1"/>
      <c r="X97" s="1"/>
      <c r="Y97" s="99"/>
      <c r="Z97" s="99"/>
      <c r="AA97" s="99"/>
    </row>
    <row r="98" spans="1:27" x14ac:dyDescent="0.25">
      <c r="A98" s="1"/>
      <c r="B98" s="247" t="s">
        <v>10</v>
      </c>
      <c r="C98" s="387"/>
      <c r="D98" s="387"/>
      <c r="E98" s="215"/>
      <c r="F98" s="388"/>
      <c r="G98" s="388"/>
      <c r="H98" s="388"/>
      <c r="I98" s="388"/>
      <c r="J98" s="388"/>
      <c r="K98" s="407" t="s">
        <v>10</v>
      </c>
      <c r="L98" s="407"/>
      <c r="M98" s="387"/>
      <c r="N98" s="387"/>
      <c r="O98" s="388"/>
      <c r="P98" s="388"/>
      <c r="Q98" s="388"/>
      <c r="R98" s="388"/>
      <c r="S98" s="388"/>
      <c r="T98" s="254" t="s">
        <v>10</v>
      </c>
      <c r="U98" s="1"/>
      <c r="V98" s="1"/>
      <c r="W98" s="1"/>
      <c r="X98" s="1"/>
      <c r="Y98" s="99"/>
      <c r="Z98" s="99"/>
      <c r="AA98" s="99"/>
    </row>
    <row r="99" spans="1:27" x14ac:dyDescent="0.25">
      <c r="A99" s="1"/>
      <c r="B99" s="247" t="s">
        <v>10</v>
      </c>
      <c r="C99" s="387"/>
      <c r="D99" s="387"/>
      <c r="E99" s="215"/>
      <c r="F99" s="388"/>
      <c r="G99" s="388"/>
      <c r="H99" s="388"/>
      <c r="I99" s="388"/>
      <c r="J99" s="388"/>
      <c r="K99" s="407" t="s">
        <v>10</v>
      </c>
      <c r="L99" s="407"/>
      <c r="M99" s="387"/>
      <c r="N99" s="387"/>
      <c r="O99" s="388"/>
      <c r="P99" s="388"/>
      <c r="Q99" s="388"/>
      <c r="R99" s="388"/>
      <c r="S99" s="388"/>
      <c r="T99" s="254" t="s">
        <v>10</v>
      </c>
      <c r="U99" s="1"/>
      <c r="V99" s="1"/>
      <c r="W99" s="1"/>
      <c r="X99" s="1"/>
      <c r="Y99" s="99"/>
      <c r="Z99" s="99"/>
      <c r="AA99" s="99"/>
    </row>
    <row r="100" spans="1:27" x14ac:dyDescent="0.25">
      <c r="A100" s="1"/>
      <c r="B100" s="247" t="s">
        <v>10</v>
      </c>
      <c r="C100" s="387"/>
      <c r="D100" s="387"/>
      <c r="E100" s="215"/>
      <c r="F100" s="388"/>
      <c r="G100" s="388"/>
      <c r="H100" s="388"/>
      <c r="I100" s="388"/>
      <c r="J100" s="388"/>
      <c r="K100" s="407" t="s">
        <v>10</v>
      </c>
      <c r="L100" s="407"/>
      <c r="M100" s="387"/>
      <c r="N100" s="387"/>
      <c r="O100" s="388"/>
      <c r="P100" s="388"/>
      <c r="Q100" s="388"/>
      <c r="R100" s="388"/>
      <c r="S100" s="388"/>
      <c r="T100" s="254" t="s">
        <v>10</v>
      </c>
      <c r="U100" s="1"/>
      <c r="V100" s="1"/>
      <c r="W100" s="1"/>
      <c r="X100" s="1"/>
      <c r="Y100" s="99"/>
      <c r="Z100" s="99"/>
      <c r="AA100" s="99"/>
    </row>
    <row r="101" spans="1:27" x14ac:dyDescent="0.25">
      <c r="A101" s="1"/>
      <c r="B101" s="247" t="s">
        <v>10</v>
      </c>
      <c r="C101" s="387"/>
      <c r="D101" s="387"/>
      <c r="E101" s="215"/>
      <c r="F101" s="388"/>
      <c r="G101" s="388"/>
      <c r="H101" s="388"/>
      <c r="I101" s="388"/>
      <c r="J101" s="388"/>
      <c r="K101" s="407" t="s">
        <v>10</v>
      </c>
      <c r="L101" s="407"/>
      <c r="M101" s="387"/>
      <c r="N101" s="387"/>
      <c r="O101" s="388"/>
      <c r="P101" s="388"/>
      <c r="Q101" s="388"/>
      <c r="R101" s="388"/>
      <c r="S101" s="388"/>
      <c r="T101" s="254" t="s">
        <v>10</v>
      </c>
      <c r="U101" s="1"/>
      <c r="V101" s="1"/>
      <c r="W101" s="1"/>
      <c r="X101" s="1"/>
      <c r="Y101" s="99"/>
      <c r="Z101" s="99"/>
      <c r="AA101" s="99"/>
    </row>
    <row r="102" spans="1:27" x14ac:dyDescent="0.25">
      <c r="A102" s="1"/>
      <c r="B102" s="9"/>
      <c r="C102" s="9"/>
      <c r="D102" s="9"/>
      <c r="E102" s="9"/>
      <c r="F102" s="9"/>
      <c r="G102" s="9"/>
      <c r="H102" s="9"/>
      <c r="I102" s="9"/>
      <c r="J102" s="9"/>
      <c r="K102" s="9"/>
      <c r="L102" s="1"/>
      <c r="M102" s="1"/>
      <c r="N102" s="1"/>
      <c r="O102" s="1"/>
      <c r="P102" s="1"/>
      <c r="Q102" s="1"/>
      <c r="R102" s="1"/>
      <c r="S102" s="1"/>
      <c r="T102" s="1"/>
      <c r="U102" s="1"/>
      <c r="V102" s="1"/>
      <c r="W102" s="1"/>
      <c r="X102" s="1"/>
      <c r="Y102" s="99"/>
      <c r="Z102" s="99"/>
      <c r="AA102" s="99"/>
    </row>
    <row r="103" spans="1:27" x14ac:dyDescent="0.25">
      <c r="A103" s="1"/>
      <c r="B103" s="9"/>
      <c r="C103" s="9"/>
      <c r="D103" s="9"/>
      <c r="E103" s="9"/>
      <c r="F103" s="293"/>
      <c r="G103" s="9"/>
      <c r="H103" s="9"/>
      <c r="I103" s="9"/>
      <c r="J103" s="9"/>
      <c r="K103" s="9"/>
      <c r="L103" s="1"/>
      <c r="M103" s="1"/>
      <c r="N103" s="1"/>
      <c r="O103" s="1"/>
      <c r="P103" s="1"/>
      <c r="Q103" s="1"/>
      <c r="R103" s="1"/>
      <c r="S103" s="1"/>
      <c r="T103" s="1"/>
      <c r="U103" s="1"/>
      <c r="V103" s="1"/>
      <c r="W103" s="1"/>
      <c r="X103" s="1"/>
      <c r="Y103" s="99"/>
      <c r="Z103" s="99"/>
      <c r="AA103" s="99"/>
    </row>
    <row r="104" spans="1:27" x14ac:dyDescent="0.25">
      <c r="A104" s="1"/>
      <c r="B104" s="9"/>
      <c r="C104" s="9"/>
      <c r="D104" s="9"/>
      <c r="E104" s="9"/>
      <c r="F104" s="9"/>
      <c r="G104" s="9"/>
      <c r="H104" s="9"/>
      <c r="I104" s="9"/>
      <c r="J104" s="9"/>
      <c r="K104" s="9"/>
      <c r="L104" s="1"/>
      <c r="M104" s="1"/>
      <c r="N104" s="1"/>
      <c r="O104" s="1"/>
      <c r="P104" s="1"/>
      <c r="Q104" s="1"/>
      <c r="R104" s="1"/>
      <c r="S104" s="1"/>
      <c r="T104" s="1"/>
      <c r="U104" s="1"/>
      <c r="V104" s="1"/>
      <c r="W104" s="1"/>
      <c r="X104" s="1"/>
      <c r="Y104" s="99"/>
      <c r="Z104" s="99"/>
      <c r="AA104" s="99"/>
    </row>
    <row r="105" spans="1:27" x14ac:dyDescent="0.25">
      <c r="A105" s="1"/>
      <c r="B105" s="9"/>
      <c r="C105" s="9"/>
      <c r="D105" s="9"/>
      <c r="E105" s="9"/>
      <c r="F105" s="9"/>
      <c r="G105" s="9"/>
      <c r="H105" s="9"/>
      <c r="I105" s="9"/>
      <c r="J105" s="9"/>
      <c r="K105" s="9"/>
      <c r="L105" s="1"/>
      <c r="M105" s="1"/>
      <c r="N105" s="1"/>
      <c r="O105" s="1"/>
      <c r="P105" s="1"/>
      <c r="Q105" s="1"/>
      <c r="R105" s="1"/>
      <c r="S105" s="1"/>
      <c r="T105" s="1"/>
      <c r="U105" s="1"/>
      <c r="V105" s="1"/>
      <c r="W105" s="1"/>
      <c r="X105" s="1"/>
      <c r="Y105" s="99"/>
      <c r="Z105" s="99"/>
      <c r="AA105" s="99"/>
    </row>
    <row r="106" spans="1:27" ht="22.5" customHeight="1" x14ac:dyDescent="0.25">
      <c r="A106" s="1"/>
      <c r="B106" s="74" t="s">
        <v>12</v>
      </c>
      <c r="C106" s="67"/>
      <c r="D106" s="67"/>
      <c r="E106" s="67"/>
      <c r="F106" s="67"/>
      <c r="G106" s="71"/>
      <c r="H106" s="71"/>
      <c r="I106" s="71"/>
      <c r="J106" s="71"/>
      <c r="K106" s="71"/>
      <c r="L106" s="290"/>
      <c r="M106" s="290"/>
      <c r="N106" s="290"/>
      <c r="O106" s="290"/>
      <c r="P106" s="290"/>
      <c r="Q106" s="290"/>
      <c r="R106" s="290"/>
      <c r="S106" s="290"/>
      <c r="T106" s="290"/>
      <c r="U106" s="290"/>
      <c r="V106" s="290"/>
      <c r="W106" s="290"/>
      <c r="X106" s="290"/>
      <c r="Y106" s="99"/>
      <c r="Z106" s="99"/>
      <c r="AA106" s="99"/>
    </row>
    <row r="107" spans="1:27" x14ac:dyDescent="0.25">
      <c r="A107" s="1"/>
      <c r="B107" s="13"/>
      <c r="C107" s="18"/>
      <c r="D107" s="18"/>
      <c r="E107" s="13"/>
      <c r="F107" s="13"/>
      <c r="G107" s="13"/>
      <c r="H107" s="13"/>
      <c r="I107" s="13"/>
      <c r="J107" s="13"/>
      <c r="K107" s="13"/>
      <c r="L107" s="1"/>
      <c r="M107" s="1"/>
      <c r="N107" s="1"/>
      <c r="O107" s="1"/>
      <c r="P107" s="1"/>
      <c r="Q107" s="1"/>
      <c r="R107" s="1"/>
      <c r="S107" s="1"/>
      <c r="T107" s="1"/>
      <c r="U107" s="1"/>
      <c r="V107" s="1"/>
      <c r="W107" s="1"/>
      <c r="X107" s="1"/>
      <c r="Y107" s="99"/>
      <c r="Z107" s="99"/>
      <c r="AA107" s="99"/>
    </row>
    <row r="108" spans="1:27" x14ac:dyDescent="0.25">
      <c r="A108" s="1"/>
      <c r="B108" s="12" t="s">
        <v>191</v>
      </c>
      <c r="C108" s="20"/>
      <c r="D108" s="20"/>
      <c r="E108" s="13"/>
      <c r="F108" s="13"/>
      <c r="G108" s="13"/>
      <c r="H108" s="13"/>
      <c r="I108" s="13"/>
      <c r="J108" s="13"/>
      <c r="K108" s="13"/>
      <c r="L108" s="13"/>
      <c r="M108" s="13"/>
      <c r="N108" s="13"/>
      <c r="O108" s="13"/>
      <c r="P108" s="1"/>
      <c r="Q108" s="1"/>
      <c r="R108" s="1"/>
      <c r="S108" s="1"/>
      <c r="T108" s="1"/>
      <c r="U108" s="1"/>
      <c r="V108" s="9"/>
      <c r="W108" s="1"/>
      <c r="X108" s="1"/>
      <c r="Y108" s="99"/>
      <c r="Z108" s="99"/>
      <c r="AA108" s="99"/>
    </row>
    <row r="109" spans="1:27" ht="7.5" customHeight="1" x14ac:dyDescent="0.25">
      <c r="A109" s="1"/>
      <c r="B109" s="12"/>
      <c r="C109" s="20"/>
      <c r="D109" s="20"/>
      <c r="E109" s="13"/>
      <c r="F109" s="13"/>
      <c r="G109" s="13"/>
      <c r="H109" s="13"/>
      <c r="I109" s="13"/>
      <c r="J109" s="13"/>
      <c r="K109" s="13"/>
      <c r="L109" s="13"/>
      <c r="M109" s="13"/>
      <c r="N109" s="13"/>
      <c r="O109" s="13"/>
      <c r="P109" s="13"/>
      <c r="Q109" s="13"/>
      <c r="R109" s="16"/>
      <c r="S109" s="13"/>
      <c r="T109" s="13"/>
      <c r="U109" s="40"/>
      <c r="V109" s="9"/>
      <c r="W109" s="1"/>
      <c r="X109" s="1"/>
      <c r="Y109" s="99"/>
      <c r="Z109" s="99"/>
      <c r="AA109" s="99"/>
    </row>
    <row r="110" spans="1:27" ht="39" customHeight="1" x14ac:dyDescent="0.25">
      <c r="A110" s="1"/>
      <c r="B110" s="385" t="s">
        <v>42</v>
      </c>
      <c r="C110" s="396" t="s">
        <v>951</v>
      </c>
      <c r="D110" s="385" t="s">
        <v>192</v>
      </c>
      <c r="E110" s="385" t="s">
        <v>43</v>
      </c>
      <c r="F110" s="385" t="s">
        <v>44</v>
      </c>
      <c r="G110" s="398" t="s">
        <v>626</v>
      </c>
      <c r="H110" s="399"/>
      <c r="I110" s="399"/>
      <c r="J110" s="399"/>
      <c r="K110" s="399"/>
      <c r="L110" s="399"/>
      <c r="M110" s="399"/>
      <c r="N110" s="399"/>
      <c r="O110" s="399"/>
      <c r="P110" s="399"/>
      <c r="Q110" s="399"/>
      <c r="R110" s="399"/>
      <c r="S110" s="385" t="s">
        <v>45</v>
      </c>
      <c r="T110" s="385" t="s">
        <v>46</v>
      </c>
      <c r="U110" s="385"/>
      <c r="V110" s="385" t="s">
        <v>47</v>
      </c>
      <c r="W110" s="1"/>
      <c r="X110" s="1"/>
    </row>
    <row r="111" spans="1:27" ht="30" customHeight="1" x14ac:dyDescent="0.25">
      <c r="A111" s="1"/>
      <c r="B111" s="385"/>
      <c r="C111" s="397"/>
      <c r="D111" s="385"/>
      <c r="E111" s="385"/>
      <c r="F111" s="385"/>
      <c r="G111" s="245" t="s">
        <v>18</v>
      </c>
      <c r="H111" s="245" t="s">
        <v>19</v>
      </c>
      <c r="I111" s="245" t="s">
        <v>20</v>
      </c>
      <c r="J111" s="245" t="s">
        <v>21</v>
      </c>
      <c r="K111" s="245" t="s">
        <v>22</v>
      </c>
      <c r="L111" s="245" t="s">
        <v>23</v>
      </c>
      <c r="M111" s="245" t="s">
        <v>24</v>
      </c>
      <c r="N111" s="245" t="s">
        <v>25</v>
      </c>
      <c r="O111" s="245" t="s">
        <v>26</v>
      </c>
      <c r="P111" s="245" t="s">
        <v>27</v>
      </c>
      <c r="Q111" s="245" t="s">
        <v>28</v>
      </c>
      <c r="R111" s="245" t="s">
        <v>29</v>
      </c>
      <c r="S111" s="385"/>
      <c r="T111" s="385"/>
      <c r="U111" s="385"/>
      <c r="V111" s="385"/>
      <c r="W111" s="1"/>
      <c r="X111" s="1"/>
    </row>
    <row r="112" spans="1:27" ht="25.5" customHeight="1" x14ac:dyDescent="0.25">
      <c r="A112" s="1"/>
      <c r="B112" s="263" t="s">
        <v>10</v>
      </c>
      <c r="C112" s="246"/>
      <c r="D112" s="141" t="s">
        <v>48</v>
      </c>
      <c r="E112" s="263" t="s">
        <v>10</v>
      </c>
      <c r="F112" s="170"/>
      <c r="G112" s="171"/>
      <c r="H112" s="171"/>
      <c r="I112" s="171"/>
      <c r="J112" s="171"/>
      <c r="K112" s="171"/>
      <c r="L112" s="171"/>
      <c r="M112" s="171"/>
      <c r="N112" s="171"/>
      <c r="O112" s="171"/>
      <c r="P112" s="171"/>
      <c r="Q112" s="171"/>
      <c r="R112" s="171"/>
      <c r="S112" s="269" t="str">
        <f t="shared" ref="S112:S121" si="0">IFERROR(IF(E112="t/ano", SUM(G112:R112),LARGE(G112:R112,1)),"")</f>
        <v/>
      </c>
      <c r="T112" s="395" t="str">
        <f>IF(S112&gt;F112,"Justificar a ultrapassagem da capacidade instalada","")</f>
        <v/>
      </c>
      <c r="U112" s="395"/>
      <c r="V112" s="171"/>
      <c r="W112" s="1"/>
      <c r="X112" s="1"/>
    </row>
    <row r="113" spans="1:26" ht="25.5" customHeight="1" x14ac:dyDescent="0.25">
      <c r="A113" s="1"/>
      <c r="B113" s="263" t="s">
        <v>10</v>
      </c>
      <c r="C113" s="246"/>
      <c r="D113" s="141" t="s">
        <v>48</v>
      </c>
      <c r="E113" s="263" t="s">
        <v>10</v>
      </c>
      <c r="F113" s="170"/>
      <c r="G113" s="62"/>
      <c r="H113" s="62"/>
      <c r="I113" s="62"/>
      <c r="J113" s="62"/>
      <c r="K113" s="62"/>
      <c r="L113" s="62"/>
      <c r="M113" s="62"/>
      <c r="N113" s="62"/>
      <c r="O113" s="62"/>
      <c r="P113" s="62"/>
      <c r="Q113" s="62"/>
      <c r="R113" s="62"/>
      <c r="S113" s="269" t="str">
        <f t="shared" si="0"/>
        <v/>
      </c>
      <c r="T113" s="395" t="str">
        <f t="shared" ref="T113:T121" si="1">IF(S113&gt;F113,"Justificar a ultrapassagem da capacidade instalada","")</f>
        <v/>
      </c>
      <c r="U113" s="395"/>
      <c r="V113" s="62"/>
      <c r="W113" s="1"/>
      <c r="X113" s="1"/>
    </row>
    <row r="114" spans="1:26" ht="25.5" customHeight="1" x14ac:dyDescent="0.25">
      <c r="A114" s="1"/>
      <c r="B114" s="263" t="s">
        <v>10</v>
      </c>
      <c r="C114" s="246"/>
      <c r="D114" s="141" t="s">
        <v>48</v>
      </c>
      <c r="E114" s="263" t="s">
        <v>10</v>
      </c>
      <c r="F114" s="170"/>
      <c r="G114" s="62"/>
      <c r="H114" s="62"/>
      <c r="I114" s="62"/>
      <c r="J114" s="62"/>
      <c r="K114" s="62"/>
      <c r="L114" s="62"/>
      <c r="M114" s="62"/>
      <c r="N114" s="62"/>
      <c r="O114" s="62"/>
      <c r="P114" s="62"/>
      <c r="Q114" s="62"/>
      <c r="R114" s="62"/>
      <c r="S114" s="269" t="str">
        <f t="shared" si="0"/>
        <v/>
      </c>
      <c r="T114" s="395" t="str">
        <f t="shared" si="1"/>
        <v/>
      </c>
      <c r="U114" s="395"/>
      <c r="V114" s="62"/>
      <c r="W114" s="1"/>
      <c r="X114" s="1"/>
    </row>
    <row r="115" spans="1:26" ht="25.5" customHeight="1" x14ac:dyDescent="0.25">
      <c r="A115" s="1"/>
      <c r="B115" s="263" t="s">
        <v>10</v>
      </c>
      <c r="C115" s="246"/>
      <c r="D115" s="141" t="s">
        <v>48</v>
      </c>
      <c r="E115" s="263" t="s">
        <v>10</v>
      </c>
      <c r="F115" s="170"/>
      <c r="G115" s="62"/>
      <c r="H115" s="62"/>
      <c r="I115" s="62"/>
      <c r="J115" s="62"/>
      <c r="K115" s="62"/>
      <c r="L115" s="62"/>
      <c r="M115" s="62"/>
      <c r="N115" s="62"/>
      <c r="O115" s="62"/>
      <c r="P115" s="62"/>
      <c r="Q115" s="62"/>
      <c r="R115" s="62"/>
      <c r="S115" s="269" t="str">
        <f t="shared" si="0"/>
        <v/>
      </c>
      <c r="T115" s="395" t="str">
        <f t="shared" si="1"/>
        <v/>
      </c>
      <c r="U115" s="395"/>
      <c r="V115" s="62"/>
      <c r="W115" s="1"/>
      <c r="X115" s="1"/>
    </row>
    <row r="116" spans="1:26" ht="25.5" customHeight="1" x14ac:dyDescent="0.25">
      <c r="A116" s="1"/>
      <c r="B116" s="263" t="s">
        <v>10</v>
      </c>
      <c r="C116" s="246"/>
      <c r="D116" s="141" t="s">
        <v>48</v>
      </c>
      <c r="E116" s="263" t="s">
        <v>10</v>
      </c>
      <c r="F116" s="170"/>
      <c r="G116" s="62"/>
      <c r="H116" s="62"/>
      <c r="I116" s="62"/>
      <c r="J116" s="62"/>
      <c r="K116" s="62"/>
      <c r="L116" s="62"/>
      <c r="M116" s="62"/>
      <c r="N116" s="62"/>
      <c r="O116" s="62"/>
      <c r="P116" s="62"/>
      <c r="Q116" s="62"/>
      <c r="R116" s="62"/>
      <c r="S116" s="269" t="str">
        <f t="shared" si="0"/>
        <v/>
      </c>
      <c r="T116" s="395" t="str">
        <f t="shared" si="1"/>
        <v/>
      </c>
      <c r="U116" s="395"/>
      <c r="V116" s="62"/>
      <c r="W116" s="1"/>
      <c r="X116" s="1"/>
    </row>
    <row r="117" spans="1:26" ht="25.5" customHeight="1" x14ac:dyDescent="0.25">
      <c r="A117" s="1"/>
      <c r="B117" s="263" t="s">
        <v>10</v>
      </c>
      <c r="C117" s="246"/>
      <c r="D117" s="141" t="s">
        <v>48</v>
      </c>
      <c r="E117" s="263" t="s">
        <v>10</v>
      </c>
      <c r="F117" s="170"/>
      <c r="G117" s="62"/>
      <c r="H117" s="62"/>
      <c r="I117" s="62"/>
      <c r="J117" s="62"/>
      <c r="K117" s="62"/>
      <c r="L117" s="62"/>
      <c r="M117" s="62"/>
      <c r="N117" s="62"/>
      <c r="O117" s="62"/>
      <c r="P117" s="62"/>
      <c r="Q117" s="62"/>
      <c r="R117" s="62"/>
      <c r="S117" s="269" t="str">
        <f t="shared" si="0"/>
        <v/>
      </c>
      <c r="T117" s="395" t="str">
        <f t="shared" si="1"/>
        <v/>
      </c>
      <c r="U117" s="395"/>
      <c r="V117" s="62"/>
      <c r="W117" s="1"/>
      <c r="X117" s="1"/>
    </row>
    <row r="118" spans="1:26" ht="25.5" customHeight="1" x14ac:dyDescent="0.25">
      <c r="A118" s="1"/>
      <c r="B118" s="263" t="s">
        <v>10</v>
      </c>
      <c r="C118" s="246"/>
      <c r="D118" s="141" t="s">
        <v>48</v>
      </c>
      <c r="E118" s="263" t="s">
        <v>10</v>
      </c>
      <c r="F118" s="170"/>
      <c r="G118" s="62"/>
      <c r="H118" s="62"/>
      <c r="I118" s="62"/>
      <c r="J118" s="62"/>
      <c r="K118" s="62"/>
      <c r="L118" s="62"/>
      <c r="M118" s="62"/>
      <c r="N118" s="62"/>
      <c r="O118" s="62"/>
      <c r="P118" s="62"/>
      <c r="Q118" s="62"/>
      <c r="R118" s="62"/>
      <c r="S118" s="269" t="str">
        <f t="shared" si="0"/>
        <v/>
      </c>
      <c r="T118" s="395" t="str">
        <f t="shared" si="1"/>
        <v/>
      </c>
      <c r="U118" s="395"/>
      <c r="V118" s="62"/>
      <c r="W118" s="1"/>
      <c r="X118" s="1"/>
    </row>
    <row r="119" spans="1:26" ht="25.5" customHeight="1" x14ac:dyDescent="0.25">
      <c r="A119" s="1"/>
      <c r="B119" s="263" t="s">
        <v>10</v>
      </c>
      <c r="C119" s="246"/>
      <c r="D119" s="141" t="s">
        <v>48</v>
      </c>
      <c r="E119" s="263" t="s">
        <v>10</v>
      </c>
      <c r="F119" s="170"/>
      <c r="G119" s="62"/>
      <c r="H119" s="62"/>
      <c r="I119" s="62"/>
      <c r="J119" s="62"/>
      <c r="K119" s="62"/>
      <c r="L119" s="62"/>
      <c r="M119" s="62"/>
      <c r="N119" s="62"/>
      <c r="O119" s="62"/>
      <c r="P119" s="62"/>
      <c r="Q119" s="62"/>
      <c r="R119" s="62"/>
      <c r="S119" s="269" t="str">
        <f t="shared" si="0"/>
        <v/>
      </c>
      <c r="T119" s="395" t="str">
        <f t="shared" si="1"/>
        <v/>
      </c>
      <c r="U119" s="395"/>
      <c r="V119" s="62"/>
      <c r="W119" s="1"/>
      <c r="X119" s="1"/>
    </row>
    <row r="120" spans="1:26" ht="25.5" customHeight="1" x14ac:dyDescent="0.25">
      <c r="A120" s="1"/>
      <c r="B120" s="263" t="s">
        <v>10</v>
      </c>
      <c r="C120" s="246"/>
      <c r="D120" s="141" t="s">
        <v>48</v>
      </c>
      <c r="E120" s="263" t="s">
        <v>10</v>
      </c>
      <c r="F120" s="170"/>
      <c r="G120" s="62"/>
      <c r="H120" s="62"/>
      <c r="I120" s="62"/>
      <c r="J120" s="62"/>
      <c r="K120" s="62"/>
      <c r="L120" s="62"/>
      <c r="M120" s="62"/>
      <c r="N120" s="62"/>
      <c r="O120" s="62"/>
      <c r="P120" s="62"/>
      <c r="Q120" s="62"/>
      <c r="R120" s="62"/>
      <c r="S120" s="269" t="str">
        <f t="shared" si="0"/>
        <v/>
      </c>
      <c r="T120" s="395" t="str">
        <f t="shared" si="1"/>
        <v/>
      </c>
      <c r="U120" s="395"/>
      <c r="V120" s="62"/>
      <c r="W120" s="1"/>
      <c r="X120" s="1"/>
    </row>
    <row r="121" spans="1:26" ht="25.5" customHeight="1" x14ac:dyDescent="0.25">
      <c r="A121" s="1"/>
      <c r="B121" s="263" t="s">
        <v>10</v>
      </c>
      <c r="C121" s="246"/>
      <c r="D121" s="141" t="s">
        <v>48</v>
      </c>
      <c r="E121" s="263" t="s">
        <v>10</v>
      </c>
      <c r="F121" s="170"/>
      <c r="G121" s="62"/>
      <c r="H121" s="62"/>
      <c r="I121" s="62"/>
      <c r="J121" s="62"/>
      <c r="K121" s="62"/>
      <c r="L121" s="62"/>
      <c r="M121" s="62"/>
      <c r="N121" s="62"/>
      <c r="O121" s="62"/>
      <c r="P121" s="62"/>
      <c r="Q121" s="62"/>
      <c r="R121" s="62"/>
      <c r="S121" s="269" t="str">
        <f t="shared" si="0"/>
        <v/>
      </c>
      <c r="T121" s="395" t="str">
        <f t="shared" si="1"/>
        <v/>
      </c>
      <c r="U121" s="395"/>
      <c r="V121" s="62"/>
      <c r="W121" s="1"/>
      <c r="X121" s="1"/>
    </row>
    <row r="122" spans="1:26" x14ac:dyDescent="0.25">
      <c r="A122" s="1"/>
      <c r="B122" s="21" t="s">
        <v>221</v>
      </c>
      <c r="C122" s="294"/>
      <c r="D122" s="294"/>
      <c r="E122" s="294"/>
      <c r="F122" s="39"/>
      <c r="G122" s="39"/>
      <c r="H122" s="39"/>
      <c r="I122" s="39"/>
      <c r="J122" s="39"/>
      <c r="K122" s="39"/>
      <c r="L122" s="39"/>
      <c r="M122" s="39"/>
      <c r="N122" s="39"/>
      <c r="O122" s="39"/>
      <c r="P122" s="39"/>
      <c r="Q122" s="39"/>
      <c r="R122" s="16"/>
      <c r="S122" s="16"/>
      <c r="T122" s="18"/>
      <c r="U122" s="9"/>
      <c r="V122" s="9"/>
      <c r="W122" s="1"/>
      <c r="X122" s="1"/>
      <c r="Y122" s="99"/>
      <c r="Z122" s="99"/>
    </row>
    <row r="123" spans="1:26" x14ac:dyDescent="0.25">
      <c r="A123" s="1"/>
      <c r="B123" s="8"/>
      <c r="C123" s="295"/>
      <c r="D123" s="295"/>
      <c r="E123" s="295"/>
      <c r="F123" s="296"/>
      <c r="G123" s="296"/>
      <c r="H123" s="296"/>
      <c r="I123" s="296"/>
      <c r="J123" s="296"/>
      <c r="K123" s="296"/>
      <c r="L123" s="296"/>
      <c r="M123" s="296"/>
      <c r="N123" s="296"/>
      <c r="O123" s="296"/>
      <c r="P123" s="296"/>
      <c r="Q123" s="296"/>
      <c r="R123" s="9"/>
      <c r="S123" s="9"/>
      <c r="T123" s="6"/>
      <c r="U123" s="9"/>
      <c r="V123" s="9"/>
      <c r="W123" s="1"/>
      <c r="X123" s="1"/>
      <c r="Y123" s="7"/>
      <c r="Z123" s="7"/>
    </row>
    <row r="124" spans="1:26" x14ac:dyDescent="0.25">
      <c r="A124" s="1"/>
      <c r="B124" s="8"/>
      <c r="C124" s="295"/>
      <c r="D124" s="295"/>
      <c r="E124" s="295"/>
      <c r="F124" s="296"/>
      <c r="G124" s="296"/>
      <c r="H124" s="296"/>
      <c r="I124" s="296"/>
      <c r="J124" s="296"/>
      <c r="K124" s="296"/>
      <c r="L124" s="296"/>
      <c r="M124" s="296"/>
      <c r="N124" s="296"/>
      <c r="O124" s="296"/>
      <c r="P124" s="296"/>
      <c r="Q124" s="296"/>
      <c r="R124" s="9"/>
      <c r="S124" s="9"/>
      <c r="T124" s="6"/>
      <c r="U124" s="9"/>
      <c r="V124" s="9"/>
      <c r="W124" s="1"/>
      <c r="X124" s="1"/>
      <c r="Y124" s="7"/>
      <c r="Z124" s="7"/>
    </row>
    <row r="125" spans="1:26" x14ac:dyDescent="0.25">
      <c r="A125" s="1"/>
      <c r="B125" s="12" t="s">
        <v>220</v>
      </c>
      <c r="C125" s="265"/>
      <c r="D125" s="265"/>
      <c r="E125" s="265"/>
      <c r="F125" s="265"/>
      <c r="G125" s="265"/>
      <c r="H125" s="265"/>
      <c r="I125" s="265"/>
      <c r="J125" s="265"/>
      <c r="K125" s="265"/>
      <c r="L125" s="265"/>
      <c r="M125" s="265"/>
      <c r="N125" s="265"/>
      <c r="O125" s="265"/>
      <c r="P125" s="1"/>
      <c r="Q125" s="296"/>
      <c r="R125" s="9"/>
      <c r="S125" s="9"/>
      <c r="T125" s="6"/>
      <c r="U125" s="9"/>
      <c r="V125" s="9"/>
      <c r="W125" s="1"/>
      <c r="X125" s="1"/>
      <c r="Y125" s="7"/>
      <c r="Z125" s="7"/>
    </row>
    <row r="126" spans="1:26" ht="8.25" customHeight="1" x14ac:dyDescent="0.25">
      <c r="A126" s="1"/>
      <c r="B126" s="100"/>
      <c r="C126" s="265"/>
      <c r="D126" s="265"/>
      <c r="E126" s="265"/>
      <c r="F126" s="265"/>
      <c r="G126" s="265"/>
      <c r="H126" s="265"/>
      <c r="I126" s="265"/>
      <c r="J126" s="265"/>
      <c r="K126" s="265"/>
      <c r="L126" s="265"/>
      <c r="M126" s="265"/>
      <c r="N126" s="265"/>
      <c r="O126" s="265"/>
      <c r="P126" s="1"/>
      <c r="Q126" s="296"/>
      <c r="R126" s="9"/>
      <c r="S126" s="9"/>
      <c r="T126" s="6"/>
      <c r="U126" s="9"/>
      <c r="V126" s="9"/>
      <c r="W126" s="1"/>
      <c r="X126" s="1"/>
      <c r="Y126" s="7"/>
      <c r="Z126" s="7"/>
    </row>
    <row r="127" spans="1:26" x14ac:dyDescent="0.25">
      <c r="A127" s="1"/>
      <c r="B127" s="385" t="s">
        <v>42</v>
      </c>
      <c r="C127" s="405" t="s">
        <v>46</v>
      </c>
      <c r="D127" s="405"/>
      <c r="E127" s="386" t="s">
        <v>219</v>
      </c>
      <c r="F127" s="386"/>
      <c r="G127" s="386"/>
      <c r="H127" s="386"/>
      <c r="I127" s="386"/>
      <c r="J127" s="386"/>
      <c r="K127" s="386"/>
      <c r="L127" s="386"/>
      <c r="M127" s="386"/>
      <c r="N127" s="386"/>
      <c r="O127" s="386"/>
      <c r="P127" s="386"/>
      <c r="Q127" s="296"/>
      <c r="R127" s="120"/>
      <c r="S127" s="120"/>
      <c r="T127" s="120"/>
      <c r="U127" s="9"/>
      <c r="V127" s="9"/>
      <c r="W127" s="1"/>
      <c r="X127" s="1"/>
      <c r="Y127" s="7"/>
      <c r="Z127" s="7"/>
    </row>
    <row r="128" spans="1:26" x14ac:dyDescent="0.25">
      <c r="A128" s="1"/>
      <c r="B128" s="385"/>
      <c r="C128" s="405"/>
      <c r="D128" s="405"/>
      <c r="E128" s="386"/>
      <c r="F128" s="386"/>
      <c r="G128" s="386"/>
      <c r="H128" s="386"/>
      <c r="I128" s="386"/>
      <c r="J128" s="386"/>
      <c r="K128" s="386"/>
      <c r="L128" s="386"/>
      <c r="M128" s="386"/>
      <c r="N128" s="386"/>
      <c r="O128" s="386"/>
      <c r="P128" s="386"/>
      <c r="Q128" s="296"/>
      <c r="R128" s="120"/>
      <c r="S128" s="120"/>
      <c r="T128" s="120"/>
      <c r="U128" s="9"/>
      <c r="V128" s="9"/>
      <c r="W128" s="1"/>
      <c r="X128" s="1"/>
      <c r="Y128" s="7"/>
      <c r="Z128" s="7"/>
    </row>
    <row r="129" spans="1:27" ht="27" customHeight="1" x14ac:dyDescent="0.25">
      <c r="A129" s="1"/>
      <c r="B129" s="298" t="str">
        <f>B112</f>
        <v>&lt;Selecionar&gt;</v>
      </c>
      <c r="C129" s="389" t="str">
        <f t="shared" ref="C129:C137" si="2">T112</f>
        <v/>
      </c>
      <c r="D129" s="389"/>
      <c r="E129" s="390"/>
      <c r="F129" s="390"/>
      <c r="G129" s="390"/>
      <c r="H129" s="390"/>
      <c r="I129" s="390"/>
      <c r="J129" s="390"/>
      <c r="K129" s="390"/>
      <c r="L129" s="390"/>
      <c r="M129" s="390"/>
      <c r="N129" s="390"/>
      <c r="O129" s="390"/>
      <c r="P129" s="390"/>
      <c r="Q129" s="296"/>
      <c r="R129" s="120"/>
      <c r="S129" s="120"/>
      <c r="T129" s="120"/>
      <c r="U129" s="9"/>
      <c r="V129" s="9"/>
      <c r="W129" s="1"/>
      <c r="X129" s="1"/>
      <c r="Y129" s="7"/>
      <c r="Z129" s="7"/>
    </row>
    <row r="130" spans="1:27" x14ac:dyDescent="0.25">
      <c r="A130" s="1"/>
      <c r="B130" s="298" t="str">
        <f t="shared" ref="B130:B137" si="3">B113</f>
        <v>&lt;Selecionar&gt;</v>
      </c>
      <c r="C130" s="389" t="str">
        <f t="shared" si="2"/>
        <v/>
      </c>
      <c r="D130" s="389"/>
      <c r="E130" s="390"/>
      <c r="F130" s="390"/>
      <c r="G130" s="390"/>
      <c r="H130" s="390"/>
      <c r="I130" s="390"/>
      <c r="J130" s="390"/>
      <c r="K130" s="390"/>
      <c r="L130" s="390"/>
      <c r="M130" s="390"/>
      <c r="N130" s="390"/>
      <c r="O130" s="390"/>
      <c r="P130" s="390"/>
      <c r="Q130" s="296"/>
      <c r="R130" s="120"/>
      <c r="S130" s="120"/>
      <c r="T130" s="120"/>
      <c r="U130" s="9"/>
      <c r="V130" s="9"/>
      <c r="W130" s="1"/>
      <c r="X130" s="1"/>
      <c r="Y130" s="7"/>
      <c r="Z130" s="7"/>
    </row>
    <row r="131" spans="1:27" x14ac:dyDescent="0.25">
      <c r="A131" s="1"/>
      <c r="B131" s="298" t="str">
        <f t="shared" si="3"/>
        <v>&lt;Selecionar&gt;</v>
      </c>
      <c r="C131" s="389" t="str">
        <f t="shared" si="2"/>
        <v/>
      </c>
      <c r="D131" s="389"/>
      <c r="E131" s="390"/>
      <c r="F131" s="390"/>
      <c r="G131" s="390"/>
      <c r="H131" s="390"/>
      <c r="I131" s="390"/>
      <c r="J131" s="390"/>
      <c r="K131" s="390"/>
      <c r="L131" s="390"/>
      <c r="M131" s="390"/>
      <c r="N131" s="390"/>
      <c r="O131" s="390"/>
      <c r="P131" s="390"/>
      <c r="Q131" s="296"/>
      <c r="R131" s="120"/>
      <c r="S131" s="120"/>
      <c r="T131" s="120"/>
      <c r="U131" s="9"/>
      <c r="V131" s="9"/>
      <c r="W131" s="1"/>
      <c r="X131" s="1"/>
      <c r="Y131" s="7"/>
      <c r="Z131" s="7"/>
    </row>
    <row r="132" spans="1:27" x14ac:dyDescent="0.25">
      <c r="A132" s="1"/>
      <c r="B132" s="298" t="str">
        <f t="shared" si="3"/>
        <v>&lt;Selecionar&gt;</v>
      </c>
      <c r="C132" s="389" t="str">
        <f t="shared" si="2"/>
        <v/>
      </c>
      <c r="D132" s="389"/>
      <c r="E132" s="390"/>
      <c r="F132" s="390"/>
      <c r="G132" s="390"/>
      <c r="H132" s="390"/>
      <c r="I132" s="390"/>
      <c r="J132" s="390"/>
      <c r="K132" s="390"/>
      <c r="L132" s="390"/>
      <c r="M132" s="390"/>
      <c r="N132" s="390"/>
      <c r="O132" s="390"/>
      <c r="P132" s="390"/>
      <c r="Q132" s="296"/>
      <c r="R132" s="120"/>
      <c r="S132" s="120"/>
      <c r="T132" s="120"/>
      <c r="U132" s="9"/>
      <c r="V132" s="9"/>
      <c r="W132" s="1"/>
      <c r="X132" s="1"/>
      <c r="Y132" s="7"/>
      <c r="Z132" s="7"/>
    </row>
    <row r="133" spans="1:27" x14ac:dyDescent="0.25">
      <c r="A133" s="1"/>
      <c r="B133" s="298" t="str">
        <f t="shared" si="3"/>
        <v>&lt;Selecionar&gt;</v>
      </c>
      <c r="C133" s="389" t="str">
        <f t="shared" si="2"/>
        <v/>
      </c>
      <c r="D133" s="389"/>
      <c r="E133" s="390"/>
      <c r="F133" s="390"/>
      <c r="G133" s="390"/>
      <c r="H133" s="390"/>
      <c r="I133" s="390"/>
      <c r="J133" s="390"/>
      <c r="K133" s="390"/>
      <c r="L133" s="390"/>
      <c r="M133" s="390"/>
      <c r="N133" s="390"/>
      <c r="O133" s="390"/>
      <c r="P133" s="390"/>
      <c r="Q133" s="296"/>
      <c r="R133" s="120"/>
      <c r="S133" s="120"/>
      <c r="T133" s="120"/>
      <c r="U133" s="9"/>
      <c r="V133" s="9"/>
      <c r="W133" s="1"/>
      <c r="X133" s="1"/>
      <c r="Y133" s="7"/>
      <c r="Z133" s="7"/>
    </row>
    <row r="134" spans="1:27" x14ac:dyDescent="0.25">
      <c r="A134" s="1"/>
      <c r="B134" s="298" t="str">
        <f t="shared" si="3"/>
        <v>&lt;Selecionar&gt;</v>
      </c>
      <c r="C134" s="389" t="str">
        <f t="shared" si="2"/>
        <v/>
      </c>
      <c r="D134" s="389"/>
      <c r="E134" s="390"/>
      <c r="F134" s="390"/>
      <c r="G134" s="390"/>
      <c r="H134" s="390"/>
      <c r="I134" s="390"/>
      <c r="J134" s="390"/>
      <c r="K134" s="390"/>
      <c r="L134" s="390"/>
      <c r="M134" s="390"/>
      <c r="N134" s="390"/>
      <c r="O134" s="390"/>
      <c r="P134" s="390"/>
      <c r="Q134" s="296"/>
      <c r="R134" s="9"/>
      <c r="S134" s="9"/>
      <c r="T134" s="6"/>
      <c r="U134" s="9"/>
      <c r="V134" s="9"/>
      <c r="W134" s="1"/>
      <c r="X134" s="1"/>
      <c r="Y134" s="7"/>
      <c r="Z134" s="7"/>
    </row>
    <row r="135" spans="1:27" x14ac:dyDescent="0.25">
      <c r="A135" s="1"/>
      <c r="B135" s="298" t="str">
        <f t="shared" si="3"/>
        <v>&lt;Selecionar&gt;</v>
      </c>
      <c r="C135" s="389" t="str">
        <f t="shared" si="2"/>
        <v/>
      </c>
      <c r="D135" s="389"/>
      <c r="E135" s="390"/>
      <c r="F135" s="390"/>
      <c r="G135" s="390"/>
      <c r="H135" s="390"/>
      <c r="I135" s="390"/>
      <c r="J135" s="390"/>
      <c r="K135" s="390"/>
      <c r="L135" s="390"/>
      <c r="M135" s="390"/>
      <c r="N135" s="390"/>
      <c r="O135" s="390"/>
      <c r="P135" s="390"/>
      <c r="Q135" s="296"/>
      <c r="R135" s="9"/>
      <c r="S135" s="9"/>
      <c r="T135" s="6"/>
      <c r="U135" s="9"/>
      <c r="V135" s="9"/>
      <c r="W135" s="1"/>
      <c r="X135" s="1"/>
      <c r="Y135" s="7"/>
      <c r="Z135" s="7"/>
    </row>
    <row r="136" spans="1:27" x14ac:dyDescent="0.25">
      <c r="A136" s="1"/>
      <c r="B136" s="298" t="str">
        <f t="shared" si="3"/>
        <v>&lt;Selecionar&gt;</v>
      </c>
      <c r="C136" s="389" t="str">
        <f t="shared" si="2"/>
        <v/>
      </c>
      <c r="D136" s="389"/>
      <c r="E136" s="390"/>
      <c r="F136" s="390"/>
      <c r="G136" s="390"/>
      <c r="H136" s="390"/>
      <c r="I136" s="390"/>
      <c r="J136" s="390"/>
      <c r="K136" s="390"/>
      <c r="L136" s="390"/>
      <c r="M136" s="390"/>
      <c r="N136" s="390"/>
      <c r="O136" s="390"/>
      <c r="P136" s="390"/>
      <c r="Q136" s="296"/>
      <c r="R136" s="9"/>
      <c r="S136" s="9"/>
      <c r="T136" s="6"/>
      <c r="U136" s="9"/>
      <c r="V136" s="9"/>
      <c r="W136" s="1"/>
      <c r="X136" s="1"/>
      <c r="Y136" s="7"/>
      <c r="Z136" s="7"/>
    </row>
    <row r="137" spans="1:27" x14ac:dyDescent="0.25">
      <c r="A137" s="1"/>
      <c r="B137" s="298" t="str">
        <f t="shared" si="3"/>
        <v>&lt;Selecionar&gt;</v>
      </c>
      <c r="C137" s="389" t="str">
        <f t="shared" si="2"/>
        <v/>
      </c>
      <c r="D137" s="389"/>
      <c r="E137" s="390"/>
      <c r="F137" s="390"/>
      <c r="G137" s="390"/>
      <c r="H137" s="390"/>
      <c r="I137" s="390"/>
      <c r="J137" s="390"/>
      <c r="K137" s="390"/>
      <c r="L137" s="390"/>
      <c r="M137" s="390"/>
      <c r="N137" s="390"/>
      <c r="O137" s="390"/>
      <c r="P137" s="390"/>
      <c r="Q137" s="296"/>
      <c r="R137" s="9"/>
      <c r="S137" s="9"/>
      <c r="T137" s="6"/>
      <c r="U137" s="9"/>
      <c r="V137" s="9"/>
      <c r="W137" s="1"/>
      <c r="X137" s="1"/>
      <c r="Y137" s="7"/>
      <c r="Z137" s="7"/>
    </row>
    <row r="138" spans="1:27" x14ac:dyDescent="0.25">
      <c r="A138" s="1"/>
      <c r="B138" s="8"/>
      <c r="C138" s="295"/>
      <c r="D138" s="295"/>
      <c r="E138" s="295"/>
      <c r="F138" s="296"/>
      <c r="G138" s="296"/>
      <c r="H138" s="296"/>
      <c r="I138" s="296"/>
      <c r="J138" s="296"/>
      <c r="K138" s="296"/>
      <c r="L138" s="296"/>
      <c r="M138" s="296"/>
      <c r="N138" s="296"/>
      <c r="O138" s="296"/>
      <c r="P138" s="296"/>
      <c r="Q138" s="296"/>
      <c r="R138" s="9"/>
      <c r="S138" s="9"/>
      <c r="T138" s="6"/>
      <c r="U138" s="9"/>
      <c r="V138" s="9"/>
      <c r="W138" s="1"/>
      <c r="X138" s="1"/>
      <c r="Y138" s="7"/>
      <c r="Z138" s="7"/>
    </row>
    <row r="139" spans="1:27" x14ac:dyDescent="0.25">
      <c r="A139" s="1"/>
      <c r="B139" s="8"/>
      <c r="C139" s="295"/>
      <c r="D139" s="295"/>
      <c r="E139" s="295"/>
      <c r="F139" s="296"/>
      <c r="G139" s="296"/>
      <c r="H139" s="296"/>
      <c r="I139" s="296"/>
      <c r="J139" s="296"/>
      <c r="K139" s="296"/>
      <c r="L139" s="296"/>
      <c r="M139" s="296"/>
      <c r="N139" s="296"/>
      <c r="O139" s="296"/>
      <c r="P139" s="296"/>
      <c r="Q139" s="296"/>
      <c r="R139" s="9"/>
      <c r="S139" s="9"/>
      <c r="T139" s="6"/>
      <c r="U139" s="9"/>
      <c r="V139" s="9"/>
      <c r="W139" s="1"/>
      <c r="X139" s="1"/>
      <c r="Y139" s="7"/>
      <c r="Z139" s="7"/>
    </row>
    <row r="140" spans="1:27" x14ac:dyDescent="0.25">
      <c r="A140" s="1"/>
      <c r="B140" s="9"/>
      <c r="C140" s="9"/>
      <c r="D140" s="9"/>
      <c r="E140" s="9"/>
      <c r="F140" s="9"/>
      <c r="G140" s="9"/>
      <c r="H140" s="9"/>
      <c r="I140" s="9"/>
      <c r="J140" s="9"/>
      <c r="K140" s="9"/>
      <c r="L140" s="9"/>
      <c r="M140" s="9"/>
      <c r="N140" s="9"/>
      <c r="O140" s="9"/>
      <c r="P140" s="9"/>
      <c r="Q140" s="9"/>
      <c r="R140" s="9"/>
      <c r="S140" s="9"/>
      <c r="T140" s="9"/>
      <c r="U140" s="9"/>
      <c r="V140" s="9"/>
      <c r="W140" s="1"/>
      <c r="X140" s="1"/>
      <c r="Y140" s="7"/>
      <c r="Z140" s="7"/>
    </row>
    <row r="141" spans="1:27" x14ac:dyDescent="0.25">
      <c r="A141" s="1"/>
      <c r="B141" s="9"/>
      <c r="C141" s="9"/>
      <c r="D141" s="9"/>
      <c r="E141" s="9"/>
      <c r="F141" s="9"/>
      <c r="G141" s="9"/>
      <c r="H141" s="9"/>
      <c r="I141" s="9"/>
      <c r="J141" s="9"/>
      <c r="K141" s="9"/>
      <c r="L141" s="9"/>
      <c r="M141" s="9"/>
      <c r="N141" s="9"/>
      <c r="O141" s="9"/>
      <c r="P141" s="9"/>
      <c r="Q141" s="9"/>
      <c r="R141" s="9"/>
      <c r="S141" s="118"/>
      <c r="T141" s="118"/>
      <c r="U141" s="9"/>
      <c r="V141" s="9"/>
      <c r="W141" s="1"/>
      <c r="X141" s="1"/>
      <c r="Y141" s="99"/>
      <c r="Z141" s="99"/>
      <c r="AA141" s="99"/>
    </row>
    <row r="142" spans="1:27" ht="23.25" customHeight="1" x14ac:dyDescent="0.25">
      <c r="A142" s="1"/>
      <c r="B142" s="196" t="s">
        <v>146</v>
      </c>
      <c r="C142" s="9"/>
      <c r="D142" s="9"/>
      <c r="E142" s="9"/>
      <c r="F142" s="9"/>
      <c r="G142" s="9"/>
      <c r="H142" s="9"/>
      <c r="I142" s="9"/>
      <c r="J142" s="9"/>
      <c r="K142" s="9"/>
      <c r="L142" s="9"/>
      <c r="M142" s="9"/>
      <c r="N142" s="9"/>
      <c r="O142" s="9"/>
      <c r="P142" s="9"/>
      <c r="Q142" s="9"/>
      <c r="R142" s="9"/>
      <c r="S142" s="118"/>
      <c r="T142" s="118"/>
      <c r="U142" s="9"/>
      <c r="V142" s="9"/>
      <c r="W142" s="1"/>
      <c r="X142" s="1"/>
      <c r="Y142" s="99"/>
      <c r="Z142" s="99"/>
      <c r="AA142" s="99"/>
    </row>
    <row r="143" spans="1:27" x14ac:dyDescent="0.25">
      <c r="A143" s="1"/>
      <c r="B143" s="376" t="s">
        <v>147</v>
      </c>
      <c r="C143" s="377"/>
      <c r="D143" s="377"/>
      <c r="E143" s="377"/>
      <c r="F143" s="377"/>
      <c r="G143" s="377"/>
      <c r="H143" s="377"/>
      <c r="I143" s="377"/>
      <c r="J143" s="377"/>
      <c r="K143" s="377"/>
      <c r="L143" s="377"/>
      <c r="M143" s="377"/>
      <c r="N143" s="377"/>
      <c r="O143" s="377"/>
      <c r="P143" s="377"/>
      <c r="Q143" s="377"/>
      <c r="R143" s="378"/>
      <c r="S143" s="29"/>
      <c r="T143" s="29"/>
      <c r="U143" s="9"/>
      <c r="V143" s="9"/>
      <c r="W143" s="1"/>
      <c r="X143" s="1"/>
      <c r="Y143" s="99"/>
      <c r="Z143" s="99"/>
      <c r="AA143" s="99"/>
    </row>
    <row r="144" spans="1:27" x14ac:dyDescent="0.25">
      <c r="A144" s="1"/>
      <c r="B144" s="379"/>
      <c r="C144" s="380"/>
      <c r="D144" s="380"/>
      <c r="E144" s="380"/>
      <c r="F144" s="380"/>
      <c r="G144" s="380"/>
      <c r="H144" s="380"/>
      <c r="I144" s="380"/>
      <c r="J144" s="380"/>
      <c r="K144" s="380"/>
      <c r="L144" s="380"/>
      <c r="M144" s="380"/>
      <c r="N144" s="380"/>
      <c r="O144" s="380"/>
      <c r="P144" s="380"/>
      <c r="Q144" s="380"/>
      <c r="R144" s="381"/>
      <c r="S144" s="29"/>
      <c r="T144" s="297" t="s">
        <v>1018</v>
      </c>
      <c r="U144" s="9"/>
      <c r="V144" s="9"/>
      <c r="W144" s="1"/>
      <c r="X144" s="1"/>
      <c r="Y144" s="99"/>
      <c r="Z144" s="99"/>
      <c r="AA144" s="99"/>
    </row>
    <row r="145" spans="1:26" x14ac:dyDescent="0.25">
      <c r="A145" s="1"/>
      <c r="B145" s="379"/>
      <c r="C145" s="380"/>
      <c r="D145" s="380"/>
      <c r="E145" s="380"/>
      <c r="F145" s="380"/>
      <c r="G145" s="380"/>
      <c r="H145" s="380"/>
      <c r="I145" s="380"/>
      <c r="J145" s="380"/>
      <c r="K145" s="380"/>
      <c r="L145" s="380"/>
      <c r="M145" s="380"/>
      <c r="N145" s="380"/>
      <c r="O145" s="380"/>
      <c r="P145" s="380"/>
      <c r="Q145" s="380"/>
      <c r="R145" s="381"/>
      <c r="S145" s="29"/>
      <c r="T145" s="29"/>
      <c r="U145" s="9"/>
      <c r="V145" s="9"/>
      <c r="W145" s="1"/>
      <c r="X145" s="1"/>
      <c r="Y145" s="7"/>
      <c r="Z145" s="7"/>
    </row>
    <row r="146" spans="1:26" x14ac:dyDescent="0.25">
      <c r="A146" s="1"/>
      <c r="B146" s="379"/>
      <c r="C146" s="380"/>
      <c r="D146" s="380"/>
      <c r="E146" s="380"/>
      <c r="F146" s="380"/>
      <c r="G146" s="380"/>
      <c r="H146" s="380"/>
      <c r="I146" s="380"/>
      <c r="J146" s="380"/>
      <c r="K146" s="380"/>
      <c r="L146" s="380"/>
      <c r="M146" s="380"/>
      <c r="N146" s="380"/>
      <c r="O146" s="380"/>
      <c r="P146" s="380"/>
      <c r="Q146" s="380"/>
      <c r="R146" s="381"/>
      <c r="S146" s="29"/>
      <c r="T146" s="29"/>
      <c r="U146" s="9"/>
      <c r="V146" s="9"/>
      <c r="W146" s="1"/>
      <c r="X146" s="1"/>
      <c r="Y146" s="7"/>
      <c r="Z146" s="7"/>
    </row>
    <row r="147" spans="1:26" x14ac:dyDescent="0.25">
      <c r="A147" s="1"/>
      <c r="B147" s="382"/>
      <c r="C147" s="383"/>
      <c r="D147" s="383"/>
      <c r="E147" s="383"/>
      <c r="F147" s="383"/>
      <c r="G147" s="383"/>
      <c r="H147" s="383"/>
      <c r="I147" s="383"/>
      <c r="J147" s="383"/>
      <c r="K147" s="383"/>
      <c r="L147" s="383"/>
      <c r="M147" s="383"/>
      <c r="N147" s="383"/>
      <c r="O147" s="383"/>
      <c r="P147" s="383"/>
      <c r="Q147" s="383"/>
      <c r="R147" s="384"/>
      <c r="S147" s="29"/>
      <c r="T147" s="356" t="s">
        <v>1040</v>
      </c>
      <c r="U147" s="9"/>
      <c r="V147" s="9"/>
      <c r="W147" s="1"/>
      <c r="X147" s="1"/>
      <c r="Y147" s="7"/>
      <c r="Z147" s="7"/>
    </row>
    <row r="148" spans="1:26" x14ac:dyDescent="0.25">
      <c r="A148" s="1"/>
      <c r="B148" s="9"/>
      <c r="C148" s="9"/>
      <c r="D148" s="9"/>
      <c r="E148" s="9"/>
      <c r="F148" s="9"/>
      <c r="G148" s="9"/>
      <c r="H148" s="9"/>
      <c r="I148" s="9"/>
      <c r="J148" s="9"/>
      <c r="K148" s="9"/>
      <c r="L148" s="9"/>
      <c r="M148" s="9"/>
      <c r="N148" s="9"/>
      <c r="O148" s="9"/>
      <c r="P148" s="9"/>
      <c r="Q148" s="9"/>
      <c r="R148" s="9"/>
      <c r="S148" s="118"/>
      <c r="T148" s="118"/>
      <c r="U148" s="9"/>
      <c r="V148" s="9"/>
      <c r="W148" s="1"/>
      <c r="X148" s="1"/>
      <c r="Y148" s="7"/>
      <c r="Z148" s="7"/>
    </row>
    <row r="149" spans="1:26" x14ac:dyDescent="0.25">
      <c r="A149" s="1"/>
      <c r="B149" s="9"/>
      <c r="C149" s="9"/>
      <c r="D149" s="9"/>
      <c r="E149" s="9"/>
      <c r="F149" s="9"/>
      <c r="G149" s="9"/>
      <c r="H149" s="9"/>
      <c r="I149" s="9"/>
      <c r="J149" s="9"/>
      <c r="K149" s="9"/>
      <c r="L149" s="9"/>
      <c r="M149" s="9"/>
      <c r="N149" s="9"/>
      <c r="O149" s="9"/>
      <c r="P149" s="9"/>
      <c r="Q149" s="9"/>
      <c r="R149" s="9"/>
      <c r="S149" s="9"/>
      <c r="U149" s="9"/>
      <c r="V149" s="9"/>
      <c r="W149" s="1"/>
      <c r="X149" s="1"/>
      <c r="Y149" s="7"/>
      <c r="Z149" s="7"/>
    </row>
    <row r="150" spans="1:26" x14ac:dyDescent="0.25">
      <c r="A150" s="1"/>
      <c r="B150" s="9"/>
      <c r="C150" s="9"/>
      <c r="D150" s="9"/>
      <c r="E150" s="9"/>
      <c r="F150" s="9"/>
      <c r="G150" s="9"/>
      <c r="H150" s="9"/>
      <c r="I150" s="9"/>
      <c r="J150" s="9"/>
      <c r="K150" s="9"/>
      <c r="L150" s="9"/>
      <c r="M150" s="9"/>
      <c r="N150" s="9"/>
      <c r="O150" s="9"/>
      <c r="P150" s="9"/>
      <c r="Q150" s="9"/>
      <c r="R150" s="9"/>
      <c r="S150" s="9"/>
      <c r="T150" s="9"/>
      <c r="V150" s="9"/>
      <c r="W150" s="1"/>
      <c r="X150" s="1"/>
      <c r="Y150" s="7"/>
      <c r="Z150" s="7"/>
    </row>
    <row r="151" spans="1:26" x14ac:dyDescent="0.25">
      <c r="A151" s="1"/>
      <c r="B151" s="9"/>
      <c r="C151" s="9"/>
      <c r="D151" s="9"/>
      <c r="E151" s="9"/>
      <c r="F151" s="9"/>
      <c r="G151" s="9"/>
      <c r="H151" s="9"/>
      <c r="I151" s="9"/>
      <c r="J151" s="9"/>
      <c r="K151" s="9"/>
      <c r="L151" s="9"/>
      <c r="M151" s="9"/>
      <c r="N151" s="9"/>
      <c r="O151" s="9"/>
      <c r="P151" s="9"/>
      <c r="Q151" s="9"/>
      <c r="R151" s="9"/>
      <c r="S151" s="9"/>
      <c r="T151" s="9"/>
      <c r="U151" s="9"/>
      <c r="V151" s="9"/>
      <c r="W151" s="1"/>
      <c r="X151" s="1"/>
      <c r="Y151" s="7"/>
      <c r="Z151" s="7"/>
    </row>
    <row r="152" spans="1:26" x14ac:dyDescent="0.25">
      <c r="B152" s="40"/>
      <c r="C152" s="40"/>
      <c r="D152" s="40"/>
      <c r="E152" s="40"/>
      <c r="F152" s="40"/>
      <c r="G152" s="40"/>
      <c r="H152" s="40"/>
      <c r="I152" s="40"/>
      <c r="J152" s="40"/>
      <c r="K152" s="40"/>
      <c r="L152" s="40"/>
      <c r="M152" s="40"/>
      <c r="N152" s="40"/>
      <c r="O152" s="40"/>
      <c r="P152" s="40"/>
      <c r="Q152" s="40"/>
      <c r="R152" s="40"/>
      <c r="S152" s="40"/>
      <c r="T152" s="40"/>
      <c r="U152" s="40"/>
      <c r="V152" s="40"/>
      <c r="W152" s="1"/>
      <c r="X152" s="1"/>
      <c r="Y152" s="7"/>
      <c r="Z152" s="7"/>
    </row>
    <row r="153" spans="1:26" x14ac:dyDescent="0.25">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7"/>
      <c r="Z153" s="7"/>
    </row>
    <row r="154" spans="1:26" x14ac:dyDescent="0.25">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7"/>
      <c r="Z154" s="7"/>
    </row>
    <row r="155" spans="1:26" x14ac:dyDescent="0.25">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7"/>
      <c r="Z155" s="7"/>
    </row>
    <row r="156" spans="1:26" x14ac:dyDescent="0.25">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7"/>
      <c r="Z156" s="7"/>
    </row>
    <row r="157" spans="1:26" x14ac:dyDescent="0.25">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7"/>
      <c r="Z157" s="7"/>
    </row>
    <row r="158" spans="1:26" x14ac:dyDescent="0.25">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7"/>
      <c r="Z158" s="7"/>
    </row>
    <row r="159" spans="1:26" x14ac:dyDescent="0.25">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7"/>
      <c r="Z159" s="7"/>
    </row>
    <row r="160" spans="1:26" x14ac:dyDescent="0.25">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7"/>
      <c r="Z160" s="7"/>
    </row>
    <row r="161" spans="2:26" x14ac:dyDescent="0.25">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7"/>
      <c r="Z161" s="7"/>
    </row>
    <row r="162" spans="2:26" x14ac:dyDescent="0.25">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7"/>
      <c r="Z162" s="7"/>
    </row>
    <row r="163" spans="2:26" x14ac:dyDescent="0.25">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7"/>
      <c r="Z163" s="7"/>
    </row>
    <row r="164" spans="2:26" x14ac:dyDescent="0.25">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7"/>
      <c r="Z164" s="7"/>
    </row>
    <row r="165" spans="2:26" x14ac:dyDescent="0.25">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7"/>
      <c r="Z165" s="7"/>
    </row>
    <row r="166" spans="2:26" x14ac:dyDescent="0.25">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7"/>
      <c r="Z166" s="7"/>
    </row>
    <row r="167" spans="2:26" x14ac:dyDescent="0.25">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7"/>
      <c r="Z167" s="7"/>
    </row>
    <row r="168" spans="2:26" x14ac:dyDescent="0.25">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7"/>
      <c r="Z168" s="7"/>
    </row>
    <row r="169" spans="2:26" x14ac:dyDescent="0.25">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7"/>
      <c r="Z169" s="7"/>
    </row>
    <row r="170" spans="2:26" x14ac:dyDescent="0.25">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7"/>
      <c r="Z170" s="7"/>
    </row>
    <row r="171" spans="2:26" x14ac:dyDescent="0.25">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7"/>
      <c r="Z171" s="7"/>
    </row>
    <row r="172" spans="2:26" x14ac:dyDescent="0.25">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7"/>
      <c r="Z172" s="7"/>
    </row>
    <row r="173" spans="2:26" x14ac:dyDescent="0.25">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7"/>
      <c r="Z173" s="7"/>
    </row>
    <row r="174" spans="2:26" x14ac:dyDescent="0.25">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7"/>
      <c r="Z174" s="7"/>
    </row>
    <row r="175" spans="2:26" x14ac:dyDescent="0.25">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7"/>
      <c r="Z175" s="7"/>
    </row>
    <row r="176" spans="2:26" x14ac:dyDescent="0.25">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7"/>
      <c r="Z176" s="7"/>
    </row>
    <row r="177" spans="2:26" x14ac:dyDescent="0.25">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7"/>
      <c r="Z177" s="7"/>
    </row>
    <row r="178" spans="2:26" x14ac:dyDescent="0.25">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7"/>
      <c r="Z178" s="7"/>
    </row>
    <row r="179" spans="2:26" x14ac:dyDescent="0.25">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7"/>
      <c r="Z179" s="7"/>
    </row>
    <row r="180" spans="2:26" x14ac:dyDescent="0.25">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7"/>
      <c r="Z180" s="7"/>
    </row>
    <row r="181" spans="2:26" x14ac:dyDescent="0.25">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7"/>
      <c r="Z181" s="7"/>
    </row>
    <row r="182" spans="2:26" x14ac:dyDescent="0.25">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7"/>
      <c r="Z182" s="7"/>
    </row>
    <row r="183" spans="2:26" x14ac:dyDescent="0.25">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7"/>
      <c r="Z183" s="7"/>
    </row>
    <row r="184" spans="2:26" x14ac:dyDescent="0.25">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7"/>
      <c r="Z184" s="7"/>
    </row>
    <row r="185" spans="2:26" x14ac:dyDescent="0.25">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7"/>
      <c r="Z185" s="7"/>
    </row>
    <row r="186" spans="2:26" x14ac:dyDescent="0.25">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7"/>
      <c r="Z186" s="7"/>
    </row>
    <row r="187" spans="2:26" x14ac:dyDescent="0.25">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7"/>
      <c r="Z187" s="7"/>
    </row>
    <row r="188" spans="2:26" x14ac:dyDescent="0.25">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7"/>
      <c r="Z188" s="7"/>
    </row>
    <row r="189" spans="2:26" x14ac:dyDescent="0.25">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7"/>
      <c r="Z189" s="7"/>
    </row>
    <row r="190" spans="2:26" x14ac:dyDescent="0.25">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7"/>
      <c r="Z190" s="7"/>
    </row>
    <row r="191" spans="2:26" x14ac:dyDescent="0.25">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7"/>
      <c r="Z191" s="7"/>
    </row>
    <row r="192" spans="2:26" x14ac:dyDescent="0.25">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7"/>
      <c r="Z192" s="7"/>
    </row>
    <row r="193" spans="2:26" x14ac:dyDescent="0.25">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7"/>
      <c r="Z193" s="7"/>
    </row>
    <row r="194" spans="2:26" x14ac:dyDescent="0.25">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7"/>
      <c r="Z194" s="7"/>
    </row>
    <row r="195" spans="2:26" x14ac:dyDescent="0.25">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7"/>
      <c r="Z195" s="7"/>
    </row>
    <row r="196" spans="2:26" x14ac:dyDescent="0.25">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7"/>
      <c r="Z196" s="7"/>
    </row>
    <row r="197" spans="2:26" x14ac:dyDescent="0.25">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7"/>
      <c r="Z197" s="7"/>
    </row>
    <row r="198" spans="2:26" x14ac:dyDescent="0.25">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7"/>
      <c r="Z198" s="7"/>
    </row>
    <row r="199" spans="2:26" x14ac:dyDescent="0.25">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7"/>
      <c r="Z199" s="7"/>
    </row>
    <row r="200" spans="2:26" x14ac:dyDescent="0.25">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7"/>
      <c r="Z200" s="7"/>
    </row>
    <row r="201" spans="2:26" x14ac:dyDescent="0.25">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7"/>
      <c r="Z201" s="7"/>
    </row>
    <row r="202" spans="2:26" x14ac:dyDescent="0.25">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7"/>
      <c r="Z202" s="7"/>
    </row>
    <row r="203" spans="2:26" x14ac:dyDescent="0.25">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7"/>
      <c r="Z203" s="7"/>
    </row>
    <row r="204" spans="2:26" x14ac:dyDescent="0.25">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7"/>
      <c r="Z204" s="7"/>
    </row>
    <row r="205" spans="2:26" x14ac:dyDescent="0.25">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7"/>
      <c r="Z205" s="7"/>
    </row>
    <row r="206" spans="2:26" x14ac:dyDescent="0.25">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7"/>
      <c r="Z206" s="7"/>
    </row>
    <row r="207" spans="2:26" x14ac:dyDescent="0.25">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7"/>
      <c r="Z207" s="7"/>
    </row>
    <row r="208" spans="2:26" x14ac:dyDescent="0.25">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7"/>
      <c r="Z208" s="7"/>
    </row>
    <row r="209" spans="2:26" x14ac:dyDescent="0.25">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7"/>
      <c r="Z209" s="7"/>
    </row>
    <row r="210" spans="2:26" x14ac:dyDescent="0.25">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7"/>
      <c r="Z210" s="7"/>
    </row>
    <row r="211" spans="2:26" x14ac:dyDescent="0.25">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7"/>
      <c r="Z211" s="7"/>
    </row>
    <row r="212" spans="2:26" x14ac:dyDescent="0.25">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7"/>
      <c r="Z212" s="7"/>
    </row>
    <row r="213" spans="2:26" x14ac:dyDescent="0.25">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7"/>
      <c r="Z213" s="7"/>
    </row>
    <row r="214" spans="2:26" x14ac:dyDescent="0.25">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7"/>
      <c r="Z214" s="7"/>
    </row>
    <row r="215" spans="2:26" x14ac:dyDescent="0.25">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7"/>
      <c r="Z215" s="7"/>
    </row>
    <row r="216" spans="2:26" x14ac:dyDescent="0.25">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7"/>
      <c r="Z216" s="7"/>
    </row>
    <row r="217" spans="2:26" x14ac:dyDescent="0.25">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7"/>
      <c r="Z217" s="7"/>
    </row>
    <row r="218" spans="2:26" x14ac:dyDescent="0.25">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7"/>
      <c r="Z218" s="7"/>
    </row>
    <row r="219" spans="2:26" x14ac:dyDescent="0.25">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7"/>
      <c r="Z219" s="7"/>
    </row>
    <row r="220" spans="2:26" x14ac:dyDescent="0.25">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7"/>
      <c r="Z220" s="7"/>
    </row>
    <row r="221" spans="2:26" x14ac:dyDescent="0.25">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7"/>
      <c r="Z221" s="7"/>
    </row>
    <row r="222" spans="2:26" x14ac:dyDescent="0.25">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7"/>
      <c r="Z222" s="7"/>
    </row>
    <row r="223" spans="2:26" x14ac:dyDescent="0.25">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7"/>
      <c r="Z223" s="7"/>
    </row>
    <row r="224" spans="2:26" x14ac:dyDescent="0.25">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7"/>
      <c r="Z224" s="7"/>
    </row>
    <row r="225" spans="2:26" x14ac:dyDescent="0.25">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7"/>
      <c r="Z225" s="7"/>
    </row>
    <row r="226" spans="2:26" x14ac:dyDescent="0.25">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7"/>
      <c r="Z226" s="7"/>
    </row>
    <row r="227" spans="2:26" x14ac:dyDescent="0.25">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7"/>
      <c r="Z227" s="7"/>
    </row>
    <row r="228" spans="2:26" x14ac:dyDescent="0.25">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7"/>
      <c r="Z228" s="7"/>
    </row>
    <row r="229" spans="2:26" x14ac:dyDescent="0.25">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7"/>
      <c r="Z229" s="7"/>
    </row>
    <row r="230" spans="2:26" x14ac:dyDescent="0.25">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7"/>
      <c r="Z230" s="7"/>
    </row>
    <row r="231" spans="2:26" x14ac:dyDescent="0.25">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7"/>
      <c r="Z231" s="7"/>
    </row>
    <row r="232" spans="2:26" x14ac:dyDescent="0.25">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7"/>
      <c r="Z232" s="7"/>
    </row>
    <row r="233" spans="2:26" x14ac:dyDescent="0.25">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7"/>
      <c r="Z233" s="7"/>
    </row>
    <row r="234" spans="2:26" x14ac:dyDescent="0.25">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7"/>
      <c r="Z234" s="7"/>
    </row>
    <row r="235" spans="2:26" x14ac:dyDescent="0.25">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7"/>
      <c r="Z235" s="7"/>
    </row>
    <row r="236" spans="2:26" x14ac:dyDescent="0.25">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7"/>
      <c r="Z236" s="7"/>
    </row>
    <row r="237" spans="2:26" x14ac:dyDescent="0.25">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7"/>
      <c r="Z237" s="7"/>
    </row>
    <row r="238" spans="2:26" x14ac:dyDescent="0.25">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7"/>
      <c r="Z238" s="7"/>
    </row>
    <row r="239" spans="2:26" x14ac:dyDescent="0.25">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7"/>
      <c r="Z239" s="7"/>
    </row>
    <row r="240" spans="2:26" x14ac:dyDescent="0.25">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7"/>
      <c r="Z240" s="7"/>
    </row>
    <row r="241" spans="2:26" x14ac:dyDescent="0.25">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7"/>
      <c r="Z241" s="7"/>
    </row>
    <row r="242" spans="2:26" x14ac:dyDescent="0.25">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7"/>
      <c r="Z242" s="7"/>
    </row>
  </sheetData>
  <sheetProtection insertRows="0"/>
  <dataConsolidate/>
  <mergeCells count="203">
    <mergeCell ref="B5:G5"/>
    <mergeCell ref="O83:S83"/>
    <mergeCell ref="O84:S84"/>
    <mergeCell ref="O85:S85"/>
    <mergeCell ref="O86:S86"/>
    <mergeCell ref="L65:R65"/>
    <mergeCell ref="L66:R66"/>
    <mergeCell ref="L67:R67"/>
    <mergeCell ref="L68:R68"/>
    <mergeCell ref="L69:R69"/>
    <mergeCell ref="L83:N83"/>
    <mergeCell ref="L86:N86"/>
    <mergeCell ref="L70:R70"/>
    <mergeCell ref="L71:R71"/>
    <mergeCell ref="B7:G7"/>
    <mergeCell ref="B18:F18"/>
    <mergeCell ref="H18:N18"/>
    <mergeCell ref="B19:F19"/>
    <mergeCell ref="H19:N19"/>
    <mergeCell ref="B20:F20"/>
    <mergeCell ref="H20:N20"/>
    <mergeCell ref="B21:F21"/>
    <mergeCell ref="H21:N21"/>
    <mergeCell ref="B22:F22"/>
    <mergeCell ref="K95:L95"/>
    <mergeCell ref="K96:L96"/>
    <mergeCell ref="K97:L97"/>
    <mergeCell ref="K98:L98"/>
    <mergeCell ref="K99:L99"/>
    <mergeCell ref="K100:L100"/>
    <mergeCell ref="K101:L101"/>
    <mergeCell ref="F95:J95"/>
    <mergeCell ref="F96:J96"/>
    <mergeCell ref="F97:J97"/>
    <mergeCell ref="F99:J99"/>
    <mergeCell ref="F100:J100"/>
    <mergeCell ref="F101:J101"/>
    <mergeCell ref="F98:J98"/>
    <mergeCell ref="B127:B128"/>
    <mergeCell ref="C127:D128"/>
    <mergeCell ref="E127:P128"/>
    <mergeCell ref="B24:F24"/>
    <mergeCell ref="H24:N24"/>
    <mergeCell ref="B25:F25"/>
    <mergeCell ref="H25:N25"/>
    <mergeCell ref="B26:F26"/>
    <mergeCell ref="H26:N26"/>
    <mergeCell ref="O80:S80"/>
    <mergeCell ref="O81:S81"/>
    <mergeCell ref="O82:S82"/>
    <mergeCell ref="C82:D82"/>
    <mergeCell ref="E82:F82"/>
    <mergeCell ref="G82:H82"/>
    <mergeCell ref="I82:K82"/>
    <mergeCell ref="L82:N82"/>
    <mergeCell ref="C81:D81"/>
    <mergeCell ref="E81:F81"/>
    <mergeCell ref="G81:H81"/>
    <mergeCell ref="I81:K81"/>
    <mergeCell ref="L81:N81"/>
    <mergeCell ref="C80:D80"/>
    <mergeCell ref="E80:F80"/>
    <mergeCell ref="H22:N22"/>
    <mergeCell ref="B23:F23"/>
    <mergeCell ref="H23:N23"/>
    <mergeCell ref="B30:F30"/>
    <mergeCell ref="H30:N30"/>
    <mergeCell ref="B36:F36"/>
    <mergeCell ref="H36:N36"/>
    <mergeCell ref="B37:F37"/>
    <mergeCell ref="H37:N37"/>
    <mergeCell ref="H29:N29"/>
    <mergeCell ref="S50:S51"/>
    <mergeCell ref="T50:T51"/>
    <mergeCell ref="U50:U51"/>
    <mergeCell ref="D50:P50"/>
    <mergeCell ref="B38:F38"/>
    <mergeCell ref="H38:N38"/>
    <mergeCell ref="B39:F39"/>
    <mergeCell ref="H39:N39"/>
    <mergeCell ref="B40:F40"/>
    <mergeCell ref="H40:N40"/>
    <mergeCell ref="R50:R51"/>
    <mergeCell ref="B41:F41"/>
    <mergeCell ref="H41:N41"/>
    <mergeCell ref="Q50:Q51"/>
    <mergeCell ref="G80:H80"/>
    <mergeCell ref="I80:K80"/>
    <mergeCell ref="L80:N80"/>
    <mergeCell ref="C69:D69"/>
    <mergeCell ref="C71:D71"/>
    <mergeCell ref="E69:F69"/>
    <mergeCell ref="G69:H69"/>
    <mergeCell ref="I69:K69"/>
    <mergeCell ref="E71:F71"/>
    <mergeCell ref="L85:N85"/>
    <mergeCell ref="C84:D84"/>
    <mergeCell ref="E84:F84"/>
    <mergeCell ref="G84:H84"/>
    <mergeCell ref="I84:K84"/>
    <mergeCell ref="L84:N84"/>
    <mergeCell ref="T110:U111"/>
    <mergeCell ref="S110:S111"/>
    <mergeCell ref="O97:S97"/>
    <mergeCell ref="O98:S98"/>
    <mergeCell ref="O95:S95"/>
    <mergeCell ref="O96:S96"/>
    <mergeCell ref="M95:N95"/>
    <mergeCell ref="M96:N96"/>
    <mergeCell ref="M97:N97"/>
    <mergeCell ref="M98:N98"/>
    <mergeCell ref="E85:F85"/>
    <mergeCell ref="C95:D95"/>
    <mergeCell ref="C96:D96"/>
    <mergeCell ref="C97:D97"/>
    <mergeCell ref="C98:D98"/>
    <mergeCell ref="C99:D99"/>
    <mergeCell ref="C100:D100"/>
    <mergeCell ref="C101:D101"/>
    <mergeCell ref="C110:C111"/>
    <mergeCell ref="B110:B111"/>
    <mergeCell ref="D110:D111"/>
    <mergeCell ref="E110:E111"/>
    <mergeCell ref="F110:F111"/>
    <mergeCell ref="G110:R110"/>
    <mergeCell ref="O99:S99"/>
    <mergeCell ref="O100:S100"/>
    <mergeCell ref="M99:N99"/>
    <mergeCell ref="M100:N100"/>
    <mergeCell ref="M101:N101"/>
    <mergeCell ref="O101:S101"/>
    <mergeCell ref="E135:P135"/>
    <mergeCell ref="C136:D136"/>
    <mergeCell ref="E136:P136"/>
    <mergeCell ref="C137:D137"/>
    <mergeCell ref="E137:P137"/>
    <mergeCell ref="V110:V111"/>
    <mergeCell ref="C129:D129"/>
    <mergeCell ref="E129:P129"/>
    <mergeCell ref="C130:D130"/>
    <mergeCell ref="E130:P130"/>
    <mergeCell ref="C131:D131"/>
    <mergeCell ref="E131:P131"/>
    <mergeCell ref="C132:D132"/>
    <mergeCell ref="E132:P132"/>
    <mergeCell ref="T112:U112"/>
    <mergeCell ref="T113:U113"/>
    <mergeCell ref="T114:U114"/>
    <mergeCell ref="T115:U115"/>
    <mergeCell ref="T116:U116"/>
    <mergeCell ref="T117:U117"/>
    <mergeCell ref="T118:U118"/>
    <mergeCell ref="T119:U119"/>
    <mergeCell ref="T120:U120"/>
    <mergeCell ref="T121:U121"/>
    <mergeCell ref="B6:G6"/>
    <mergeCell ref="B8:G8"/>
    <mergeCell ref="B9:G9"/>
    <mergeCell ref="B10:G10"/>
    <mergeCell ref="C86:D86"/>
    <mergeCell ref="E86:F86"/>
    <mergeCell ref="G86:H86"/>
    <mergeCell ref="I86:K86"/>
    <mergeCell ref="C83:D83"/>
    <mergeCell ref="E83:F83"/>
    <mergeCell ref="G83:H83"/>
    <mergeCell ref="I83:K83"/>
    <mergeCell ref="C70:D70"/>
    <mergeCell ref="B27:F27"/>
    <mergeCell ref="H27:N27"/>
    <mergeCell ref="B28:F28"/>
    <mergeCell ref="H28:N28"/>
    <mergeCell ref="B29:F29"/>
    <mergeCell ref="E70:F70"/>
    <mergeCell ref="G70:H70"/>
    <mergeCell ref="I70:K70"/>
    <mergeCell ref="C85:D85"/>
    <mergeCell ref="G85:H85"/>
    <mergeCell ref="I85:K85"/>
    <mergeCell ref="B143:R147"/>
    <mergeCell ref="C65:D65"/>
    <mergeCell ref="E65:F65"/>
    <mergeCell ref="G65:H65"/>
    <mergeCell ref="I65:K65"/>
    <mergeCell ref="C66:D66"/>
    <mergeCell ref="E66:F66"/>
    <mergeCell ref="G66:H66"/>
    <mergeCell ref="I66:K66"/>
    <mergeCell ref="C67:D67"/>
    <mergeCell ref="E67:F67"/>
    <mergeCell ref="G67:H67"/>
    <mergeCell ref="I67:K67"/>
    <mergeCell ref="C68:D68"/>
    <mergeCell ref="E68:F68"/>
    <mergeCell ref="G68:H68"/>
    <mergeCell ref="I68:K68"/>
    <mergeCell ref="G71:H71"/>
    <mergeCell ref="I71:K71"/>
    <mergeCell ref="C133:D133"/>
    <mergeCell ref="E133:P133"/>
    <mergeCell ref="C134:D134"/>
    <mergeCell ref="E134:P134"/>
    <mergeCell ref="C135:D135"/>
  </mergeCells>
  <conditionalFormatting sqref="H19:N30">
    <cfRule type="expression" dxfId="554" priority="16">
      <formula>IF(G19="Não", TRUE,FALSE)</formula>
    </cfRule>
  </conditionalFormatting>
  <conditionalFormatting sqref="H37:H41">
    <cfRule type="expression" dxfId="553" priority="15">
      <formula>IF(G37="Não", TRUE,FALSE)</formula>
    </cfRule>
  </conditionalFormatting>
  <conditionalFormatting sqref="U52:U56">
    <cfRule type="expression" dxfId="552" priority="14">
      <formula>IF(T52="Outro",FALSE,TRUE)</formula>
    </cfRule>
  </conditionalFormatting>
  <conditionalFormatting sqref="E129:E137">
    <cfRule type="expression" dxfId="551" priority="8">
      <formula>IF(D129="",FALSE,TRUE)</formula>
    </cfRule>
  </conditionalFormatting>
  <conditionalFormatting sqref="C96:C101">
    <cfRule type="expression" dxfId="550" priority="4">
      <formula>IF(B96="Outro",FALSE,TRUE)</formula>
    </cfRule>
  </conditionalFormatting>
  <conditionalFormatting sqref="M96:M101">
    <cfRule type="expression" dxfId="549" priority="137">
      <formula>IF(K96="Outro",FALSE,TRUE)</formula>
    </cfRule>
  </conditionalFormatting>
  <conditionalFormatting sqref="R52:R56">
    <cfRule type="expression" dxfId="548" priority="3">
      <formula>IF(Q52="Outro",FALSE,TRUE)</formula>
    </cfRule>
  </conditionalFormatting>
  <conditionalFormatting sqref="C52:C56">
    <cfRule type="expression" dxfId="547" priority="2">
      <formula>(B52&lt;&gt;"Outro")</formula>
    </cfRule>
  </conditionalFormatting>
  <conditionalFormatting sqref="C112:C121">
    <cfRule type="expression" dxfId="546" priority="203">
      <formula>IF(B112="Outra",FALSE,TRUE)</formula>
    </cfRule>
  </conditionalFormatting>
  <dataValidations xWindow="179" yWindow="300" count="13">
    <dataValidation allowBlank="1" showInputMessage="1" showErrorMessage="1" prompt="O título da folha de cálculo encontra-se nesta célula" sqref="B2" xr:uid="{8BF7D488-95B1-4584-A38C-AA9CD7DF05FC}"/>
    <dataValidation type="list" allowBlank="1" showInputMessage="1" showErrorMessage="1" sqref="G37:G41" xr:uid="{904ED2C9-F34C-4BC4-B652-5EBBBDCCE65F}">
      <formula1>"&lt;Selecionar&gt;,Sim,Não"</formula1>
    </dataValidation>
    <dataValidation type="decimal" operator="greaterThanOrEqual" allowBlank="1" showInputMessage="1" showErrorMessage="1" sqref="S52:S56" xr:uid="{78D02CD1-203E-436E-8288-F133A73BE99C}">
      <formula1>0</formula1>
    </dataValidation>
    <dataValidation type="decimal" operator="greaterThan" allowBlank="1" showInputMessage="1" showErrorMessage="1" sqref="P57:P60 P62" xr:uid="{672F7257-9B1B-4A33-B1E0-4541962C6092}">
      <formula1>0</formula1>
    </dataValidation>
    <dataValidation type="list" allowBlank="1" showInputMessage="1" showErrorMessage="1" sqref="I57:I60 I62:I64 I72:I73" xr:uid="{77EB5EBC-5C82-40B9-B90C-A4C1ECA5ECE3}">
      <formula1>"SELECIONAR,Sim,Não"</formula1>
    </dataValidation>
    <dataValidation type="list" allowBlank="1" showInputMessage="1" showErrorMessage="1" sqref="G102" xr:uid="{65468198-EEF0-4276-A8C5-2AFBFEC96639}">
      <formula1>"&lt;Selecionar&gt;, Ar, Água, Água Resídual, Ruído, Odor, Poeira"</formula1>
    </dataValidation>
    <dataValidation type="decimal" operator="greaterThanOrEqual" allowBlank="1" showInputMessage="1" showErrorMessage="1" error="por favor escreva o valor em formato de número" sqref="G112:R112 V112" xr:uid="{96713737-160B-49C0-924C-B14530661A12}">
      <formula1>0</formula1>
    </dataValidation>
    <dataValidation type="list" allowBlank="1" showInputMessage="1" showErrorMessage="1" sqref="I81:K86" xr:uid="{3AB8FB03-CAB5-4744-BA95-697D93154BA9}">
      <formula1>"&lt;Selecionar&gt;, Sim, Não"</formula1>
    </dataValidation>
    <dataValidation type="list" allowBlank="1" showInputMessage="1" showErrorMessage="1" sqref="B66:B71" xr:uid="{16BEA2B0-9ECD-4D1B-B36B-7166C06E3734}">
      <formula1>"&lt;Selecionar&gt;, Desativação, Desmantelamento"</formula1>
    </dataValidation>
    <dataValidation type="list" allowBlank="1" showInputMessage="1" showErrorMessage="1" sqref="T96:T101" xr:uid="{FA301480-EFF5-4FEE-8C0C-8FC327DC2037}">
      <formula1>"&lt;Selecionar&gt;, Resolvido, Pendente"</formula1>
    </dataValidation>
    <dataValidation operator="greaterThan" allowBlank="1" showInputMessage="1" showErrorMessage="1" sqref="C52:C56 R52:R56 U52:U56 C96:D101 M96:N101 E129:P137 C112:C121" xr:uid="{55A205DC-2264-455F-B58F-8F922D556E7B}"/>
    <dataValidation type="list" allowBlank="1" showInputMessage="1" showErrorMessage="1" sqref="K96:L101" xr:uid="{DA152311-F772-49D8-ABF2-5772BB80293E}">
      <formula1>"&lt;Selecionar&gt;,Ar,Água,Água residual,Ruído,Odores,Poeiras,Outro"</formula1>
    </dataValidation>
    <dataValidation type="list" allowBlank="1" showInputMessage="1" showErrorMessage="1" sqref="B96:B101" xr:uid="{79C690D5-A983-4B69-9A01-2CE5FBDC7D2E}">
      <formula1>"&lt;Selecionar&gt;,Particular,Associação de moradores,Outro"</formula1>
    </dataValidation>
  </dataValidations>
  <hyperlinks>
    <hyperlink ref="B6:G6" location="'Condições Operação'!B70" display="Horas de funcionamento - Equipamentos com dispensa de monitorização" xr:uid="{EBFF6D61-D61C-4483-A64B-F2FD082BBA4F}"/>
    <hyperlink ref="B8:G8" location="'Condições Operação'!B97" display="Registo de acidentes ou incidentes" xr:uid="{0CB474D5-1324-417C-A2BB-4294C0B95FFD}"/>
    <hyperlink ref="B9:G9" location="'Condições Operação'!B110" display="Registo de queixas e reclamações" xr:uid="{A3F0CE90-CA52-4A0F-AEA1-DD01724741E9}"/>
    <hyperlink ref="B10:G10" location="'Condições Operação'!B123" display="Capacidade autorizada e efetivada" xr:uid="{0D23014B-1044-4AC1-991E-369799400F49}"/>
    <hyperlink ref="B7:G7" location="'Condições Operação'!B80" display="Desativação/Desmantelamento de partes da instalação/equipamentos isolados e/ou de menor relevância" xr:uid="{B9BF9756-4F74-48B3-B442-CD82682093AE}"/>
    <hyperlink ref="T144" location="'Condições Operação'!A1" display="Voltar acima" xr:uid="{C0B7E849-1E96-4563-A8F0-9DF7C6AFFA8B}"/>
    <hyperlink ref="B5:G5" location="'Condições Operação'!B14" display="Informações gerais de funcionamento" xr:uid="{C9A50399-1428-486A-8AC6-1CC343BA5428}"/>
    <hyperlink ref="T147" location="'Folha de rosto'!A1" display="Voltar ao início" xr:uid="{AEEF18F0-46BE-43D0-9878-C3FD594476D7}"/>
  </hyperlink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xWindow="179" yWindow="300" count="7">
        <x14:dataValidation type="list" allowBlank="1" showInputMessage="1" showErrorMessage="1" xr:uid="{ECBBD604-C2C2-4188-B8C8-F739984FA7AF}">
          <x14:formula1>
            <xm:f>'C:\Users\ES198012\OneDrive - PGA\Desktop\[Modelo_RAA_v9.02 - DRAAC.xlsx]Suporte'!#REF!</xm:f>
          </x14:formula1>
          <xm:sqref>O62:O63 O57:O60 Q57:Q60 Q62</xm:sqref>
        </x14:dataValidation>
        <x14:dataValidation type="list" allowBlank="1" showInputMessage="1" showErrorMessage="1" xr:uid="{638184D9-41BA-49DB-84BF-2C385ED06E8A}">
          <x14:formula1>
            <xm:f>'\\SRVAPADFS02\areapartilhada\DGLA\DEI\#Verif.PCIP-RAA-DGLA.DEI.00044.2017\##RAA unico\[#Modelo RAA_v7_em construção.xlsx]Suporte'!#REF!</xm:f>
          </x14:formula1>
          <xm:sqref>D122:D124 D138:D139</xm:sqref>
        </x14:dataValidation>
        <x14:dataValidation type="list" allowBlank="1" showInputMessage="1" showErrorMessage="1" xr:uid="{B900C9F1-0F24-434D-97A2-642F9C5468C9}">
          <x14:formula1>
            <xm:f>Suporte!$B$31:$B$38</xm:f>
          </x14:formula1>
          <xm:sqref>T52:T56</xm:sqref>
        </x14:dataValidation>
        <x14:dataValidation type="list" allowBlank="1" showInputMessage="1" showErrorMessage="1" xr:uid="{ABB51FA1-4CD0-4292-9BF8-CFD2A792141A}">
          <x14:formula1>
            <xm:f>Suporte!$B$42:$B$51</xm:f>
          </x14:formula1>
          <xm:sqref>E112:E121</xm:sqref>
        </x14:dataValidation>
        <x14:dataValidation type="list" allowBlank="1" showInputMessage="1" showErrorMessage="1" xr:uid="{55191193-6387-486B-8F31-C0F9A224255F}">
          <x14:formula1>
            <xm:f>Suporte!$B$8:$B$17</xm:f>
          </x14:formula1>
          <xm:sqref>Q52:Q56</xm:sqref>
        </x14:dataValidation>
        <x14:dataValidation type="list" allowBlank="1" showInputMessage="1" showErrorMessage="1" xr:uid="{FABA02BA-644E-4639-8AFB-C0B1EACE85B7}">
          <x14:formula1>
            <xm:f>Suporte!$B$23:$B$27</xm:f>
          </x14:formula1>
          <xm:sqref>B52:B56</xm:sqref>
        </x14:dataValidation>
        <x14:dataValidation type="list" allowBlank="1" showInputMessage="1" showErrorMessage="1" xr:uid="{78A0A5F3-49AD-4DA5-9B7C-C41DF2C59850}">
          <x14:formula1>
            <xm:f>Suporte!$B$55:$B$65</xm:f>
          </x14:formula1>
          <xm:sqref>B112:B121</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DD7B0-85A5-48AA-B58E-1448571C7E3F}">
  <sheetPr>
    <tabColor theme="8" tint="0.59999389629810485"/>
  </sheetPr>
  <dimension ref="A1:Y327"/>
  <sheetViews>
    <sheetView zoomScale="95" zoomScaleNormal="95" workbookViewId="0">
      <selection activeCell="B5" sqref="B5"/>
    </sheetView>
  </sheetViews>
  <sheetFormatPr defaultRowHeight="15" x14ac:dyDescent="0.25"/>
  <cols>
    <col min="2" max="2" width="15" customWidth="1"/>
    <col min="3" max="3" width="13.7109375" customWidth="1"/>
    <col min="4" max="4" width="18.28515625" customWidth="1"/>
    <col min="5" max="5" width="17.42578125" customWidth="1"/>
    <col min="6" max="6" width="23.42578125" customWidth="1"/>
    <col min="7" max="7" width="19.7109375" customWidth="1"/>
    <col min="8" max="8" width="18.140625" customWidth="1"/>
    <col min="9" max="9" width="17.85546875" customWidth="1"/>
    <col min="10" max="10" width="21" customWidth="1"/>
    <col min="11" max="11" width="11.28515625" customWidth="1"/>
    <col min="12" max="12" width="12.140625" customWidth="1"/>
    <col min="13" max="13" width="10.42578125" customWidth="1"/>
    <col min="14" max="14" width="12.42578125" customWidth="1"/>
    <col min="15" max="15" width="9.28515625" bestFit="1" customWidth="1"/>
    <col min="16" max="16" width="13.140625" customWidth="1"/>
    <col min="17" max="17" width="9.28515625" bestFit="1" customWidth="1"/>
    <col min="18" max="18" width="12.28515625" customWidth="1"/>
    <col min="19" max="19" width="9.28515625" bestFit="1" customWidth="1"/>
    <col min="20" max="20" width="12.28515625" customWidth="1"/>
    <col min="21" max="21" width="9.28515625" bestFit="1" customWidth="1"/>
    <col min="22" max="22" width="12.42578125" customWidth="1"/>
    <col min="23" max="23" width="9.28515625" bestFit="1" customWidth="1"/>
  </cols>
  <sheetData>
    <row r="1" spans="1:23" x14ac:dyDescent="0.25">
      <c r="A1" s="192"/>
      <c r="B1" s="192"/>
      <c r="C1" s="192"/>
      <c r="D1" s="192"/>
      <c r="E1" s="192"/>
      <c r="F1" s="192"/>
      <c r="G1" s="192"/>
      <c r="H1" s="192"/>
      <c r="I1" s="192"/>
      <c r="J1" s="192"/>
      <c r="K1" s="192"/>
      <c r="L1" s="192"/>
      <c r="M1" s="192"/>
      <c r="N1" s="192"/>
      <c r="O1" s="192"/>
      <c r="P1" s="192"/>
      <c r="Q1" s="192"/>
      <c r="R1" s="192"/>
      <c r="S1" s="192"/>
      <c r="T1" s="192"/>
      <c r="U1" s="192"/>
      <c r="V1" s="192"/>
      <c r="W1" s="192"/>
    </row>
    <row r="2" spans="1:23" ht="23.25" x14ac:dyDescent="0.25">
      <c r="A2" s="192"/>
      <c r="B2" s="45" t="s">
        <v>139</v>
      </c>
      <c r="C2" s="285"/>
      <c r="D2" s="285"/>
      <c r="E2" s="285"/>
      <c r="F2" s="285"/>
      <c r="G2" s="285"/>
      <c r="H2" s="285"/>
      <c r="I2" s="285"/>
      <c r="J2" s="285"/>
      <c r="K2" s="285"/>
      <c r="L2" s="285"/>
      <c r="M2" s="285"/>
      <c r="N2" s="285"/>
      <c r="O2" s="285"/>
      <c r="P2" s="285"/>
      <c r="Q2" s="285"/>
      <c r="R2" s="285"/>
      <c r="S2" s="285"/>
      <c r="T2" s="285"/>
      <c r="U2" s="285"/>
      <c r="V2" s="285"/>
      <c r="W2" s="285"/>
    </row>
    <row r="3" spans="1:23" ht="24.75" customHeight="1" x14ac:dyDescent="0.25">
      <c r="A3" s="192"/>
      <c r="B3" s="287"/>
      <c r="C3" s="287"/>
      <c r="D3" s="287"/>
      <c r="E3" s="287"/>
      <c r="F3" s="1"/>
      <c r="G3" s="1"/>
      <c r="H3" s="1"/>
      <c r="I3" s="1"/>
      <c r="J3" s="1"/>
      <c r="K3" s="1"/>
      <c r="L3" s="1"/>
      <c r="M3" s="1"/>
      <c r="N3" s="1"/>
      <c r="O3" s="1"/>
      <c r="P3" s="1"/>
      <c r="Q3" s="1"/>
      <c r="R3" s="1"/>
      <c r="S3" s="1"/>
      <c r="T3" s="1"/>
      <c r="U3" s="1"/>
      <c r="V3" s="1"/>
      <c r="W3" s="1"/>
    </row>
    <row r="4" spans="1:23" x14ac:dyDescent="0.25">
      <c r="A4" s="192"/>
      <c r="B4" s="1"/>
      <c r="C4" s="1"/>
      <c r="D4" s="1"/>
      <c r="E4" s="1"/>
      <c r="F4" s="1"/>
      <c r="G4" s="1"/>
      <c r="H4" s="1"/>
      <c r="I4" s="1"/>
      <c r="J4" s="1"/>
      <c r="K4" s="1"/>
      <c r="L4" s="1"/>
      <c r="M4" s="1"/>
      <c r="N4" s="1"/>
      <c r="O4" s="1"/>
      <c r="P4" s="1"/>
      <c r="Q4" s="1"/>
      <c r="R4" s="1"/>
      <c r="S4" s="1"/>
      <c r="T4" s="1"/>
      <c r="U4" s="1"/>
      <c r="V4" s="1"/>
      <c r="W4" s="1"/>
    </row>
    <row r="5" spans="1:23" x14ac:dyDescent="0.25">
      <c r="A5" s="192"/>
      <c r="B5" s="5"/>
      <c r="C5" s="265"/>
      <c r="D5" s="265"/>
      <c r="E5" s="265"/>
      <c r="F5" s="265"/>
      <c r="G5" s="265"/>
      <c r="H5" s="23"/>
      <c r="I5" s="23"/>
      <c r="J5" s="23"/>
      <c r="K5" s="23"/>
      <c r="L5" s="23"/>
      <c r="M5" s="23"/>
      <c r="N5" s="23"/>
      <c r="O5" s="23"/>
      <c r="P5" s="23"/>
      <c r="Q5" s="23"/>
      <c r="R5" s="23"/>
      <c r="S5" s="23"/>
      <c r="T5" s="23"/>
      <c r="U5" s="23"/>
      <c r="V5" s="23"/>
      <c r="W5" s="1"/>
    </row>
    <row r="6" spans="1:23" ht="31.5" customHeight="1" x14ac:dyDescent="0.3">
      <c r="A6" s="192"/>
      <c r="B6" s="74" t="s">
        <v>276</v>
      </c>
      <c r="C6" s="78"/>
      <c r="D6" s="78"/>
      <c r="E6" s="78"/>
      <c r="F6" s="78"/>
      <c r="G6" s="78"/>
      <c r="H6" s="91"/>
      <c r="I6" s="91"/>
      <c r="J6" s="91"/>
      <c r="K6" s="91"/>
      <c r="L6" s="91"/>
      <c r="M6" s="91"/>
      <c r="N6" s="91"/>
      <c r="O6" s="91"/>
      <c r="P6" s="91"/>
      <c r="Q6" s="91"/>
      <c r="R6" s="91"/>
      <c r="S6" s="91"/>
      <c r="T6" s="91"/>
      <c r="U6" s="91"/>
      <c r="V6" s="91"/>
      <c r="W6" s="92"/>
    </row>
    <row r="7" spans="1:23" x14ac:dyDescent="0.25">
      <c r="A7" s="192"/>
      <c r="B7" s="265"/>
      <c r="C7" s="265"/>
      <c r="D7" s="265"/>
      <c r="E7" s="265"/>
      <c r="F7" s="265"/>
      <c r="G7" s="265"/>
      <c r="H7" s="481"/>
      <c r="I7" s="481"/>
      <c r="J7" s="481"/>
      <c r="K7" s="481"/>
      <c r="L7" s="481"/>
      <c r="M7" s="481"/>
      <c r="N7" s="481"/>
      <c r="O7" s="481"/>
      <c r="P7" s="481"/>
      <c r="Q7" s="481"/>
      <c r="R7" s="481"/>
      <c r="S7" s="481"/>
      <c r="T7" s="23"/>
      <c r="U7" s="23"/>
      <c r="V7" s="23"/>
      <c r="W7" s="1"/>
    </row>
    <row r="8" spans="1:23" x14ac:dyDescent="0.25">
      <c r="A8" s="192"/>
      <c r="B8" s="82" t="s">
        <v>580</v>
      </c>
      <c r="C8" s="13"/>
      <c r="D8" s="13"/>
      <c r="E8" s="13"/>
      <c r="F8" s="13"/>
      <c r="G8" s="13"/>
      <c r="H8" s="481"/>
      <c r="I8" s="481"/>
      <c r="J8" s="481"/>
      <c r="K8" s="481"/>
      <c r="L8" s="481"/>
      <c r="M8" s="481"/>
      <c r="N8" s="481"/>
      <c r="O8" s="481"/>
      <c r="P8" s="481"/>
      <c r="Q8" s="481"/>
      <c r="R8" s="481"/>
      <c r="S8" s="481"/>
      <c r="T8" s="1"/>
      <c r="U8" s="1"/>
      <c r="V8" s="1"/>
      <c r="W8" s="1"/>
    </row>
    <row r="9" spans="1:23" x14ac:dyDescent="0.25">
      <c r="A9" s="192"/>
      <c r="B9" s="12"/>
      <c r="C9" s="13"/>
      <c r="D9" s="13"/>
      <c r="E9" s="13"/>
      <c r="F9" s="13"/>
      <c r="G9" s="13"/>
      <c r="H9" s="16"/>
      <c r="I9" s="1"/>
      <c r="J9" s="1"/>
      <c r="K9" s="1"/>
      <c r="L9" s="1"/>
      <c r="M9" s="1"/>
      <c r="N9" s="1"/>
      <c r="O9" s="1"/>
      <c r="P9" s="1"/>
      <c r="Q9" s="1"/>
      <c r="R9" s="1"/>
      <c r="S9" s="1"/>
      <c r="T9" s="1"/>
      <c r="U9" s="1"/>
      <c r="V9" s="1"/>
      <c r="W9" s="1"/>
    </row>
    <row r="10" spans="1:23" ht="69.75" customHeight="1" x14ac:dyDescent="0.25">
      <c r="A10" s="192"/>
      <c r="B10" s="266" t="s">
        <v>133</v>
      </c>
      <c r="C10" s="266" t="s">
        <v>1019</v>
      </c>
      <c r="D10" s="266" t="s">
        <v>39</v>
      </c>
      <c r="E10" s="249" t="s">
        <v>751</v>
      </c>
      <c r="F10" s="266" t="s">
        <v>134</v>
      </c>
      <c r="G10" s="249" t="s">
        <v>752</v>
      </c>
      <c r="H10" s="266" t="s">
        <v>856</v>
      </c>
      <c r="I10" s="482" t="s">
        <v>578</v>
      </c>
      <c r="J10" s="482"/>
      <c r="K10" s="482" t="s">
        <v>579</v>
      </c>
      <c r="L10" s="482"/>
      <c r="M10" s="482"/>
      <c r="N10" s="482"/>
      <c r="O10" s="482" t="s">
        <v>1</v>
      </c>
      <c r="P10" s="482"/>
      <c r="Q10" s="482"/>
      <c r="R10" s="482"/>
      <c r="S10" s="482"/>
      <c r="T10" s="1"/>
      <c r="U10" s="1"/>
      <c r="V10" s="1"/>
      <c r="W10" s="1"/>
    </row>
    <row r="11" spans="1:23" x14ac:dyDescent="0.25">
      <c r="A11" s="192"/>
      <c r="B11" s="309">
        <v>1</v>
      </c>
      <c r="C11" s="248"/>
      <c r="D11" s="263" t="s">
        <v>10</v>
      </c>
      <c r="E11" s="164"/>
      <c r="F11" s="191" t="s">
        <v>10</v>
      </c>
      <c r="G11" s="164"/>
      <c r="H11" s="223"/>
      <c r="I11" s="387"/>
      <c r="J11" s="387"/>
      <c r="K11" s="387"/>
      <c r="L11" s="387"/>
      <c r="M11" s="387"/>
      <c r="N11" s="387"/>
      <c r="O11" s="480"/>
      <c r="P11" s="480"/>
      <c r="Q11" s="480"/>
      <c r="R11" s="480"/>
      <c r="S11" s="480"/>
      <c r="T11" s="1"/>
      <c r="U11" s="1"/>
      <c r="V11" s="1"/>
      <c r="W11" s="1"/>
    </row>
    <row r="12" spans="1:23" x14ac:dyDescent="0.25">
      <c r="A12" s="192"/>
      <c r="B12" s="309">
        <v>2</v>
      </c>
      <c r="C12" s="248"/>
      <c r="D12" s="263" t="s">
        <v>10</v>
      </c>
      <c r="E12" s="164"/>
      <c r="F12" s="191" t="s">
        <v>10</v>
      </c>
      <c r="G12" s="164"/>
      <c r="H12" s="223"/>
      <c r="I12" s="387"/>
      <c r="J12" s="387"/>
      <c r="K12" s="387"/>
      <c r="L12" s="387"/>
      <c r="M12" s="387"/>
      <c r="N12" s="387"/>
      <c r="O12" s="480"/>
      <c r="P12" s="480"/>
      <c r="Q12" s="480"/>
      <c r="R12" s="480"/>
      <c r="S12" s="480"/>
      <c r="T12" s="1"/>
      <c r="U12" s="1"/>
      <c r="V12" s="1"/>
      <c r="W12" s="1"/>
    </row>
    <row r="13" spans="1:23" x14ac:dyDescent="0.25">
      <c r="A13" s="192"/>
      <c r="B13" s="309">
        <v>3</v>
      </c>
      <c r="C13" s="248"/>
      <c r="D13" s="263" t="s">
        <v>10</v>
      </c>
      <c r="E13" s="164"/>
      <c r="F13" s="191" t="s">
        <v>10</v>
      </c>
      <c r="G13" s="164"/>
      <c r="H13" s="223"/>
      <c r="I13" s="387"/>
      <c r="J13" s="387"/>
      <c r="K13" s="387"/>
      <c r="L13" s="387"/>
      <c r="M13" s="387"/>
      <c r="N13" s="387"/>
      <c r="O13" s="480"/>
      <c r="P13" s="480"/>
      <c r="Q13" s="480"/>
      <c r="R13" s="480"/>
      <c r="S13" s="480"/>
      <c r="T13" s="1"/>
      <c r="U13" s="1"/>
      <c r="V13" s="1"/>
      <c r="W13" s="1"/>
    </row>
    <row r="14" spans="1:23" x14ac:dyDescent="0.25">
      <c r="A14" s="192"/>
      <c r="B14" s="309">
        <v>4</v>
      </c>
      <c r="C14" s="248"/>
      <c r="D14" s="263" t="s">
        <v>10</v>
      </c>
      <c r="E14" s="164"/>
      <c r="F14" s="191" t="s">
        <v>10</v>
      </c>
      <c r="G14" s="164"/>
      <c r="H14" s="223"/>
      <c r="I14" s="387"/>
      <c r="J14" s="387"/>
      <c r="K14" s="387"/>
      <c r="L14" s="387"/>
      <c r="M14" s="387"/>
      <c r="N14" s="387"/>
      <c r="O14" s="480"/>
      <c r="P14" s="480"/>
      <c r="Q14" s="480"/>
      <c r="R14" s="480"/>
      <c r="S14" s="480"/>
      <c r="T14" s="1"/>
      <c r="U14" s="1"/>
      <c r="V14" s="1"/>
      <c r="W14" s="1"/>
    </row>
    <row r="15" spans="1:23" x14ac:dyDescent="0.25">
      <c r="A15" s="192"/>
      <c r="B15" s="309">
        <v>5</v>
      </c>
      <c r="C15" s="248"/>
      <c r="D15" s="263" t="s">
        <v>10</v>
      </c>
      <c r="E15" s="164"/>
      <c r="F15" s="191" t="s">
        <v>10</v>
      </c>
      <c r="G15" s="164"/>
      <c r="H15" s="223"/>
      <c r="I15" s="387"/>
      <c r="J15" s="387"/>
      <c r="K15" s="387"/>
      <c r="L15" s="387"/>
      <c r="M15" s="387"/>
      <c r="N15" s="387"/>
      <c r="O15" s="480"/>
      <c r="P15" s="480"/>
      <c r="Q15" s="480"/>
      <c r="R15" s="480"/>
      <c r="S15" s="480"/>
      <c r="T15" s="1"/>
      <c r="U15" s="1"/>
      <c r="V15" s="1"/>
      <c r="W15" s="1"/>
    </row>
    <row r="16" spans="1:23" x14ac:dyDescent="0.25">
      <c r="A16" s="192"/>
      <c r="B16" s="309">
        <v>6</v>
      </c>
      <c r="C16" s="248"/>
      <c r="D16" s="263" t="s">
        <v>10</v>
      </c>
      <c r="E16" s="164"/>
      <c r="F16" s="191" t="s">
        <v>10</v>
      </c>
      <c r="G16" s="164"/>
      <c r="H16" s="223"/>
      <c r="I16" s="387"/>
      <c r="J16" s="387"/>
      <c r="K16" s="387"/>
      <c r="L16" s="387"/>
      <c r="M16" s="387"/>
      <c r="N16" s="387"/>
      <c r="O16" s="480"/>
      <c r="P16" s="480"/>
      <c r="Q16" s="480"/>
      <c r="R16" s="480"/>
      <c r="S16" s="480"/>
      <c r="T16" s="1"/>
      <c r="U16" s="1"/>
      <c r="V16" s="1"/>
      <c r="W16" s="1"/>
    </row>
    <row r="17" spans="1:23" x14ac:dyDescent="0.25">
      <c r="A17" s="192"/>
      <c r="B17" s="309">
        <v>7</v>
      </c>
      <c r="C17" s="248"/>
      <c r="D17" s="263" t="s">
        <v>10</v>
      </c>
      <c r="E17" s="164"/>
      <c r="F17" s="191" t="s">
        <v>10</v>
      </c>
      <c r="G17" s="164"/>
      <c r="H17" s="223"/>
      <c r="I17" s="387"/>
      <c r="J17" s="387"/>
      <c r="K17" s="387"/>
      <c r="L17" s="387"/>
      <c r="M17" s="387"/>
      <c r="N17" s="387"/>
      <c r="O17" s="480"/>
      <c r="P17" s="480"/>
      <c r="Q17" s="480"/>
      <c r="R17" s="480"/>
      <c r="S17" s="480"/>
      <c r="T17" s="1"/>
      <c r="U17" s="1"/>
      <c r="V17" s="1"/>
      <c r="W17" s="1"/>
    </row>
    <row r="18" spans="1:23" x14ac:dyDescent="0.25">
      <c r="A18" s="192"/>
      <c r="B18" s="15"/>
      <c r="C18" s="15"/>
      <c r="D18" s="15"/>
      <c r="E18" s="15"/>
      <c r="F18" s="15"/>
      <c r="G18" s="15"/>
      <c r="H18" s="273"/>
      <c r="I18" s="273"/>
      <c r="J18" s="106"/>
      <c r="K18" s="106"/>
      <c r="L18" s="1"/>
      <c r="M18" s="15"/>
      <c r="N18" s="15"/>
      <c r="O18" s="15"/>
      <c r="P18" s="15"/>
      <c r="Q18" s="273"/>
      <c r="R18" s="273"/>
      <c r="S18" s="15"/>
      <c r="T18" s="15"/>
      <c r="U18" s="15"/>
      <c r="V18" s="15"/>
      <c r="W18" s="268"/>
    </row>
    <row r="19" spans="1:23" x14ac:dyDescent="0.25">
      <c r="A19" s="192"/>
      <c r="B19" s="15"/>
      <c r="C19" s="15"/>
      <c r="D19" s="15"/>
      <c r="E19" s="15"/>
      <c r="F19" s="15"/>
      <c r="G19" s="15"/>
      <c r="H19" s="273"/>
      <c r="I19" s="273"/>
      <c r="J19" s="106"/>
      <c r="K19" s="106"/>
      <c r="L19" s="1"/>
      <c r="M19" s="15"/>
      <c r="N19" s="15"/>
      <c r="O19" s="15"/>
      <c r="P19" s="15"/>
      <c r="Q19" s="273"/>
      <c r="R19" s="273"/>
      <c r="S19" s="15"/>
      <c r="T19" s="15"/>
      <c r="U19" s="15"/>
      <c r="V19" s="15"/>
      <c r="W19" s="268"/>
    </row>
    <row r="20" spans="1:23" x14ac:dyDescent="0.25">
      <c r="A20" s="192"/>
      <c r="B20" s="15"/>
      <c r="C20" s="15"/>
      <c r="D20" s="15"/>
      <c r="E20" s="15"/>
      <c r="F20" s="15"/>
      <c r="G20" s="15"/>
      <c r="H20" s="273"/>
      <c r="I20" s="273"/>
      <c r="J20" s="106"/>
      <c r="K20" s="106"/>
      <c r="L20" s="1"/>
      <c r="M20" s="15"/>
      <c r="N20" s="15"/>
      <c r="O20" s="15"/>
      <c r="P20" s="15"/>
      <c r="Q20" s="273"/>
      <c r="R20" s="273"/>
      <c r="S20" s="15"/>
      <c r="T20" s="15"/>
      <c r="U20" s="15"/>
      <c r="V20" s="15"/>
      <c r="W20" s="268"/>
    </row>
    <row r="21" spans="1:23" x14ac:dyDescent="0.25">
      <c r="A21" s="192"/>
      <c r="B21" s="82" t="s">
        <v>198</v>
      </c>
      <c r="C21" s="13"/>
      <c r="D21" s="15"/>
      <c r="E21" s="15"/>
      <c r="F21" s="15"/>
      <c r="G21" s="15"/>
      <c r="H21" s="13"/>
      <c r="I21" s="13"/>
      <c r="J21" s="13"/>
      <c r="K21" s="13"/>
      <c r="L21" s="16"/>
      <c r="M21" s="16"/>
      <c r="N21" s="16"/>
      <c r="O21" s="16"/>
      <c r="P21" s="16"/>
      <c r="Q21" s="273"/>
      <c r="R21" s="273"/>
      <c r="S21" s="15"/>
      <c r="T21" s="15"/>
      <c r="U21" s="15"/>
      <c r="V21" s="15"/>
      <c r="W21" s="268"/>
    </row>
    <row r="22" spans="1:23" x14ac:dyDescent="0.25">
      <c r="A22" s="192"/>
      <c r="B22" s="12"/>
      <c r="C22" s="13"/>
      <c r="D22" s="15"/>
      <c r="E22" s="15"/>
      <c r="F22" s="15"/>
      <c r="G22" s="15"/>
      <c r="H22" s="13"/>
      <c r="I22" s="13"/>
      <c r="J22" s="13"/>
      <c r="K22" s="13"/>
      <c r="L22" s="16"/>
      <c r="M22" s="16"/>
      <c r="N22" s="16"/>
      <c r="O22" s="16"/>
      <c r="P22" s="16"/>
      <c r="Q22" s="273"/>
      <c r="R22" s="273"/>
      <c r="S22" s="15"/>
      <c r="T22" s="15"/>
      <c r="U22" s="15"/>
      <c r="V22" s="15"/>
      <c r="W22" s="268"/>
    </row>
    <row r="23" spans="1:23" ht="46.5" customHeight="1" x14ac:dyDescent="0.25">
      <c r="A23" s="192"/>
      <c r="B23" s="482" t="s">
        <v>133</v>
      </c>
      <c r="C23" s="482"/>
      <c r="D23" s="266" t="s">
        <v>1019</v>
      </c>
      <c r="E23" s="266" t="s">
        <v>39</v>
      </c>
      <c r="F23" s="249" t="s">
        <v>751</v>
      </c>
      <c r="G23" s="266" t="s">
        <v>134</v>
      </c>
      <c r="H23" s="249" t="s">
        <v>752</v>
      </c>
      <c r="I23" s="266" t="s">
        <v>296</v>
      </c>
      <c r="J23" s="249" t="s">
        <v>753</v>
      </c>
      <c r="K23" s="483" t="s">
        <v>135</v>
      </c>
      <c r="L23" s="484"/>
      <c r="M23" s="485"/>
      <c r="N23" s="483" t="s">
        <v>1</v>
      </c>
      <c r="O23" s="484"/>
      <c r="P23" s="485"/>
      <c r="Q23" s="273"/>
      <c r="R23" s="273"/>
      <c r="S23" s="15"/>
      <c r="T23" s="15"/>
      <c r="U23" s="15"/>
      <c r="V23" s="15"/>
      <c r="W23" s="268"/>
    </row>
    <row r="24" spans="1:23" x14ac:dyDescent="0.25">
      <c r="A24" s="192"/>
      <c r="B24" s="486">
        <v>1</v>
      </c>
      <c r="C24" s="486"/>
      <c r="D24" s="248"/>
      <c r="E24" s="263" t="s">
        <v>10</v>
      </c>
      <c r="F24" s="164"/>
      <c r="G24" s="191" t="s">
        <v>10</v>
      </c>
      <c r="H24" s="164"/>
      <c r="I24" s="191" t="s">
        <v>10</v>
      </c>
      <c r="J24" s="164"/>
      <c r="K24" s="487"/>
      <c r="L24" s="488"/>
      <c r="M24" s="489"/>
      <c r="N24" s="487"/>
      <c r="O24" s="488"/>
      <c r="P24" s="489"/>
      <c r="Q24" s="273"/>
      <c r="R24" s="273"/>
      <c r="S24" s="15"/>
      <c r="T24" s="15"/>
      <c r="U24" s="15"/>
      <c r="V24" s="15"/>
      <c r="W24" s="268"/>
    </row>
    <row r="25" spans="1:23" x14ac:dyDescent="0.25">
      <c r="A25" s="192"/>
      <c r="B25" s="486">
        <v>2</v>
      </c>
      <c r="C25" s="486"/>
      <c r="D25" s="248"/>
      <c r="E25" s="263" t="s">
        <v>10</v>
      </c>
      <c r="F25" s="164"/>
      <c r="G25" s="191" t="s">
        <v>10</v>
      </c>
      <c r="H25" s="164"/>
      <c r="I25" s="191" t="s">
        <v>10</v>
      </c>
      <c r="J25" s="164"/>
      <c r="K25" s="487"/>
      <c r="L25" s="488"/>
      <c r="M25" s="489"/>
      <c r="N25" s="487"/>
      <c r="O25" s="488"/>
      <c r="P25" s="489"/>
      <c r="Q25" s="273"/>
      <c r="R25" s="273"/>
      <c r="S25" s="15"/>
      <c r="T25" s="15"/>
      <c r="U25" s="15"/>
      <c r="V25" s="15"/>
      <c r="W25" s="268"/>
    </row>
    <row r="26" spans="1:23" x14ac:dyDescent="0.25">
      <c r="A26" s="192"/>
      <c r="B26" s="486">
        <v>3</v>
      </c>
      <c r="C26" s="486"/>
      <c r="D26" s="248"/>
      <c r="E26" s="263" t="s">
        <v>10</v>
      </c>
      <c r="F26" s="164"/>
      <c r="G26" s="191" t="s">
        <v>10</v>
      </c>
      <c r="H26" s="164"/>
      <c r="I26" s="191" t="s">
        <v>10</v>
      </c>
      <c r="J26" s="164"/>
      <c r="K26" s="487"/>
      <c r="L26" s="488"/>
      <c r="M26" s="489"/>
      <c r="N26" s="487"/>
      <c r="O26" s="488"/>
      <c r="P26" s="489"/>
      <c r="Q26" s="273"/>
      <c r="R26" s="273"/>
      <c r="S26" s="15"/>
      <c r="T26" s="15"/>
      <c r="U26" s="15"/>
      <c r="V26" s="15"/>
      <c r="W26" s="268"/>
    </row>
    <row r="27" spans="1:23" x14ac:dyDescent="0.25">
      <c r="A27" s="192"/>
      <c r="B27" s="486">
        <v>4</v>
      </c>
      <c r="C27" s="486"/>
      <c r="D27" s="248"/>
      <c r="E27" s="263" t="s">
        <v>10</v>
      </c>
      <c r="F27" s="164"/>
      <c r="G27" s="191" t="s">
        <v>10</v>
      </c>
      <c r="H27" s="164"/>
      <c r="I27" s="191" t="s">
        <v>10</v>
      </c>
      <c r="J27" s="164"/>
      <c r="K27" s="487"/>
      <c r="L27" s="488"/>
      <c r="M27" s="489"/>
      <c r="N27" s="487"/>
      <c r="O27" s="488"/>
      <c r="P27" s="489"/>
      <c r="Q27" s="273"/>
      <c r="R27" s="273"/>
      <c r="S27" s="15"/>
      <c r="T27" s="15"/>
      <c r="U27" s="15"/>
      <c r="V27" s="15"/>
      <c r="W27" s="268"/>
    </row>
    <row r="28" spans="1:23" x14ac:dyDescent="0.25">
      <c r="A28" s="192"/>
      <c r="B28" s="486">
        <v>5</v>
      </c>
      <c r="C28" s="486"/>
      <c r="D28" s="248"/>
      <c r="E28" s="263" t="s">
        <v>10</v>
      </c>
      <c r="F28" s="164"/>
      <c r="G28" s="191" t="s">
        <v>10</v>
      </c>
      <c r="H28" s="164"/>
      <c r="I28" s="191" t="s">
        <v>10</v>
      </c>
      <c r="J28" s="164"/>
      <c r="K28" s="487"/>
      <c r="L28" s="488"/>
      <c r="M28" s="489"/>
      <c r="N28" s="487"/>
      <c r="O28" s="488"/>
      <c r="P28" s="489"/>
      <c r="Q28" s="273"/>
      <c r="R28" s="273"/>
      <c r="S28" s="15"/>
      <c r="T28" s="15"/>
      <c r="U28" s="15"/>
      <c r="V28" s="15"/>
      <c r="W28" s="268"/>
    </row>
    <row r="29" spans="1:23" x14ac:dyDescent="0.25">
      <c r="A29" s="192"/>
      <c r="B29" s="486">
        <v>6</v>
      </c>
      <c r="C29" s="486"/>
      <c r="D29" s="248"/>
      <c r="E29" s="263" t="s">
        <v>10</v>
      </c>
      <c r="F29" s="164"/>
      <c r="G29" s="191" t="s">
        <v>10</v>
      </c>
      <c r="H29" s="164"/>
      <c r="I29" s="191" t="s">
        <v>10</v>
      </c>
      <c r="J29" s="164"/>
      <c r="K29" s="487"/>
      <c r="L29" s="488"/>
      <c r="M29" s="489"/>
      <c r="N29" s="487"/>
      <c r="O29" s="488"/>
      <c r="P29" s="489"/>
      <c r="Q29" s="273"/>
      <c r="R29" s="273"/>
      <c r="S29" s="15"/>
      <c r="T29" s="15"/>
      <c r="U29" s="15"/>
      <c r="V29" s="15"/>
      <c r="W29" s="268"/>
    </row>
    <row r="30" spans="1:23" x14ac:dyDescent="0.25">
      <c r="A30" s="192"/>
      <c r="B30" s="486">
        <v>7</v>
      </c>
      <c r="C30" s="486"/>
      <c r="D30" s="248"/>
      <c r="E30" s="263" t="s">
        <v>10</v>
      </c>
      <c r="F30" s="164"/>
      <c r="G30" s="191" t="s">
        <v>10</v>
      </c>
      <c r="H30" s="164"/>
      <c r="I30" s="191" t="s">
        <v>10</v>
      </c>
      <c r="J30" s="164"/>
      <c r="K30" s="487"/>
      <c r="L30" s="488"/>
      <c r="M30" s="489"/>
      <c r="N30" s="487"/>
      <c r="O30" s="488"/>
      <c r="P30" s="489"/>
      <c r="Q30" s="273"/>
      <c r="R30" s="273"/>
      <c r="S30" s="15"/>
      <c r="T30" s="15"/>
      <c r="U30" s="15"/>
      <c r="V30" s="15"/>
      <c r="W30" s="268"/>
    </row>
    <row r="31" spans="1:23" x14ac:dyDescent="0.25">
      <c r="A31" s="192"/>
      <c r="B31" s="486">
        <v>8</v>
      </c>
      <c r="C31" s="486"/>
      <c r="D31" s="248"/>
      <c r="E31" s="263" t="s">
        <v>10</v>
      </c>
      <c r="F31" s="164"/>
      <c r="G31" s="191" t="s">
        <v>10</v>
      </c>
      <c r="H31" s="164"/>
      <c r="I31" s="191" t="s">
        <v>10</v>
      </c>
      <c r="J31" s="164"/>
      <c r="K31" s="487"/>
      <c r="L31" s="488"/>
      <c r="M31" s="489"/>
      <c r="N31" s="487"/>
      <c r="O31" s="488"/>
      <c r="P31" s="489"/>
      <c r="Q31" s="273"/>
      <c r="R31" s="273"/>
      <c r="S31" s="15"/>
      <c r="T31" s="15"/>
      <c r="U31" s="15"/>
      <c r="V31" s="15"/>
      <c r="W31" s="268"/>
    </row>
    <row r="32" spans="1:23" x14ac:dyDescent="0.25">
      <c r="A32" s="192"/>
      <c r="B32" s="486">
        <v>9</v>
      </c>
      <c r="C32" s="486"/>
      <c r="D32" s="248"/>
      <c r="E32" s="263" t="s">
        <v>10</v>
      </c>
      <c r="F32" s="164"/>
      <c r="G32" s="191" t="s">
        <v>10</v>
      </c>
      <c r="H32" s="164"/>
      <c r="I32" s="191" t="s">
        <v>10</v>
      </c>
      <c r="J32" s="164"/>
      <c r="K32" s="487"/>
      <c r="L32" s="488"/>
      <c r="M32" s="489"/>
      <c r="N32" s="487"/>
      <c r="O32" s="488"/>
      <c r="P32" s="489"/>
      <c r="Q32" s="273"/>
      <c r="R32" s="273"/>
      <c r="S32" s="15"/>
      <c r="T32" s="15"/>
      <c r="U32" s="15"/>
      <c r="V32" s="15"/>
      <c r="W32" s="268"/>
    </row>
    <row r="33" spans="1:25" x14ac:dyDescent="0.25">
      <c r="A33" s="192"/>
      <c r="B33" s="486">
        <v>10</v>
      </c>
      <c r="C33" s="486"/>
      <c r="D33" s="248"/>
      <c r="E33" s="263" t="s">
        <v>10</v>
      </c>
      <c r="F33" s="164"/>
      <c r="G33" s="191" t="s">
        <v>10</v>
      </c>
      <c r="H33" s="164"/>
      <c r="I33" s="191" t="s">
        <v>10</v>
      </c>
      <c r="J33" s="164"/>
      <c r="K33" s="487"/>
      <c r="L33" s="488"/>
      <c r="M33" s="489"/>
      <c r="N33" s="487"/>
      <c r="O33" s="488"/>
      <c r="P33" s="489"/>
      <c r="Q33" s="273"/>
      <c r="R33" s="273"/>
      <c r="S33" s="15"/>
      <c r="T33" s="15"/>
      <c r="U33" s="15"/>
      <c r="V33" s="15"/>
      <c r="W33" s="268"/>
    </row>
    <row r="34" spans="1:25" x14ac:dyDescent="0.25">
      <c r="A34" s="192"/>
      <c r="B34" s="490">
        <v>11</v>
      </c>
      <c r="C34" s="491"/>
      <c r="D34" s="248"/>
      <c r="E34" s="263" t="s">
        <v>10</v>
      </c>
      <c r="F34" s="164"/>
      <c r="G34" s="191" t="s">
        <v>10</v>
      </c>
      <c r="H34" s="164"/>
      <c r="I34" s="191" t="s">
        <v>10</v>
      </c>
      <c r="J34" s="164"/>
      <c r="K34" s="487"/>
      <c r="L34" s="488"/>
      <c r="M34" s="489"/>
      <c r="N34" s="487"/>
      <c r="O34" s="488"/>
      <c r="P34" s="489"/>
      <c r="Q34" s="273"/>
      <c r="R34" s="273"/>
      <c r="S34" s="15"/>
      <c r="T34" s="15"/>
      <c r="U34" s="15"/>
      <c r="V34" s="15"/>
      <c r="W34" s="268"/>
    </row>
    <row r="35" spans="1:25" x14ac:dyDescent="0.25">
      <c r="A35" s="192"/>
      <c r="B35" s="490">
        <v>12</v>
      </c>
      <c r="C35" s="491"/>
      <c r="D35" s="248"/>
      <c r="E35" s="263" t="s">
        <v>10</v>
      </c>
      <c r="F35" s="164"/>
      <c r="G35" s="191" t="s">
        <v>10</v>
      </c>
      <c r="H35" s="164"/>
      <c r="I35" s="191" t="s">
        <v>10</v>
      </c>
      <c r="J35" s="164"/>
      <c r="K35" s="487"/>
      <c r="L35" s="488"/>
      <c r="M35" s="489"/>
      <c r="N35" s="487"/>
      <c r="O35" s="488"/>
      <c r="P35" s="489"/>
      <c r="Q35" s="273"/>
      <c r="R35" s="273"/>
      <c r="S35" s="15"/>
      <c r="T35" s="15"/>
      <c r="U35" s="15"/>
      <c r="V35" s="15"/>
      <c r="W35" s="268"/>
    </row>
    <row r="36" spans="1:25" x14ac:dyDescent="0.25">
      <c r="A36" s="192"/>
      <c r="B36" s="490">
        <v>13</v>
      </c>
      <c r="C36" s="491"/>
      <c r="D36" s="248"/>
      <c r="E36" s="263" t="s">
        <v>10</v>
      </c>
      <c r="F36" s="164"/>
      <c r="G36" s="191" t="s">
        <v>10</v>
      </c>
      <c r="H36" s="164"/>
      <c r="I36" s="191" t="s">
        <v>10</v>
      </c>
      <c r="J36" s="164"/>
      <c r="K36" s="487"/>
      <c r="L36" s="488"/>
      <c r="M36" s="489"/>
      <c r="N36" s="487"/>
      <c r="O36" s="488"/>
      <c r="P36" s="489"/>
      <c r="Q36" s="273"/>
      <c r="R36" s="273"/>
      <c r="S36" s="15"/>
      <c r="T36" s="15"/>
      <c r="U36" s="15"/>
      <c r="V36" s="15"/>
      <c r="W36" s="268"/>
    </row>
    <row r="37" spans="1:25" x14ac:dyDescent="0.25">
      <c r="A37" s="192"/>
      <c r="B37" s="490">
        <v>14</v>
      </c>
      <c r="C37" s="491"/>
      <c r="D37" s="248"/>
      <c r="E37" s="263" t="s">
        <v>10</v>
      </c>
      <c r="F37" s="164"/>
      <c r="G37" s="191" t="s">
        <v>10</v>
      </c>
      <c r="H37" s="164"/>
      <c r="I37" s="191" t="s">
        <v>10</v>
      </c>
      <c r="J37" s="164"/>
      <c r="K37" s="487"/>
      <c r="L37" s="488"/>
      <c r="M37" s="489"/>
      <c r="N37" s="487"/>
      <c r="O37" s="488"/>
      <c r="P37" s="489"/>
      <c r="Q37" s="273"/>
      <c r="R37" s="273"/>
      <c r="S37" s="15"/>
      <c r="T37" s="15"/>
      <c r="U37" s="15"/>
      <c r="V37" s="15"/>
      <c r="W37" s="268"/>
    </row>
    <row r="38" spans="1:25" x14ac:dyDescent="0.25">
      <c r="A38" s="192"/>
      <c r="B38" s="490">
        <v>15</v>
      </c>
      <c r="C38" s="491"/>
      <c r="D38" s="248"/>
      <c r="E38" s="263" t="s">
        <v>10</v>
      </c>
      <c r="F38" s="164"/>
      <c r="G38" s="191" t="s">
        <v>10</v>
      </c>
      <c r="H38" s="164"/>
      <c r="I38" s="191" t="s">
        <v>10</v>
      </c>
      <c r="J38" s="164"/>
      <c r="K38" s="487"/>
      <c r="L38" s="488"/>
      <c r="M38" s="489"/>
      <c r="N38" s="487"/>
      <c r="O38" s="488"/>
      <c r="P38" s="489"/>
      <c r="Q38" s="273"/>
      <c r="R38" s="273"/>
      <c r="S38" s="15"/>
      <c r="T38" s="15"/>
      <c r="U38" s="15"/>
      <c r="V38" s="15"/>
      <c r="W38" s="268"/>
    </row>
    <row r="39" spans="1:25" x14ac:dyDescent="0.25">
      <c r="A39" s="192"/>
      <c r="B39" s="490">
        <v>16</v>
      </c>
      <c r="C39" s="491"/>
      <c r="D39" s="248"/>
      <c r="E39" s="263" t="s">
        <v>10</v>
      </c>
      <c r="F39" s="164"/>
      <c r="G39" s="191" t="s">
        <v>10</v>
      </c>
      <c r="H39" s="164"/>
      <c r="I39" s="191" t="s">
        <v>10</v>
      </c>
      <c r="J39" s="164"/>
      <c r="K39" s="487"/>
      <c r="L39" s="488"/>
      <c r="M39" s="489"/>
      <c r="N39" s="487"/>
      <c r="O39" s="488"/>
      <c r="P39" s="489"/>
      <c r="Q39" s="273"/>
      <c r="R39" s="273"/>
      <c r="S39" s="15"/>
      <c r="T39" s="15"/>
      <c r="U39" s="15"/>
      <c r="V39" s="15"/>
      <c r="W39" s="268"/>
    </row>
    <row r="40" spans="1:25" x14ac:dyDescent="0.25">
      <c r="A40" s="192"/>
      <c r="B40" s="490">
        <v>17</v>
      </c>
      <c r="C40" s="491"/>
      <c r="D40" s="248"/>
      <c r="E40" s="263" t="s">
        <v>10</v>
      </c>
      <c r="F40" s="164"/>
      <c r="G40" s="191" t="s">
        <v>10</v>
      </c>
      <c r="H40" s="164"/>
      <c r="I40" s="191" t="s">
        <v>10</v>
      </c>
      <c r="J40" s="164"/>
      <c r="K40" s="487"/>
      <c r="L40" s="488"/>
      <c r="M40" s="489"/>
      <c r="N40" s="487"/>
      <c r="O40" s="488"/>
      <c r="P40" s="489"/>
      <c r="Q40" s="273"/>
      <c r="R40" s="273"/>
      <c r="S40" s="15"/>
      <c r="T40" s="15"/>
      <c r="U40" s="15"/>
      <c r="V40" s="15"/>
      <c r="W40" s="268"/>
    </row>
    <row r="41" spans="1:25" x14ac:dyDescent="0.25">
      <c r="A41" s="192"/>
      <c r="B41" s="490">
        <v>18</v>
      </c>
      <c r="C41" s="491"/>
      <c r="D41" s="248"/>
      <c r="E41" s="263" t="s">
        <v>10</v>
      </c>
      <c r="F41" s="164"/>
      <c r="G41" s="191" t="s">
        <v>10</v>
      </c>
      <c r="H41" s="164"/>
      <c r="I41" s="191" t="s">
        <v>10</v>
      </c>
      <c r="J41" s="164"/>
      <c r="K41" s="487"/>
      <c r="L41" s="488"/>
      <c r="M41" s="489"/>
      <c r="N41" s="487"/>
      <c r="O41" s="488"/>
      <c r="P41" s="489"/>
      <c r="Q41" s="273"/>
      <c r="R41" s="273"/>
      <c r="S41" s="15"/>
      <c r="T41" s="15"/>
      <c r="U41" s="15"/>
      <c r="V41" s="15"/>
      <c r="W41" s="268"/>
    </row>
    <row r="42" spans="1:25" x14ac:dyDescent="0.25">
      <c r="A42" s="192"/>
      <c r="B42" s="490">
        <v>19</v>
      </c>
      <c r="C42" s="491"/>
      <c r="D42" s="248"/>
      <c r="E42" s="263" t="s">
        <v>10</v>
      </c>
      <c r="F42" s="164"/>
      <c r="G42" s="191" t="s">
        <v>10</v>
      </c>
      <c r="H42" s="164"/>
      <c r="I42" s="191" t="s">
        <v>10</v>
      </c>
      <c r="J42" s="164"/>
      <c r="K42" s="487"/>
      <c r="L42" s="488"/>
      <c r="M42" s="489"/>
      <c r="N42" s="487"/>
      <c r="O42" s="488"/>
      <c r="P42" s="489"/>
      <c r="Q42" s="273"/>
      <c r="R42" s="273"/>
      <c r="S42" s="15"/>
      <c r="T42" s="15"/>
      <c r="U42" s="15"/>
      <c r="V42" s="15"/>
      <c r="W42" s="268"/>
    </row>
    <row r="43" spans="1:25" x14ac:dyDescent="0.25">
      <c r="A43" s="192"/>
      <c r="B43" s="490">
        <v>20</v>
      </c>
      <c r="C43" s="491"/>
      <c r="D43" s="248"/>
      <c r="E43" s="263" t="s">
        <v>10</v>
      </c>
      <c r="F43" s="164"/>
      <c r="G43" s="191" t="s">
        <v>10</v>
      </c>
      <c r="H43" s="164"/>
      <c r="I43" s="191" t="s">
        <v>10</v>
      </c>
      <c r="J43" s="164"/>
      <c r="K43" s="487"/>
      <c r="L43" s="488"/>
      <c r="M43" s="489"/>
      <c r="N43" s="487"/>
      <c r="O43" s="488"/>
      <c r="P43" s="489"/>
      <c r="Q43" s="273"/>
      <c r="R43" s="273"/>
      <c r="S43" s="15"/>
      <c r="T43" s="15"/>
      <c r="U43" s="15"/>
      <c r="V43" s="15"/>
      <c r="W43" s="268"/>
    </row>
    <row r="44" spans="1:25" x14ac:dyDescent="0.25">
      <c r="A44" s="192"/>
      <c r="B44" s="15"/>
      <c r="C44" s="15"/>
      <c r="D44" s="15"/>
      <c r="E44" s="15"/>
      <c r="F44" s="15"/>
      <c r="G44" s="15"/>
      <c r="H44" s="15"/>
      <c r="I44" s="273"/>
      <c r="J44" s="106"/>
      <c r="K44" s="106"/>
      <c r="L44" s="1"/>
      <c r="M44" s="15"/>
      <c r="N44" s="15"/>
      <c r="O44" s="15"/>
      <c r="P44" s="15"/>
      <c r="Q44" s="273"/>
      <c r="R44" s="273"/>
      <c r="S44" s="15"/>
      <c r="T44" s="15"/>
      <c r="U44" s="15"/>
      <c r="V44" s="15"/>
      <c r="W44" s="268"/>
    </row>
    <row r="45" spans="1:25" x14ac:dyDescent="0.25">
      <c r="A45" s="192"/>
      <c r="B45" s="15"/>
      <c r="C45" s="15"/>
      <c r="D45" s="15"/>
      <c r="E45" s="15"/>
      <c r="F45" s="15"/>
      <c r="G45" s="15"/>
      <c r="H45" s="15"/>
      <c r="I45" s="273"/>
      <c r="J45" s="106"/>
      <c r="K45" s="106"/>
      <c r="L45" s="1"/>
      <c r="M45" s="15"/>
      <c r="N45" s="15"/>
      <c r="O45" s="15"/>
      <c r="P45" s="15"/>
      <c r="Q45" s="273"/>
      <c r="R45" s="273"/>
      <c r="S45" s="15"/>
      <c r="T45" s="15"/>
      <c r="U45" s="15"/>
      <c r="V45" s="15"/>
      <c r="W45" s="268"/>
    </row>
    <row r="46" spans="1:25" x14ac:dyDescent="0.25">
      <c r="A46" s="192"/>
      <c r="B46" s="1"/>
      <c r="C46" s="1"/>
      <c r="D46" s="1"/>
      <c r="E46" s="1"/>
      <c r="F46" s="1"/>
      <c r="G46" s="1"/>
      <c r="H46" s="1"/>
      <c r="I46" s="1"/>
      <c r="J46" s="1"/>
      <c r="K46" s="1"/>
      <c r="L46" s="1"/>
      <c r="M46" s="121"/>
      <c r="N46" s="121"/>
      <c r="O46" s="121"/>
      <c r="P46" s="121"/>
      <c r="Q46" s="121"/>
      <c r="R46" s="121"/>
      <c r="S46" s="1"/>
      <c r="T46" s="1"/>
      <c r="U46" s="1"/>
      <c r="V46" s="1"/>
      <c r="W46" s="1"/>
      <c r="X46" s="46"/>
      <c r="Y46" s="46"/>
    </row>
    <row r="47" spans="1:25" ht="25.5" customHeight="1" x14ac:dyDescent="0.25">
      <c r="A47" s="192"/>
      <c r="B47" s="196" t="s">
        <v>146</v>
      </c>
      <c r="C47" s="9"/>
      <c r="D47" s="9"/>
      <c r="E47" s="9"/>
      <c r="F47" s="9"/>
      <c r="G47" s="9"/>
      <c r="H47" s="9"/>
      <c r="I47" s="9"/>
      <c r="J47" s="9"/>
      <c r="K47" s="9"/>
      <c r="L47" s="9"/>
      <c r="M47" s="121"/>
      <c r="N47" s="121"/>
      <c r="O47" s="121"/>
      <c r="P47" s="121"/>
      <c r="Q47" s="121"/>
      <c r="R47" s="121"/>
      <c r="S47" s="120"/>
      <c r="T47" s="120"/>
      <c r="U47" s="120"/>
      <c r="V47" s="1"/>
      <c r="W47" s="1"/>
      <c r="X47" s="46"/>
      <c r="Y47" s="46"/>
    </row>
    <row r="48" spans="1:25" x14ac:dyDescent="0.25">
      <c r="A48" s="192"/>
      <c r="B48" s="376" t="s">
        <v>147</v>
      </c>
      <c r="C48" s="377"/>
      <c r="D48" s="377"/>
      <c r="E48" s="377"/>
      <c r="F48" s="377"/>
      <c r="G48" s="377"/>
      <c r="H48" s="377"/>
      <c r="I48" s="377"/>
      <c r="J48" s="377"/>
      <c r="K48" s="377"/>
      <c r="L48" s="378"/>
      <c r="M48" s="121"/>
      <c r="N48" s="121"/>
      <c r="O48" s="121"/>
      <c r="P48" s="121"/>
      <c r="Q48" s="121"/>
      <c r="R48" s="121"/>
      <c r="S48" s="120"/>
      <c r="T48" s="120"/>
      <c r="U48" s="120"/>
      <c r="V48" s="1"/>
      <c r="W48" s="1"/>
      <c r="X48" s="46"/>
      <c r="Y48" s="46"/>
    </row>
    <row r="49" spans="1:25" x14ac:dyDescent="0.25">
      <c r="A49" s="192"/>
      <c r="B49" s="379"/>
      <c r="C49" s="380"/>
      <c r="D49" s="380"/>
      <c r="E49" s="380"/>
      <c r="F49" s="380"/>
      <c r="G49" s="380"/>
      <c r="H49" s="380"/>
      <c r="I49" s="380"/>
      <c r="J49" s="380"/>
      <c r="K49" s="380"/>
      <c r="L49" s="381"/>
      <c r="M49" s="121"/>
      <c r="N49" s="306" t="s">
        <v>1018</v>
      </c>
      <c r="O49" s="121"/>
      <c r="P49" s="121"/>
      <c r="Q49" s="121"/>
      <c r="R49" s="121"/>
      <c r="S49" s="120"/>
      <c r="T49" s="120"/>
      <c r="U49" s="120"/>
      <c r="V49" s="1"/>
      <c r="W49" s="1"/>
      <c r="X49" s="46"/>
      <c r="Y49" s="46"/>
    </row>
    <row r="50" spans="1:25" x14ac:dyDescent="0.25">
      <c r="A50" s="192"/>
      <c r="B50" s="379"/>
      <c r="C50" s="380"/>
      <c r="D50" s="380"/>
      <c r="E50" s="380"/>
      <c r="F50" s="380"/>
      <c r="G50" s="380"/>
      <c r="H50" s="380"/>
      <c r="I50" s="380"/>
      <c r="J50" s="380"/>
      <c r="K50" s="380"/>
      <c r="L50" s="381"/>
      <c r="M50" s="121"/>
      <c r="N50" s="121"/>
      <c r="O50" s="121"/>
      <c r="P50" s="121"/>
      <c r="Q50" s="121"/>
      <c r="R50" s="121"/>
      <c r="S50" s="292"/>
      <c r="T50" s="120"/>
      <c r="U50" s="120"/>
      <c r="V50" s="1"/>
      <c r="W50" s="1"/>
      <c r="X50" s="46"/>
      <c r="Y50" s="46"/>
    </row>
    <row r="51" spans="1:25" x14ac:dyDescent="0.25">
      <c r="A51" s="192"/>
      <c r="B51" s="379"/>
      <c r="C51" s="380"/>
      <c r="D51" s="380"/>
      <c r="E51" s="380"/>
      <c r="F51" s="380"/>
      <c r="G51" s="380"/>
      <c r="H51" s="380"/>
      <c r="I51" s="380"/>
      <c r="J51" s="380"/>
      <c r="K51" s="380"/>
      <c r="L51" s="381"/>
      <c r="M51" s="121"/>
      <c r="N51" s="355" t="s">
        <v>1040</v>
      </c>
      <c r="O51" s="121"/>
      <c r="P51" s="121"/>
      <c r="Q51" s="121"/>
      <c r="R51" s="121"/>
      <c r="S51" s="120"/>
      <c r="T51" s="120"/>
      <c r="U51" s="120"/>
      <c r="V51" s="1"/>
      <c r="W51" s="1"/>
      <c r="X51" s="46"/>
      <c r="Y51" s="46"/>
    </row>
    <row r="52" spans="1:25" x14ac:dyDescent="0.25">
      <c r="A52" s="192"/>
      <c r="B52" s="382"/>
      <c r="C52" s="383"/>
      <c r="D52" s="383"/>
      <c r="E52" s="383"/>
      <c r="F52" s="383"/>
      <c r="G52" s="383"/>
      <c r="H52" s="383"/>
      <c r="I52" s="383"/>
      <c r="J52" s="383"/>
      <c r="K52" s="383"/>
      <c r="L52" s="384"/>
      <c r="M52" s="121"/>
      <c r="N52" s="121"/>
      <c r="O52" s="121"/>
      <c r="P52" s="121"/>
      <c r="Q52" s="121"/>
      <c r="R52" s="121"/>
      <c r="S52" s="120"/>
      <c r="T52" s="120"/>
      <c r="U52" s="120"/>
      <c r="V52" s="1"/>
      <c r="W52" s="1"/>
      <c r="X52" s="46"/>
      <c r="Y52" s="46"/>
    </row>
    <row r="53" spans="1:25" x14ac:dyDescent="0.25">
      <c r="A53" s="192"/>
      <c r="B53" s="1"/>
      <c r="C53" s="1"/>
      <c r="D53" s="1"/>
      <c r="E53" s="1"/>
      <c r="F53" s="1"/>
      <c r="G53" s="1"/>
      <c r="H53" s="1"/>
      <c r="I53" s="1"/>
      <c r="J53" s="1"/>
      <c r="K53" s="1"/>
      <c r="L53" s="1"/>
      <c r="M53" s="121"/>
      <c r="N53" s="121"/>
      <c r="O53" s="121"/>
      <c r="P53" s="121"/>
      <c r="Q53" s="121"/>
      <c r="R53" s="121"/>
      <c r="S53" s="120"/>
      <c r="T53" s="120"/>
      <c r="U53" s="120"/>
      <c r="V53" s="1"/>
      <c r="W53" s="1"/>
      <c r="X53" s="46"/>
      <c r="Y53" s="46"/>
    </row>
    <row r="54" spans="1:25" x14ac:dyDescent="0.25">
      <c r="A54" s="192"/>
      <c r="B54" s="1"/>
      <c r="C54" s="1"/>
      <c r="D54" s="1"/>
      <c r="E54" s="1"/>
      <c r="F54" s="1"/>
      <c r="G54" s="1"/>
      <c r="H54" s="1"/>
      <c r="I54" s="1"/>
      <c r="J54" s="1"/>
      <c r="K54" s="1"/>
      <c r="L54" s="1"/>
      <c r="M54" s="121"/>
      <c r="N54" s="121"/>
      <c r="O54" s="121"/>
      <c r="P54" s="121"/>
      <c r="Q54" s="121"/>
      <c r="R54" s="121"/>
      <c r="S54" s="120"/>
      <c r="T54" s="120"/>
      <c r="U54" s="120"/>
      <c r="V54" s="1"/>
      <c r="W54" s="1"/>
      <c r="X54" s="46"/>
      <c r="Y54" s="46"/>
    </row>
    <row r="55" spans="1:25" x14ac:dyDescent="0.25">
      <c r="A55" s="192"/>
      <c r="B55" s="1"/>
      <c r="C55" s="1"/>
      <c r="D55" s="1"/>
      <c r="E55" s="1"/>
      <c r="F55" s="1"/>
      <c r="G55" s="1"/>
      <c r="H55" s="1"/>
      <c r="I55" s="1"/>
      <c r="J55" s="1"/>
      <c r="K55" s="1"/>
      <c r="L55" s="1"/>
      <c r="M55" s="1"/>
      <c r="N55" s="1"/>
      <c r="O55" s="1"/>
      <c r="P55" s="1"/>
      <c r="Q55" s="1"/>
      <c r="R55" s="1"/>
      <c r="S55" s="1"/>
      <c r="T55" s="1"/>
      <c r="U55" s="1"/>
      <c r="V55" s="1"/>
      <c r="W55" s="1"/>
      <c r="X55" s="46"/>
      <c r="Y55" s="46"/>
    </row>
    <row r="56" spans="1:25" x14ac:dyDescent="0.25">
      <c r="B56" s="1"/>
      <c r="C56" s="1"/>
      <c r="D56" s="1"/>
      <c r="E56" s="1"/>
      <c r="F56" s="1"/>
      <c r="G56" s="1"/>
      <c r="H56" s="1"/>
      <c r="I56" s="1"/>
      <c r="J56" s="1"/>
      <c r="K56" s="1"/>
      <c r="L56" s="1"/>
      <c r="M56" s="1"/>
      <c r="N56" s="1"/>
      <c r="O56" s="1"/>
      <c r="P56" s="1"/>
      <c r="Q56" s="1"/>
      <c r="S56" s="1"/>
      <c r="T56" s="1"/>
      <c r="U56" s="1"/>
      <c r="V56" s="1"/>
      <c r="W56" s="1"/>
      <c r="X56" s="46"/>
      <c r="Y56" s="46"/>
    </row>
    <row r="57" spans="1:25" x14ac:dyDescent="0.25">
      <c r="A57" s="192"/>
      <c r="B57" s="1"/>
      <c r="C57" s="1"/>
      <c r="D57" s="1"/>
      <c r="E57" s="1"/>
      <c r="F57" s="1"/>
      <c r="G57" s="1"/>
      <c r="H57" s="1"/>
      <c r="I57" s="1"/>
      <c r="J57" s="1"/>
      <c r="K57" s="1"/>
      <c r="L57" s="1"/>
      <c r="M57" s="1"/>
      <c r="N57" s="1"/>
      <c r="O57" s="1"/>
      <c r="P57" s="1"/>
      <c r="Q57" s="1"/>
      <c r="R57" s="1"/>
      <c r="S57" s="1"/>
      <c r="T57" s="1"/>
      <c r="U57" s="1"/>
      <c r="V57" s="1"/>
      <c r="W57" s="1"/>
      <c r="X57" s="46"/>
      <c r="Y57" s="46"/>
    </row>
    <row r="58" spans="1:25" x14ac:dyDescent="0.25">
      <c r="B58" s="5"/>
      <c r="C58" s="5"/>
      <c r="D58" s="5"/>
      <c r="E58" s="5"/>
      <c r="F58" s="5"/>
      <c r="G58" s="5"/>
      <c r="H58" s="5"/>
      <c r="I58" s="5"/>
      <c r="J58" s="5"/>
      <c r="K58" s="5"/>
      <c r="L58" s="5"/>
      <c r="M58" s="5"/>
      <c r="N58" s="5"/>
      <c r="O58" s="5"/>
      <c r="P58" s="5"/>
      <c r="Q58" s="5"/>
      <c r="R58" s="5"/>
      <c r="S58" s="5"/>
      <c r="T58" s="5"/>
      <c r="U58" s="5"/>
      <c r="V58" s="5"/>
      <c r="W58" s="5"/>
      <c r="X58" s="46"/>
      <c r="Y58" s="46"/>
    </row>
    <row r="59" spans="1:25" x14ac:dyDescent="0.25">
      <c r="B59" s="5"/>
      <c r="C59" s="5"/>
      <c r="D59" s="5"/>
      <c r="E59" s="5"/>
      <c r="F59" s="5"/>
      <c r="G59" s="5"/>
      <c r="H59" s="5"/>
      <c r="I59" s="5"/>
      <c r="J59" s="5"/>
      <c r="K59" s="5"/>
      <c r="L59" s="5"/>
      <c r="M59" s="5"/>
      <c r="N59" s="5"/>
      <c r="O59" s="5"/>
      <c r="P59" s="5"/>
      <c r="Q59" s="5"/>
      <c r="R59" s="5"/>
      <c r="S59" s="5"/>
      <c r="T59" s="5"/>
      <c r="U59" s="5"/>
      <c r="V59" s="5"/>
      <c r="W59" s="5"/>
      <c r="X59" s="46"/>
      <c r="Y59" s="46"/>
    </row>
    <row r="60" spans="1:25" x14ac:dyDescent="0.25">
      <c r="B60" s="5"/>
      <c r="C60" s="5"/>
      <c r="D60" s="5"/>
      <c r="E60" s="5"/>
      <c r="F60" s="5"/>
      <c r="G60" s="5"/>
      <c r="H60" s="5"/>
      <c r="I60" s="5"/>
      <c r="J60" s="5"/>
      <c r="K60" s="5"/>
      <c r="L60" s="5"/>
      <c r="M60" s="5"/>
      <c r="N60" s="5"/>
      <c r="O60" s="5"/>
      <c r="P60" s="5"/>
      <c r="Q60" s="5"/>
      <c r="R60" s="5"/>
      <c r="S60" s="5"/>
      <c r="T60" s="5"/>
      <c r="U60" s="5"/>
      <c r="V60" s="5"/>
      <c r="W60" s="5"/>
      <c r="X60" s="46"/>
      <c r="Y60" s="46"/>
    </row>
    <row r="61" spans="1:25" x14ac:dyDescent="0.25">
      <c r="B61" s="5"/>
      <c r="C61" s="5"/>
      <c r="D61" s="5"/>
      <c r="E61" s="5"/>
      <c r="F61" s="5"/>
      <c r="G61" s="5"/>
      <c r="H61" s="5"/>
      <c r="I61" s="5"/>
      <c r="J61" s="5"/>
      <c r="K61" s="5"/>
      <c r="L61" s="5"/>
      <c r="M61" s="5"/>
      <c r="N61" s="5"/>
      <c r="O61" s="5"/>
      <c r="P61" s="5"/>
      <c r="Q61" s="5"/>
      <c r="R61" s="5"/>
      <c r="S61" s="5"/>
      <c r="T61" s="5"/>
      <c r="U61" s="5"/>
      <c r="V61" s="5"/>
      <c r="W61" s="5"/>
      <c r="X61" s="46"/>
      <c r="Y61" s="46"/>
    </row>
    <row r="62" spans="1:25" x14ac:dyDescent="0.25">
      <c r="B62" s="5"/>
      <c r="C62" s="5"/>
      <c r="D62" s="5"/>
      <c r="E62" s="5"/>
      <c r="F62" s="5"/>
      <c r="G62" s="5"/>
      <c r="H62" s="5"/>
      <c r="I62" s="5"/>
      <c r="J62" s="5"/>
      <c r="K62" s="5"/>
      <c r="L62" s="5"/>
      <c r="M62" s="5"/>
      <c r="N62" s="5"/>
      <c r="O62" s="5"/>
      <c r="P62" s="5"/>
      <c r="Q62" s="5"/>
      <c r="R62" s="5"/>
      <c r="S62" s="5"/>
      <c r="T62" s="5"/>
      <c r="U62" s="5"/>
      <c r="V62" s="5"/>
      <c r="W62" s="5"/>
      <c r="X62" s="46"/>
      <c r="Y62" s="46"/>
    </row>
    <row r="63" spans="1:25" x14ac:dyDescent="0.25">
      <c r="B63" s="5"/>
      <c r="C63" s="5"/>
      <c r="D63" s="5"/>
      <c r="E63" s="5"/>
      <c r="F63" s="5"/>
      <c r="G63" s="5"/>
      <c r="H63" s="5"/>
      <c r="I63" s="5"/>
      <c r="J63" s="5"/>
      <c r="K63" s="5"/>
      <c r="L63" s="5"/>
      <c r="M63" s="5"/>
      <c r="N63" s="5"/>
      <c r="O63" s="5"/>
      <c r="P63" s="5"/>
      <c r="Q63" s="5"/>
      <c r="R63" s="5"/>
      <c r="S63" s="5"/>
      <c r="T63" s="5"/>
      <c r="U63" s="5"/>
      <c r="V63" s="5"/>
      <c r="W63" s="5"/>
      <c r="X63" s="46"/>
      <c r="Y63" s="46"/>
    </row>
    <row r="64" spans="1:25" x14ac:dyDescent="0.25">
      <c r="B64" s="5"/>
      <c r="C64" s="5"/>
      <c r="D64" s="5"/>
      <c r="E64" s="5"/>
      <c r="F64" s="5"/>
      <c r="G64" s="5"/>
      <c r="H64" s="5"/>
      <c r="I64" s="5"/>
      <c r="J64" s="5"/>
      <c r="K64" s="5"/>
      <c r="L64" s="5"/>
      <c r="M64" s="5"/>
      <c r="N64" s="5"/>
      <c r="O64" s="5"/>
      <c r="P64" s="5"/>
      <c r="Q64" s="5"/>
      <c r="R64" s="5"/>
      <c r="S64" s="5"/>
      <c r="T64" s="5"/>
      <c r="U64" s="5"/>
      <c r="V64" s="5"/>
      <c r="W64" s="5"/>
      <c r="X64" s="46"/>
      <c r="Y64" s="46"/>
    </row>
    <row r="65" spans="2:25" x14ac:dyDescent="0.25">
      <c r="B65" s="5"/>
      <c r="C65" s="5"/>
      <c r="D65" s="5"/>
      <c r="E65" s="5"/>
      <c r="F65" s="5"/>
      <c r="G65" s="5"/>
      <c r="H65" s="5"/>
      <c r="I65" s="5"/>
      <c r="J65" s="5"/>
      <c r="K65" s="5"/>
      <c r="L65" s="5"/>
      <c r="M65" s="5"/>
      <c r="N65" s="5"/>
      <c r="O65" s="5"/>
      <c r="P65" s="5"/>
      <c r="Q65" s="5"/>
      <c r="R65" s="5"/>
      <c r="S65" s="5"/>
      <c r="T65" s="5"/>
      <c r="U65" s="5"/>
      <c r="V65" s="5"/>
      <c r="W65" s="5"/>
      <c r="X65" s="46"/>
      <c r="Y65" s="46"/>
    </row>
    <row r="66" spans="2:25" x14ac:dyDescent="0.25">
      <c r="B66" s="5"/>
      <c r="C66" s="5"/>
      <c r="D66" s="5"/>
      <c r="E66" s="5"/>
      <c r="F66" s="5"/>
      <c r="G66" s="5"/>
      <c r="H66" s="5"/>
      <c r="I66" s="5"/>
      <c r="J66" s="5"/>
      <c r="K66" s="5"/>
      <c r="L66" s="5"/>
      <c r="M66" s="5"/>
      <c r="N66" s="5"/>
      <c r="O66" s="5"/>
      <c r="P66" s="5"/>
      <c r="Q66" s="5"/>
      <c r="R66" s="5"/>
      <c r="S66" s="5"/>
      <c r="T66" s="5"/>
      <c r="U66" s="5"/>
      <c r="V66" s="5"/>
      <c r="W66" s="5"/>
      <c r="X66" s="46"/>
      <c r="Y66" s="46"/>
    </row>
    <row r="67" spans="2:25" x14ac:dyDescent="0.25">
      <c r="B67" s="5"/>
      <c r="C67" s="5"/>
      <c r="D67" s="5"/>
      <c r="E67" s="5"/>
      <c r="F67" s="5"/>
      <c r="G67" s="5"/>
      <c r="H67" s="5"/>
      <c r="I67" s="5"/>
      <c r="J67" s="5"/>
      <c r="K67" s="5"/>
      <c r="L67" s="5"/>
      <c r="M67" s="5"/>
      <c r="N67" s="5"/>
      <c r="O67" s="5"/>
      <c r="P67" s="5"/>
      <c r="Q67" s="5"/>
      <c r="R67" s="5"/>
      <c r="S67" s="5"/>
      <c r="T67" s="5"/>
      <c r="U67" s="5"/>
      <c r="V67" s="5"/>
      <c r="W67" s="5"/>
      <c r="X67" s="46"/>
      <c r="Y67" s="46"/>
    </row>
    <row r="68" spans="2:25" x14ac:dyDescent="0.25">
      <c r="B68" s="5"/>
      <c r="C68" s="5"/>
      <c r="D68" s="5"/>
      <c r="E68" s="5"/>
      <c r="F68" s="5"/>
      <c r="G68" s="5"/>
      <c r="H68" s="5"/>
      <c r="I68" s="5"/>
      <c r="J68" s="5"/>
      <c r="K68" s="5"/>
      <c r="L68" s="5"/>
      <c r="M68" s="5"/>
      <c r="N68" s="5"/>
      <c r="O68" s="5"/>
      <c r="P68" s="5"/>
      <c r="Q68" s="5"/>
      <c r="R68" s="5"/>
      <c r="S68" s="5"/>
      <c r="T68" s="5"/>
      <c r="U68" s="5"/>
      <c r="V68" s="5"/>
      <c r="W68" s="5"/>
      <c r="X68" s="46"/>
      <c r="Y68" s="46"/>
    </row>
    <row r="69" spans="2:25" x14ac:dyDescent="0.25">
      <c r="B69" s="5"/>
      <c r="C69" s="5"/>
      <c r="D69" s="5"/>
      <c r="E69" s="5"/>
      <c r="F69" s="5"/>
      <c r="G69" s="5"/>
      <c r="H69" s="5"/>
      <c r="I69" s="5"/>
      <c r="J69" s="5"/>
      <c r="K69" s="5"/>
      <c r="L69" s="5"/>
      <c r="M69" s="5"/>
      <c r="N69" s="5"/>
      <c r="O69" s="5"/>
      <c r="P69" s="5"/>
      <c r="Q69" s="5"/>
      <c r="R69" s="5"/>
      <c r="S69" s="5"/>
      <c r="T69" s="5"/>
      <c r="U69" s="5"/>
      <c r="V69" s="5"/>
      <c r="W69" s="5"/>
      <c r="X69" s="46"/>
      <c r="Y69" s="46"/>
    </row>
    <row r="70" spans="2:25" x14ac:dyDescent="0.25">
      <c r="B70" s="5"/>
      <c r="C70" s="5"/>
      <c r="D70" s="5"/>
      <c r="E70" s="5"/>
      <c r="F70" s="5"/>
      <c r="G70" s="5"/>
      <c r="H70" s="5"/>
      <c r="I70" s="5"/>
      <c r="J70" s="5"/>
      <c r="K70" s="5"/>
      <c r="L70" s="5"/>
      <c r="M70" s="5"/>
      <c r="N70" s="5"/>
      <c r="O70" s="5"/>
      <c r="P70" s="5"/>
      <c r="Q70" s="5"/>
      <c r="R70" s="5"/>
      <c r="S70" s="5"/>
      <c r="T70" s="5"/>
      <c r="U70" s="5"/>
      <c r="V70" s="5"/>
      <c r="W70" s="5"/>
      <c r="X70" s="46"/>
      <c r="Y70" s="46"/>
    </row>
    <row r="71" spans="2:25" x14ac:dyDescent="0.25">
      <c r="B71" s="5"/>
      <c r="C71" s="5"/>
      <c r="D71" s="5"/>
      <c r="E71" s="5"/>
      <c r="F71" s="5"/>
      <c r="G71" s="5"/>
      <c r="H71" s="5"/>
      <c r="I71" s="5"/>
      <c r="J71" s="5"/>
      <c r="K71" s="5"/>
      <c r="L71" s="5"/>
      <c r="M71" s="5"/>
      <c r="N71" s="5"/>
      <c r="O71" s="5"/>
      <c r="P71" s="5"/>
      <c r="Q71" s="5"/>
      <c r="R71" s="5"/>
      <c r="S71" s="5"/>
      <c r="T71" s="5"/>
      <c r="U71" s="5"/>
      <c r="V71" s="5"/>
      <c r="W71" s="5"/>
      <c r="X71" s="46"/>
      <c r="Y71" s="46"/>
    </row>
    <row r="72" spans="2:25" x14ac:dyDescent="0.25">
      <c r="B72" s="5"/>
      <c r="C72" s="5"/>
      <c r="D72" s="5"/>
      <c r="E72" s="5"/>
      <c r="F72" s="5"/>
      <c r="G72" s="5"/>
      <c r="H72" s="5"/>
      <c r="I72" s="5"/>
      <c r="J72" s="5"/>
      <c r="K72" s="5"/>
      <c r="L72" s="5"/>
      <c r="M72" s="5"/>
      <c r="N72" s="5"/>
      <c r="O72" s="5"/>
      <c r="P72" s="5"/>
      <c r="Q72" s="5"/>
      <c r="R72" s="5"/>
      <c r="S72" s="5"/>
      <c r="T72" s="5"/>
      <c r="U72" s="5"/>
      <c r="V72" s="5"/>
      <c r="W72" s="5"/>
      <c r="X72" s="46"/>
      <c r="Y72" s="46"/>
    </row>
    <row r="73" spans="2:25" x14ac:dyDescent="0.25">
      <c r="B73" s="5"/>
      <c r="C73" s="5"/>
      <c r="D73" s="5"/>
      <c r="E73" s="5"/>
      <c r="F73" s="5"/>
      <c r="G73" s="5"/>
      <c r="H73" s="5"/>
      <c r="I73" s="5"/>
      <c r="J73" s="5"/>
      <c r="K73" s="5"/>
      <c r="L73" s="5"/>
      <c r="M73" s="5"/>
      <c r="N73" s="5"/>
      <c r="O73" s="5"/>
      <c r="P73" s="5"/>
      <c r="Q73" s="5"/>
      <c r="R73" s="5"/>
      <c r="S73" s="5"/>
      <c r="T73" s="5"/>
      <c r="U73" s="5"/>
      <c r="V73" s="5"/>
      <c r="W73" s="5"/>
      <c r="X73" s="46"/>
      <c r="Y73" s="46"/>
    </row>
    <row r="74" spans="2:25" x14ac:dyDescent="0.25">
      <c r="B74" s="5"/>
      <c r="C74" s="5"/>
      <c r="D74" s="5"/>
      <c r="E74" s="5"/>
      <c r="F74" s="5"/>
      <c r="G74" s="5"/>
      <c r="H74" s="5"/>
      <c r="I74" s="5"/>
      <c r="J74" s="5"/>
      <c r="K74" s="5"/>
      <c r="L74" s="5"/>
      <c r="M74" s="5"/>
      <c r="N74" s="5"/>
      <c r="O74" s="5"/>
      <c r="P74" s="5"/>
      <c r="Q74" s="5"/>
      <c r="R74" s="5"/>
      <c r="S74" s="5"/>
      <c r="T74" s="5"/>
      <c r="U74" s="5"/>
      <c r="V74" s="5"/>
      <c r="W74" s="5"/>
      <c r="X74" s="46"/>
      <c r="Y74" s="46"/>
    </row>
    <row r="75" spans="2:25" x14ac:dyDescent="0.25">
      <c r="B75" s="5"/>
      <c r="C75" s="5"/>
      <c r="D75" s="5"/>
      <c r="E75" s="5"/>
      <c r="F75" s="5"/>
      <c r="G75" s="5"/>
      <c r="H75" s="5"/>
      <c r="I75" s="5"/>
      <c r="J75" s="5"/>
      <c r="K75" s="5"/>
      <c r="L75" s="5"/>
      <c r="M75" s="5"/>
      <c r="N75" s="5"/>
      <c r="O75" s="5"/>
      <c r="P75" s="5"/>
      <c r="Q75" s="5"/>
      <c r="R75" s="5"/>
      <c r="S75" s="5"/>
      <c r="T75" s="5"/>
      <c r="U75" s="5"/>
      <c r="V75" s="5"/>
      <c r="W75" s="5"/>
      <c r="X75" s="46"/>
      <c r="Y75" s="46"/>
    </row>
    <row r="76" spans="2:25" x14ac:dyDescent="0.25">
      <c r="B76" s="5"/>
      <c r="C76" s="5"/>
      <c r="D76" s="5"/>
      <c r="E76" s="5"/>
      <c r="F76" s="5"/>
      <c r="G76" s="5"/>
      <c r="H76" s="5"/>
      <c r="I76" s="5"/>
      <c r="J76" s="5"/>
      <c r="K76" s="5"/>
      <c r="L76" s="5"/>
      <c r="M76" s="5"/>
      <c r="N76" s="5"/>
      <c r="O76" s="5"/>
      <c r="P76" s="5"/>
      <c r="Q76" s="5"/>
      <c r="R76" s="5"/>
      <c r="S76" s="5"/>
      <c r="T76" s="5"/>
      <c r="U76" s="5"/>
      <c r="V76" s="5"/>
      <c r="W76" s="5"/>
      <c r="X76" s="46"/>
      <c r="Y76" s="46"/>
    </row>
    <row r="77" spans="2:25" x14ac:dyDescent="0.25">
      <c r="B77" s="5"/>
      <c r="C77" s="5"/>
      <c r="D77" s="5"/>
      <c r="E77" s="5"/>
      <c r="F77" s="5"/>
      <c r="G77" s="5"/>
      <c r="H77" s="5"/>
      <c r="I77" s="5"/>
      <c r="J77" s="5"/>
      <c r="K77" s="5"/>
      <c r="L77" s="5"/>
      <c r="M77" s="5"/>
      <c r="N77" s="5"/>
      <c r="O77" s="5"/>
      <c r="P77" s="5"/>
      <c r="Q77" s="5"/>
      <c r="R77" s="5"/>
      <c r="S77" s="5"/>
      <c r="T77" s="5"/>
      <c r="U77" s="5"/>
      <c r="V77" s="5"/>
      <c r="W77" s="5"/>
      <c r="X77" s="46"/>
      <c r="Y77" s="46"/>
    </row>
    <row r="78" spans="2:25" x14ac:dyDescent="0.25">
      <c r="B78" s="5"/>
      <c r="C78" s="5"/>
      <c r="D78" s="5"/>
      <c r="E78" s="5"/>
      <c r="F78" s="5"/>
      <c r="G78" s="5"/>
      <c r="H78" s="5"/>
      <c r="I78" s="5"/>
      <c r="J78" s="5"/>
      <c r="K78" s="5"/>
      <c r="L78" s="5"/>
      <c r="M78" s="5"/>
      <c r="N78" s="5"/>
      <c r="O78" s="5"/>
      <c r="P78" s="5"/>
      <c r="Q78" s="5"/>
      <c r="R78" s="5"/>
      <c r="S78" s="5"/>
      <c r="T78" s="5"/>
      <c r="U78" s="5"/>
      <c r="V78" s="5"/>
      <c r="W78" s="5"/>
      <c r="X78" s="46"/>
      <c r="Y78" s="46"/>
    </row>
    <row r="79" spans="2:25" x14ac:dyDescent="0.25">
      <c r="B79" s="5"/>
      <c r="C79" s="5"/>
      <c r="D79" s="5"/>
      <c r="E79" s="5"/>
      <c r="F79" s="5"/>
      <c r="G79" s="5"/>
      <c r="H79" s="5"/>
      <c r="I79" s="5"/>
      <c r="J79" s="5"/>
      <c r="K79" s="5"/>
      <c r="L79" s="5"/>
      <c r="M79" s="5"/>
      <c r="N79" s="5"/>
      <c r="O79" s="5"/>
      <c r="P79" s="5"/>
      <c r="Q79" s="5"/>
      <c r="R79" s="5"/>
      <c r="S79" s="5"/>
      <c r="T79" s="5"/>
      <c r="U79" s="5"/>
      <c r="V79" s="5"/>
      <c r="W79" s="5"/>
      <c r="X79" s="46"/>
      <c r="Y79" s="46"/>
    </row>
    <row r="80" spans="2:25" x14ac:dyDescent="0.25">
      <c r="B80" s="5"/>
      <c r="C80" s="5"/>
      <c r="D80" s="5"/>
      <c r="E80" s="5"/>
      <c r="F80" s="5"/>
      <c r="G80" s="5"/>
      <c r="H80" s="5"/>
      <c r="I80" s="5"/>
      <c r="J80" s="5"/>
      <c r="K80" s="5"/>
      <c r="L80" s="5"/>
      <c r="M80" s="5"/>
      <c r="N80" s="5"/>
      <c r="O80" s="5"/>
      <c r="P80" s="5"/>
      <c r="Q80" s="5"/>
      <c r="R80" s="5"/>
      <c r="S80" s="5"/>
      <c r="T80" s="5"/>
      <c r="U80" s="5"/>
      <c r="V80" s="5"/>
      <c r="W80" s="5"/>
      <c r="X80" s="46"/>
      <c r="Y80" s="46"/>
    </row>
    <row r="81" spans="2:25" x14ac:dyDescent="0.25">
      <c r="B81" s="5"/>
      <c r="C81" s="5"/>
      <c r="D81" s="5"/>
      <c r="E81" s="5"/>
      <c r="F81" s="5"/>
      <c r="G81" s="5"/>
      <c r="H81" s="5"/>
      <c r="I81" s="5"/>
      <c r="J81" s="5"/>
      <c r="K81" s="5"/>
      <c r="L81" s="5"/>
      <c r="M81" s="5"/>
      <c r="N81" s="5"/>
      <c r="O81" s="5"/>
      <c r="P81" s="5"/>
      <c r="Q81" s="5"/>
      <c r="R81" s="5"/>
      <c r="S81" s="5"/>
      <c r="T81" s="5"/>
      <c r="U81" s="5"/>
      <c r="V81" s="5"/>
      <c r="W81" s="5"/>
      <c r="X81" s="46"/>
      <c r="Y81" s="46"/>
    </row>
    <row r="82" spans="2:25" x14ac:dyDescent="0.25">
      <c r="B82" s="5"/>
      <c r="C82" s="5"/>
      <c r="D82" s="5"/>
      <c r="E82" s="5"/>
      <c r="F82" s="5"/>
      <c r="G82" s="5"/>
      <c r="H82" s="5"/>
      <c r="I82" s="5"/>
      <c r="J82" s="5"/>
      <c r="K82" s="5"/>
      <c r="L82" s="5"/>
      <c r="M82" s="5"/>
      <c r="N82" s="5"/>
      <c r="O82" s="5"/>
      <c r="P82" s="5"/>
      <c r="Q82" s="5"/>
      <c r="R82" s="5"/>
      <c r="S82" s="5"/>
      <c r="T82" s="5"/>
      <c r="U82" s="5"/>
      <c r="V82" s="5"/>
      <c r="W82" s="5"/>
      <c r="X82" s="46"/>
      <c r="Y82" s="46"/>
    </row>
    <row r="83" spans="2:25" x14ac:dyDescent="0.25">
      <c r="B83" s="5"/>
      <c r="C83" s="5"/>
      <c r="D83" s="5"/>
      <c r="E83" s="5"/>
      <c r="F83" s="5"/>
      <c r="G83" s="5"/>
      <c r="H83" s="5"/>
      <c r="I83" s="5"/>
      <c r="J83" s="5"/>
      <c r="K83" s="5"/>
      <c r="L83" s="5"/>
      <c r="M83" s="5"/>
      <c r="N83" s="5"/>
      <c r="O83" s="5"/>
      <c r="P83" s="5"/>
      <c r="Q83" s="5"/>
      <c r="R83" s="5"/>
      <c r="S83" s="5"/>
      <c r="T83" s="5"/>
      <c r="U83" s="5"/>
      <c r="V83" s="5"/>
      <c r="W83" s="5"/>
      <c r="X83" s="46"/>
      <c r="Y83" s="46"/>
    </row>
    <row r="84" spans="2:25" x14ac:dyDescent="0.25">
      <c r="B84" s="5"/>
      <c r="C84" s="5"/>
      <c r="D84" s="5"/>
      <c r="E84" s="5"/>
      <c r="F84" s="5"/>
      <c r="G84" s="5"/>
      <c r="H84" s="5"/>
      <c r="I84" s="5"/>
      <c r="J84" s="5"/>
      <c r="K84" s="5"/>
      <c r="L84" s="5"/>
      <c r="M84" s="5"/>
      <c r="N84" s="5"/>
      <c r="O84" s="5"/>
      <c r="P84" s="5"/>
      <c r="Q84" s="5"/>
      <c r="R84" s="5"/>
      <c r="S84" s="5"/>
      <c r="T84" s="5"/>
      <c r="U84" s="5"/>
      <c r="V84" s="5"/>
      <c r="W84" s="5"/>
      <c r="X84" s="46"/>
      <c r="Y84" s="46"/>
    </row>
    <row r="85" spans="2:25" x14ac:dyDescent="0.25">
      <c r="B85" s="5"/>
      <c r="C85" s="5"/>
      <c r="D85" s="5"/>
      <c r="E85" s="5"/>
      <c r="F85" s="5"/>
      <c r="G85" s="5"/>
      <c r="H85" s="5"/>
      <c r="I85" s="5"/>
      <c r="J85" s="5"/>
      <c r="K85" s="5"/>
      <c r="L85" s="5"/>
      <c r="M85" s="5"/>
      <c r="N85" s="5"/>
      <c r="O85" s="5"/>
      <c r="P85" s="5"/>
      <c r="Q85" s="5"/>
      <c r="R85" s="5"/>
      <c r="S85" s="5"/>
      <c r="T85" s="5"/>
      <c r="U85" s="5"/>
      <c r="V85" s="5"/>
      <c r="W85" s="5"/>
      <c r="X85" s="46"/>
      <c r="Y85" s="46"/>
    </row>
    <row r="86" spans="2:25" x14ac:dyDescent="0.25">
      <c r="B86" s="5"/>
      <c r="C86" s="5"/>
      <c r="D86" s="5"/>
      <c r="E86" s="5"/>
      <c r="F86" s="5"/>
      <c r="G86" s="5"/>
      <c r="H86" s="5"/>
      <c r="I86" s="5"/>
      <c r="J86" s="5"/>
      <c r="K86" s="5"/>
      <c r="L86" s="5"/>
      <c r="M86" s="5"/>
      <c r="N86" s="5"/>
      <c r="O86" s="5"/>
      <c r="P86" s="5"/>
      <c r="Q86" s="5"/>
      <c r="R86" s="5"/>
      <c r="S86" s="5"/>
      <c r="T86" s="5"/>
      <c r="U86" s="5"/>
      <c r="V86" s="5"/>
      <c r="W86" s="5"/>
      <c r="X86" s="46"/>
      <c r="Y86" s="46"/>
    </row>
    <row r="87" spans="2:25" x14ac:dyDescent="0.25">
      <c r="B87" s="5"/>
      <c r="C87" s="5"/>
      <c r="D87" s="5"/>
      <c r="E87" s="5"/>
      <c r="F87" s="5"/>
      <c r="G87" s="5"/>
      <c r="H87" s="5"/>
      <c r="I87" s="5"/>
      <c r="J87" s="5"/>
      <c r="K87" s="5"/>
      <c r="L87" s="5"/>
      <c r="M87" s="5"/>
      <c r="N87" s="5"/>
      <c r="O87" s="5"/>
      <c r="P87" s="5"/>
      <c r="Q87" s="5"/>
      <c r="R87" s="5"/>
      <c r="S87" s="5"/>
      <c r="T87" s="5"/>
      <c r="U87" s="5"/>
      <c r="V87" s="5"/>
      <c r="W87" s="5"/>
      <c r="X87" s="46"/>
      <c r="Y87" s="46"/>
    </row>
    <row r="88" spans="2:25" x14ac:dyDescent="0.25">
      <c r="B88" s="5"/>
      <c r="C88" s="5"/>
      <c r="D88" s="5"/>
      <c r="E88" s="5"/>
      <c r="F88" s="5"/>
      <c r="G88" s="5"/>
      <c r="H88" s="5"/>
      <c r="I88" s="5"/>
      <c r="J88" s="5"/>
      <c r="K88" s="5"/>
      <c r="L88" s="5"/>
      <c r="M88" s="5"/>
      <c r="N88" s="5"/>
      <c r="O88" s="5"/>
      <c r="P88" s="5"/>
      <c r="Q88" s="5"/>
      <c r="R88" s="5"/>
      <c r="S88" s="5"/>
      <c r="T88" s="5"/>
      <c r="U88" s="5"/>
      <c r="V88" s="5"/>
      <c r="W88" s="5"/>
      <c r="X88" s="46"/>
      <c r="Y88" s="46"/>
    </row>
    <row r="89" spans="2:25" x14ac:dyDescent="0.25">
      <c r="B89" s="5"/>
      <c r="C89" s="5"/>
      <c r="D89" s="5"/>
      <c r="E89" s="5"/>
      <c r="F89" s="5"/>
      <c r="G89" s="5"/>
      <c r="H89" s="5"/>
      <c r="I89" s="5"/>
      <c r="J89" s="5"/>
      <c r="K89" s="5"/>
      <c r="L89" s="5"/>
      <c r="M89" s="5"/>
      <c r="N89" s="5"/>
      <c r="O89" s="5"/>
      <c r="P89" s="5"/>
      <c r="Q89" s="5"/>
      <c r="R89" s="5"/>
      <c r="S89" s="5"/>
      <c r="T89" s="5"/>
      <c r="U89" s="5"/>
      <c r="V89" s="5"/>
      <c r="W89" s="5"/>
      <c r="X89" s="46"/>
      <c r="Y89" s="46"/>
    </row>
    <row r="90" spans="2:25" x14ac:dyDescent="0.25">
      <c r="B90" s="5"/>
      <c r="C90" s="5"/>
      <c r="D90" s="5"/>
      <c r="E90" s="5"/>
      <c r="F90" s="5"/>
      <c r="G90" s="5"/>
      <c r="H90" s="5"/>
      <c r="I90" s="5"/>
      <c r="J90" s="5"/>
      <c r="K90" s="5"/>
      <c r="L90" s="5"/>
      <c r="M90" s="5"/>
      <c r="N90" s="5"/>
      <c r="O90" s="5"/>
      <c r="P90" s="5"/>
      <c r="Q90" s="5"/>
      <c r="R90" s="5"/>
      <c r="S90" s="5"/>
      <c r="T90" s="5"/>
      <c r="U90" s="5"/>
      <c r="V90" s="5"/>
      <c r="W90" s="5"/>
      <c r="X90" s="46"/>
      <c r="Y90" s="46"/>
    </row>
    <row r="91" spans="2:25" x14ac:dyDescent="0.25">
      <c r="B91" s="5"/>
      <c r="C91" s="5"/>
      <c r="D91" s="5"/>
      <c r="E91" s="5"/>
      <c r="F91" s="5"/>
      <c r="G91" s="5"/>
      <c r="H91" s="5"/>
      <c r="I91" s="5"/>
      <c r="J91" s="5"/>
      <c r="K91" s="5"/>
      <c r="L91" s="5"/>
      <c r="M91" s="5"/>
      <c r="N91" s="5"/>
      <c r="O91" s="5"/>
      <c r="P91" s="5"/>
      <c r="Q91" s="5"/>
      <c r="R91" s="5"/>
      <c r="S91" s="5"/>
      <c r="T91" s="5"/>
      <c r="U91" s="5"/>
      <c r="V91" s="5"/>
      <c r="W91" s="5"/>
      <c r="X91" s="46"/>
      <c r="Y91" s="46"/>
    </row>
    <row r="92" spans="2:25" x14ac:dyDescent="0.25">
      <c r="B92" s="5"/>
      <c r="C92" s="5"/>
      <c r="D92" s="5"/>
      <c r="E92" s="5"/>
      <c r="F92" s="5"/>
      <c r="G92" s="5"/>
      <c r="H92" s="5"/>
      <c r="I92" s="5"/>
      <c r="J92" s="5"/>
      <c r="K92" s="5"/>
      <c r="L92" s="5"/>
      <c r="M92" s="5"/>
      <c r="N92" s="5"/>
      <c r="O92" s="5"/>
      <c r="P92" s="5"/>
      <c r="Q92" s="5"/>
      <c r="R92" s="5"/>
      <c r="S92" s="5"/>
      <c r="T92" s="5"/>
      <c r="U92" s="5"/>
      <c r="V92" s="5"/>
      <c r="W92" s="5"/>
      <c r="X92" s="46"/>
      <c r="Y92" s="46"/>
    </row>
    <row r="93" spans="2:25" x14ac:dyDescent="0.25">
      <c r="B93" s="5"/>
      <c r="C93" s="5"/>
      <c r="D93" s="5"/>
      <c r="E93" s="5"/>
      <c r="F93" s="5"/>
      <c r="G93" s="5"/>
      <c r="H93" s="5"/>
      <c r="I93" s="5"/>
      <c r="J93" s="5"/>
      <c r="K93" s="5"/>
      <c r="L93" s="5"/>
      <c r="M93" s="5"/>
      <c r="N93" s="5"/>
      <c r="O93" s="5"/>
      <c r="P93" s="5"/>
      <c r="Q93" s="5"/>
      <c r="R93" s="5"/>
      <c r="S93" s="5"/>
      <c r="T93" s="5"/>
      <c r="U93" s="5"/>
      <c r="V93" s="5"/>
      <c r="W93" s="5"/>
      <c r="X93" s="46"/>
      <c r="Y93" s="46"/>
    </row>
    <row r="94" spans="2:25" x14ac:dyDescent="0.25">
      <c r="B94" s="5"/>
      <c r="C94" s="5"/>
      <c r="D94" s="5"/>
      <c r="E94" s="5"/>
      <c r="F94" s="5"/>
      <c r="G94" s="5"/>
      <c r="H94" s="5"/>
      <c r="I94" s="5"/>
      <c r="J94" s="5"/>
      <c r="K94" s="5"/>
      <c r="L94" s="5"/>
      <c r="M94" s="5"/>
      <c r="N94" s="5"/>
      <c r="O94" s="5"/>
      <c r="P94" s="5"/>
      <c r="Q94" s="5"/>
      <c r="R94" s="5"/>
      <c r="S94" s="5"/>
      <c r="T94" s="5"/>
      <c r="U94" s="5"/>
      <c r="V94" s="5"/>
      <c r="W94" s="5"/>
      <c r="X94" s="46"/>
      <c r="Y94" s="46"/>
    </row>
    <row r="95" spans="2:25" x14ac:dyDescent="0.25">
      <c r="B95" s="5"/>
      <c r="C95" s="5"/>
      <c r="D95" s="5"/>
      <c r="E95" s="5"/>
      <c r="F95" s="5"/>
      <c r="G95" s="5"/>
      <c r="H95" s="5"/>
      <c r="I95" s="5"/>
      <c r="J95" s="5"/>
      <c r="K95" s="5"/>
      <c r="L95" s="5"/>
      <c r="M95" s="5"/>
      <c r="N95" s="5"/>
      <c r="O95" s="5"/>
      <c r="P95" s="5"/>
      <c r="Q95" s="5"/>
      <c r="R95" s="5"/>
      <c r="S95" s="5"/>
      <c r="T95" s="5"/>
      <c r="U95" s="5"/>
      <c r="V95" s="5"/>
      <c r="W95" s="5"/>
      <c r="X95" s="46"/>
      <c r="Y95" s="46"/>
    </row>
    <row r="96" spans="2:25" x14ac:dyDescent="0.25">
      <c r="B96" s="5"/>
      <c r="C96" s="5"/>
      <c r="D96" s="5"/>
      <c r="E96" s="5"/>
      <c r="F96" s="5"/>
      <c r="G96" s="5"/>
      <c r="H96" s="5"/>
      <c r="I96" s="5"/>
      <c r="J96" s="5"/>
      <c r="K96" s="5"/>
      <c r="L96" s="5"/>
      <c r="M96" s="5"/>
      <c r="N96" s="5"/>
      <c r="O96" s="5"/>
      <c r="P96" s="5"/>
      <c r="Q96" s="5"/>
      <c r="R96" s="5"/>
      <c r="S96" s="5"/>
      <c r="T96" s="5"/>
      <c r="U96" s="5"/>
      <c r="V96" s="5"/>
      <c r="W96" s="5"/>
      <c r="X96" s="46"/>
      <c r="Y96" s="46"/>
    </row>
    <row r="97" spans="2:25" x14ac:dyDescent="0.25">
      <c r="B97" s="5"/>
      <c r="C97" s="5"/>
      <c r="D97" s="5"/>
      <c r="E97" s="5"/>
      <c r="F97" s="5"/>
      <c r="G97" s="5"/>
      <c r="H97" s="5"/>
      <c r="I97" s="5"/>
      <c r="J97" s="5"/>
      <c r="K97" s="5"/>
      <c r="L97" s="5"/>
      <c r="M97" s="5"/>
      <c r="N97" s="5"/>
      <c r="O97" s="5"/>
      <c r="P97" s="5"/>
      <c r="Q97" s="5"/>
      <c r="R97" s="5"/>
      <c r="S97" s="5"/>
      <c r="T97" s="5"/>
      <c r="U97" s="5"/>
      <c r="V97" s="5"/>
      <c r="W97" s="5"/>
      <c r="X97" s="46"/>
      <c r="Y97" s="46"/>
    </row>
    <row r="98" spans="2:25" x14ac:dyDescent="0.25">
      <c r="B98" s="5"/>
      <c r="C98" s="5"/>
      <c r="D98" s="5"/>
      <c r="E98" s="5"/>
      <c r="F98" s="5"/>
      <c r="G98" s="5"/>
      <c r="H98" s="5"/>
      <c r="I98" s="5"/>
      <c r="J98" s="5"/>
      <c r="K98" s="5"/>
      <c r="L98" s="5"/>
      <c r="M98" s="5"/>
      <c r="N98" s="5"/>
      <c r="O98" s="5"/>
      <c r="P98" s="5"/>
      <c r="Q98" s="5"/>
      <c r="R98" s="5"/>
      <c r="S98" s="5"/>
      <c r="T98" s="5"/>
      <c r="U98" s="5"/>
      <c r="V98" s="5"/>
      <c r="W98" s="5"/>
      <c r="X98" s="46"/>
      <c r="Y98" s="46"/>
    </row>
    <row r="99" spans="2:25" x14ac:dyDescent="0.25">
      <c r="B99" s="5"/>
      <c r="C99" s="5"/>
      <c r="D99" s="5"/>
      <c r="E99" s="5"/>
      <c r="F99" s="5"/>
      <c r="G99" s="5"/>
      <c r="H99" s="5"/>
      <c r="I99" s="5"/>
      <c r="J99" s="5"/>
      <c r="K99" s="5"/>
      <c r="L99" s="5"/>
      <c r="M99" s="5"/>
      <c r="N99" s="5"/>
      <c r="O99" s="5"/>
      <c r="P99" s="5"/>
      <c r="Q99" s="5"/>
      <c r="R99" s="5"/>
      <c r="S99" s="5"/>
      <c r="T99" s="5"/>
      <c r="U99" s="5"/>
      <c r="V99" s="5"/>
      <c r="W99" s="5"/>
      <c r="X99" s="46"/>
      <c r="Y99" s="46"/>
    </row>
    <row r="100" spans="2:25" x14ac:dyDescent="0.25">
      <c r="B100" s="5"/>
      <c r="C100" s="5"/>
      <c r="D100" s="5"/>
      <c r="E100" s="5"/>
      <c r="F100" s="5"/>
      <c r="G100" s="5"/>
      <c r="H100" s="5"/>
      <c r="I100" s="5"/>
      <c r="J100" s="5"/>
      <c r="K100" s="5"/>
      <c r="L100" s="5"/>
      <c r="M100" s="5"/>
      <c r="N100" s="5"/>
      <c r="O100" s="5"/>
      <c r="P100" s="5"/>
      <c r="Q100" s="5"/>
      <c r="R100" s="5"/>
      <c r="S100" s="5"/>
      <c r="T100" s="5"/>
      <c r="U100" s="5"/>
      <c r="V100" s="5"/>
      <c r="W100" s="5"/>
      <c r="X100" s="46"/>
      <c r="Y100" s="46"/>
    </row>
    <row r="101" spans="2:25" x14ac:dyDescent="0.25">
      <c r="B101" s="5"/>
      <c r="C101" s="5"/>
      <c r="D101" s="5"/>
      <c r="E101" s="5"/>
      <c r="F101" s="5"/>
      <c r="G101" s="5"/>
      <c r="H101" s="5"/>
      <c r="I101" s="5"/>
      <c r="J101" s="5"/>
      <c r="K101" s="5"/>
      <c r="L101" s="5"/>
      <c r="M101" s="5"/>
      <c r="N101" s="5"/>
      <c r="O101" s="5"/>
      <c r="P101" s="5"/>
      <c r="Q101" s="5"/>
      <c r="R101" s="5"/>
      <c r="S101" s="5"/>
      <c r="T101" s="5"/>
      <c r="U101" s="5"/>
      <c r="V101" s="5"/>
      <c r="W101" s="5"/>
      <c r="X101" s="46"/>
      <c r="Y101" s="46"/>
    </row>
    <row r="102" spans="2:25" x14ac:dyDescent="0.25">
      <c r="B102" s="5"/>
      <c r="C102" s="5"/>
      <c r="D102" s="5"/>
      <c r="E102" s="5"/>
      <c r="F102" s="5"/>
      <c r="G102" s="5"/>
      <c r="H102" s="5"/>
      <c r="I102" s="5"/>
      <c r="J102" s="5"/>
      <c r="K102" s="5"/>
      <c r="L102" s="5"/>
      <c r="M102" s="5"/>
      <c r="N102" s="5"/>
      <c r="O102" s="5"/>
      <c r="P102" s="5"/>
      <c r="Q102" s="5"/>
      <c r="R102" s="5"/>
      <c r="S102" s="5"/>
      <c r="T102" s="5"/>
      <c r="U102" s="5"/>
      <c r="V102" s="5"/>
      <c r="W102" s="5"/>
      <c r="X102" s="46"/>
      <c r="Y102" s="46"/>
    </row>
    <row r="103" spans="2:25" x14ac:dyDescent="0.25">
      <c r="B103" s="5"/>
      <c r="C103" s="5"/>
      <c r="D103" s="5"/>
      <c r="E103" s="5"/>
      <c r="F103" s="5"/>
      <c r="G103" s="5"/>
      <c r="H103" s="5"/>
      <c r="I103" s="5"/>
      <c r="J103" s="5"/>
      <c r="K103" s="5"/>
      <c r="L103" s="5"/>
      <c r="M103" s="5"/>
      <c r="N103" s="5"/>
      <c r="O103" s="5"/>
      <c r="P103" s="5"/>
      <c r="Q103" s="5"/>
      <c r="R103" s="5"/>
      <c r="S103" s="5"/>
      <c r="T103" s="5"/>
      <c r="U103" s="5"/>
      <c r="V103" s="5"/>
      <c r="W103" s="5"/>
      <c r="X103" s="46"/>
      <c r="Y103" s="46"/>
    </row>
    <row r="104" spans="2:25" x14ac:dyDescent="0.25">
      <c r="B104" s="5"/>
      <c r="C104" s="5"/>
      <c r="D104" s="5"/>
      <c r="E104" s="5"/>
      <c r="F104" s="5"/>
      <c r="G104" s="5"/>
      <c r="H104" s="5"/>
      <c r="I104" s="5"/>
      <c r="J104" s="5"/>
      <c r="K104" s="5"/>
      <c r="L104" s="5"/>
      <c r="M104" s="5"/>
      <c r="N104" s="5"/>
      <c r="O104" s="5"/>
      <c r="P104" s="5"/>
      <c r="Q104" s="5"/>
      <c r="R104" s="5"/>
      <c r="S104" s="5"/>
      <c r="T104" s="5"/>
      <c r="U104" s="5"/>
      <c r="V104" s="5"/>
      <c r="W104" s="5"/>
      <c r="X104" s="46"/>
      <c r="Y104" s="46"/>
    </row>
    <row r="105" spans="2:25" x14ac:dyDescent="0.25">
      <c r="B105" s="5"/>
      <c r="C105" s="5"/>
      <c r="D105" s="5"/>
      <c r="E105" s="5"/>
      <c r="F105" s="5"/>
      <c r="G105" s="5"/>
      <c r="H105" s="5"/>
      <c r="I105" s="5"/>
      <c r="J105" s="5"/>
      <c r="K105" s="5"/>
      <c r="L105" s="5"/>
      <c r="M105" s="5"/>
      <c r="N105" s="5"/>
      <c r="O105" s="5"/>
      <c r="P105" s="5"/>
      <c r="Q105" s="5"/>
      <c r="R105" s="5"/>
      <c r="S105" s="5"/>
      <c r="T105" s="5"/>
      <c r="U105" s="5"/>
      <c r="V105" s="5"/>
      <c r="W105" s="5"/>
      <c r="X105" s="46"/>
      <c r="Y105" s="46"/>
    </row>
    <row r="106" spans="2:25" x14ac:dyDescent="0.25">
      <c r="B106" s="5"/>
      <c r="C106" s="5"/>
      <c r="D106" s="5"/>
      <c r="E106" s="5"/>
      <c r="F106" s="5"/>
      <c r="G106" s="5"/>
      <c r="H106" s="5"/>
      <c r="I106" s="5"/>
      <c r="J106" s="5"/>
      <c r="K106" s="5"/>
      <c r="L106" s="5"/>
      <c r="M106" s="5"/>
      <c r="N106" s="5"/>
      <c r="O106" s="5"/>
      <c r="P106" s="5"/>
      <c r="Q106" s="5"/>
      <c r="R106" s="5"/>
      <c r="S106" s="5"/>
      <c r="T106" s="5"/>
      <c r="U106" s="5"/>
      <c r="V106" s="5"/>
      <c r="W106" s="5"/>
      <c r="X106" s="46"/>
      <c r="Y106" s="46"/>
    </row>
    <row r="107" spans="2:25" x14ac:dyDescent="0.25">
      <c r="B107" s="5"/>
      <c r="C107" s="5"/>
      <c r="D107" s="5"/>
      <c r="E107" s="5"/>
      <c r="F107" s="5"/>
      <c r="G107" s="5"/>
      <c r="H107" s="5"/>
      <c r="I107" s="5"/>
      <c r="J107" s="5"/>
      <c r="K107" s="5"/>
      <c r="L107" s="5"/>
      <c r="M107" s="5"/>
      <c r="N107" s="5"/>
      <c r="O107" s="5"/>
      <c r="P107" s="5"/>
      <c r="Q107" s="5"/>
      <c r="R107" s="5"/>
      <c r="S107" s="5"/>
      <c r="T107" s="5"/>
      <c r="U107" s="5"/>
      <c r="V107" s="5"/>
      <c r="W107" s="5"/>
      <c r="X107" s="46"/>
      <c r="Y107" s="46"/>
    </row>
    <row r="108" spans="2:25" x14ac:dyDescent="0.25">
      <c r="B108" s="5"/>
      <c r="C108" s="5"/>
      <c r="D108" s="5"/>
      <c r="E108" s="5"/>
      <c r="F108" s="5"/>
      <c r="G108" s="5"/>
      <c r="H108" s="5"/>
      <c r="I108" s="5"/>
      <c r="J108" s="5"/>
      <c r="K108" s="5"/>
      <c r="L108" s="5"/>
      <c r="M108" s="5"/>
      <c r="N108" s="5"/>
      <c r="O108" s="5"/>
      <c r="P108" s="5"/>
      <c r="Q108" s="5"/>
      <c r="R108" s="5"/>
      <c r="S108" s="5"/>
      <c r="T108" s="5"/>
      <c r="U108" s="5"/>
      <c r="V108" s="5"/>
      <c r="W108" s="5"/>
      <c r="X108" s="46"/>
      <c r="Y108" s="46"/>
    </row>
    <row r="109" spans="2:25" x14ac:dyDescent="0.25">
      <c r="B109" s="5"/>
      <c r="C109" s="5"/>
      <c r="D109" s="5"/>
      <c r="E109" s="5"/>
      <c r="F109" s="5"/>
      <c r="G109" s="5"/>
      <c r="H109" s="5"/>
      <c r="I109" s="5"/>
      <c r="J109" s="5"/>
      <c r="K109" s="5"/>
      <c r="L109" s="5"/>
      <c r="M109" s="5"/>
      <c r="N109" s="5"/>
      <c r="O109" s="5"/>
      <c r="P109" s="5"/>
      <c r="Q109" s="5"/>
      <c r="R109" s="5"/>
      <c r="S109" s="5"/>
      <c r="T109" s="5"/>
      <c r="U109" s="5"/>
      <c r="V109" s="5"/>
      <c r="W109" s="5"/>
      <c r="X109" s="46"/>
      <c r="Y109" s="46"/>
    </row>
    <row r="110" spans="2:25" x14ac:dyDescent="0.25">
      <c r="B110" s="5"/>
      <c r="C110" s="5"/>
      <c r="D110" s="5"/>
      <c r="E110" s="5"/>
      <c r="F110" s="5"/>
      <c r="G110" s="5"/>
      <c r="H110" s="5"/>
      <c r="I110" s="5"/>
      <c r="J110" s="5"/>
      <c r="K110" s="5"/>
      <c r="L110" s="5"/>
      <c r="M110" s="5"/>
      <c r="N110" s="5"/>
      <c r="O110" s="5"/>
      <c r="P110" s="5"/>
      <c r="Q110" s="5"/>
      <c r="R110" s="5"/>
      <c r="S110" s="5"/>
      <c r="T110" s="5"/>
      <c r="U110" s="5"/>
      <c r="V110" s="5"/>
      <c r="W110" s="5"/>
      <c r="X110" s="46"/>
      <c r="Y110" s="46"/>
    </row>
    <row r="111" spans="2:25" x14ac:dyDescent="0.25">
      <c r="B111" s="5"/>
      <c r="C111" s="5"/>
      <c r="D111" s="5"/>
      <c r="E111" s="5"/>
      <c r="F111" s="5"/>
      <c r="G111" s="5"/>
      <c r="H111" s="5"/>
      <c r="I111" s="5"/>
      <c r="J111" s="5"/>
      <c r="K111" s="5"/>
      <c r="L111" s="5"/>
      <c r="M111" s="5"/>
      <c r="N111" s="5"/>
      <c r="O111" s="5"/>
      <c r="P111" s="5"/>
      <c r="Q111" s="5"/>
      <c r="R111" s="5"/>
      <c r="S111" s="5"/>
      <c r="T111" s="5"/>
      <c r="U111" s="5"/>
      <c r="V111" s="5"/>
      <c r="W111" s="5"/>
      <c r="X111" s="46"/>
      <c r="Y111" s="46"/>
    </row>
    <row r="112" spans="2:25" x14ac:dyDescent="0.25">
      <c r="B112" s="5"/>
      <c r="C112" s="5"/>
      <c r="D112" s="5"/>
      <c r="E112" s="5"/>
      <c r="F112" s="5"/>
      <c r="G112" s="5"/>
      <c r="H112" s="5"/>
      <c r="I112" s="5"/>
      <c r="J112" s="5"/>
      <c r="K112" s="5"/>
      <c r="L112" s="5"/>
      <c r="M112" s="5"/>
      <c r="N112" s="5"/>
      <c r="O112" s="5"/>
      <c r="P112" s="5"/>
      <c r="Q112" s="5"/>
      <c r="R112" s="5"/>
      <c r="S112" s="5"/>
      <c r="T112" s="5"/>
      <c r="U112" s="5"/>
      <c r="V112" s="5"/>
      <c r="W112" s="5"/>
      <c r="X112" s="46"/>
      <c r="Y112" s="46"/>
    </row>
    <row r="113" spans="2:25" x14ac:dyDescent="0.25">
      <c r="B113" s="5"/>
      <c r="C113" s="5"/>
      <c r="D113" s="5"/>
      <c r="E113" s="5"/>
      <c r="F113" s="5"/>
      <c r="G113" s="5"/>
      <c r="H113" s="5"/>
      <c r="I113" s="5"/>
      <c r="J113" s="5"/>
      <c r="K113" s="5"/>
      <c r="L113" s="5"/>
      <c r="M113" s="5"/>
      <c r="N113" s="5"/>
      <c r="O113" s="5"/>
      <c r="P113" s="5"/>
      <c r="Q113" s="5"/>
      <c r="R113" s="5"/>
      <c r="S113" s="5"/>
      <c r="T113" s="5"/>
      <c r="U113" s="5"/>
      <c r="V113" s="5"/>
      <c r="W113" s="5"/>
      <c r="X113" s="46"/>
      <c r="Y113" s="46"/>
    </row>
    <row r="114" spans="2:25" x14ac:dyDescent="0.25">
      <c r="B114" s="5"/>
      <c r="C114" s="5"/>
      <c r="D114" s="5"/>
      <c r="E114" s="5"/>
      <c r="F114" s="5"/>
      <c r="G114" s="5"/>
      <c r="H114" s="5"/>
      <c r="I114" s="5"/>
      <c r="J114" s="5"/>
      <c r="K114" s="5"/>
      <c r="L114" s="5"/>
      <c r="M114" s="5"/>
      <c r="N114" s="5"/>
      <c r="O114" s="5"/>
      <c r="P114" s="5"/>
      <c r="Q114" s="5"/>
      <c r="R114" s="5"/>
      <c r="S114" s="5"/>
      <c r="T114" s="5"/>
      <c r="U114" s="5"/>
      <c r="V114" s="5"/>
      <c r="W114" s="5"/>
      <c r="X114" s="46"/>
      <c r="Y114" s="46"/>
    </row>
    <row r="115" spans="2:25" x14ac:dyDescent="0.25">
      <c r="B115" s="5"/>
      <c r="C115" s="5"/>
      <c r="D115" s="5"/>
      <c r="E115" s="5"/>
      <c r="F115" s="5"/>
      <c r="G115" s="5"/>
      <c r="H115" s="5"/>
      <c r="I115" s="5"/>
      <c r="J115" s="5"/>
      <c r="K115" s="5"/>
      <c r="L115" s="5"/>
      <c r="M115" s="5"/>
      <c r="N115" s="5"/>
      <c r="O115" s="5"/>
      <c r="P115" s="5"/>
      <c r="Q115" s="5"/>
      <c r="R115" s="5"/>
      <c r="S115" s="5"/>
      <c r="T115" s="5"/>
      <c r="U115" s="5"/>
      <c r="V115" s="5"/>
      <c r="W115" s="5"/>
      <c r="X115" s="46"/>
      <c r="Y115" s="46"/>
    </row>
    <row r="116" spans="2:25" x14ac:dyDescent="0.25">
      <c r="B116" s="5"/>
      <c r="C116" s="5"/>
      <c r="D116" s="5"/>
      <c r="E116" s="5"/>
      <c r="F116" s="5"/>
      <c r="G116" s="5"/>
      <c r="H116" s="5"/>
      <c r="I116" s="5"/>
      <c r="J116" s="5"/>
      <c r="K116" s="5"/>
      <c r="L116" s="5"/>
      <c r="M116" s="5"/>
      <c r="N116" s="5"/>
      <c r="O116" s="5"/>
      <c r="P116" s="5"/>
      <c r="Q116" s="5"/>
      <c r="R116" s="5"/>
      <c r="S116" s="5"/>
      <c r="T116" s="5"/>
      <c r="U116" s="5"/>
      <c r="V116" s="5"/>
      <c r="W116" s="5"/>
      <c r="X116" s="46"/>
      <c r="Y116" s="46"/>
    </row>
    <row r="117" spans="2:25" x14ac:dyDescent="0.25">
      <c r="B117" s="5"/>
      <c r="C117" s="5"/>
      <c r="D117" s="5"/>
      <c r="E117" s="5"/>
      <c r="F117" s="5"/>
      <c r="G117" s="5"/>
      <c r="H117" s="5"/>
      <c r="I117" s="5"/>
      <c r="J117" s="5"/>
      <c r="K117" s="5"/>
      <c r="L117" s="5"/>
      <c r="M117" s="5"/>
      <c r="N117" s="5"/>
      <c r="O117" s="5"/>
      <c r="P117" s="5"/>
      <c r="Q117" s="5"/>
      <c r="R117" s="5"/>
      <c r="S117" s="5"/>
      <c r="T117" s="5"/>
      <c r="U117" s="5"/>
      <c r="V117" s="5"/>
      <c r="W117" s="5"/>
      <c r="X117" s="46"/>
      <c r="Y117" s="46"/>
    </row>
    <row r="118" spans="2:25" x14ac:dyDescent="0.25">
      <c r="B118" s="5"/>
      <c r="C118" s="5"/>
      <c r="D118" s="5"/>
      <c r="E118" s="5"/>
      <c r="F118" s="5"/>
      <c r="G118" s="5"/>
      <c r="H118" s="5"/>
      <c r="I118" s="5"/>
      <c r="J118" s="5"/>
      <c r="K118" s="5"/>
      <c r="L118" s="5"/>
      <c r="M118" s="5"/>
      <c r="N118" s="5"/>
      <c r="O118" s="5"/>
      <c r="P118" s="5"/>
      <c r="Q118" s="5"/>
      <c r="R118" s="5"/>
      <c r="S118" s="5"/>
      <c r="T118" s="5"/>
      <c r="U118" s="5"/>
      <c r="V118" s="5"/>
      <c r="W118" s="5"/>
      <c r="X118" s="46"/>
      <c r="Y118" s="46"/>
    </row>
    <row r="119" spans="2:25" x14ac:dyDescent="0.25">
      <c r="B119" s="5"/>
      <c r="C119" s="5"/>
      <c r="D119" s="5"/>
      <c r="E119" s="5"/>
      <c r="F119" s="5"/>
      <c r="G119" s="5"/>
      <c r="H119" s="5"/>
      <c r="I119" s="5"/>
      <c r="J119" s="5"/>
      <c r="K119" s="5"/>
      <c r="L119" s="5"/>
      <c r="M119" s="5"/>
      <c r="N119" s="5"/>
      <c r="O119" s="5"/>
      <c r="P119" s="5"/>
      <c r="Q119" s="5"/>
      <c r="R119" s="5"/>
      <c r="S119" s="5"/>
      <c r="T119" s="5"/>
      <c r="U119" s="5"/>
      <c r="V119" s="5"/>
      <c r="W119" s="5"/>
      <c r="X119" s="46"/>
      <c r="Y119" s="46"/>
    </row>
    <row r="120" spans="2:25" x14ac:dyDescent="0.25">
      <c r="B120" s="5"/>
      <c r="C120" s="5"/>
      <c r="D120" s="5"/>
      <c r="E120" s="5"/>
      <c r="F120" s="5"/>
      <c r="G120" s="5"/>
      <c r="H120" s="5"/>
      <c r="I120" s="5"/>
      <c r="J120" s="5"/>
      <c r="K120" s="5"/>
      <c r="L120" s="5"/>
      <c r="M120" s="5"/>
      <c r="N120" s="5"/>
      <c r="O120" s="5"/>
      <c r="P120" s="5"/>
      <c r="Q120" s="5"/>
      <c r="R120" s="5"/>
      <c r="S120" s="5"/>
      <c r="T120" s="5"/>
      <c r="U120" s="5"/>
      <c r="V120" s="5"/>
      <c r="W120" s="5"/>
      <c r="X120" s="46"/>
      <c r="Y120" s="46"/>
    </row>
    <row r="121" spans="2:25" x14ac:dyDescent="0.25">
      <c r="B121" s="5"/>
      <c r="C121" s="5"/>
      <c r="D121" s="5"/>
      <c r="E121" s="5"/>
      <c r="F121" s="5"/>
      <c r="G121" s="5"/>
      <c r="H121" s="5"/>
      <c r="I121" s="5"/>
      <c r="J121" s="5"/>
      <c r="K121" s="5"/>
      <c r="L121" s="5"/>
      <c r="M121" s="5"/>
      <c r="N121" s="5"/>
      <c r="O121" s="5"/>
      <c r="P121" s="5"/>
      <c r="Q121" s="5"/>
      <c r="R121" s="5"/>
      <c r="S121" s="5"/>
      <c r="T121" s="5"/>
      <c r="U121" s="5"/>
      <c r="V121" s="5"/>
      <c r="W121" s="5"/>
      <c r="X121" s="46"/>
      <c r="Y121" s="46"/>
    </row>
    <row r="122" spans="2:25" x14ac:dyDescent="0.25">
      <c r="B122" s="5"/>
      <c r="C122" s="5"/>
      <c r="D122" s="5"/>
      <c r="E122" s="5"/>
      <c r="F122" s="5"/>
      <c r="G122" s="5"/>
      <c r="H122" s="5"/>
      <c r="I122" s="5"/>
      <c r="J122" s="5"/>
      <c r="K122" s="5"/>
      <c r="L122" s="5"/>
      <c r="M122" s="5"/>
      <c r="N122" s="5"/>
      <c r="O122" s="5"/>
      <c r="P122" s="5"/>
      <c r="Q122" s="5"/>
      <c r="R122" s="5"/>
      <c r="S122" s="5"/>
      <c r="T122" s="5"/>
      <c r="U122" s="5"/>
      <c r="V122" s="5"/>
      <c r="W122" s="5"/>
      <c r="X122" s="46"/>
      <c r="Y122" s="46"/>
    </row>
    <row r="123" spans="2:25" x14ac:dyDescent="0.25">
      <c r="B123" s="5"/>
      <c r="C123" s="5"/>
      <c r="D123" s="5"/>
      <c r="E123" s="5"/>
      <c r="F123" s="5"/>
      <c r="G123" s="5"/>
      <c r="H123" s="5"/>
      <c r="I123" s="5"/>
      <c r="J123" s="5"/>
      <c r="K123" s="5"/>
      <c r="L123" s="5"/>
      <c r="M123" s="5"/>
      <c r="N123" s="5"/>
      <c r="O123" s="5"/>
      <c r="P123" s="5"/>
      <c r="Q123" s="5"/>
      <c r="R123" s="5"/>
      <c r="S123" s="5"/>
      <c r="T123" s="5"/>
      <c r="U123" s="5"/>
      <c r="V123" s="5"/>
      <c r="W123" s="5"/>
      <c r="X123" s="46"/>
      <c r="Y123" s="46"/>
    </row>
    <row r="124" spans="2:25" x14ac:dyDescent="0.25">
      <c r="B124" s="5"/>
      <c r="C124" s="5"/>
      <c r="D124" s="5"/>
      <c r="E124" s="5"/>
      <c r="F124" s="5"/>
      <c r="G124" s="5"/>
      <c r="H124" s="5"/>
      <c r="I124" s="5"/>
      <c r="J124" s="5"/>
      <c r="K124" s="5"/>
      <c r="L124" s="5"/>
      <c r="M124" s="5"/>
      <c r="N124" s="5"/>
      <c r="O124" s="5"/>
      <c r="P124" s="5"/>
      <c r="Q124" s="5"/>
      <c r="R124" s="5"/>
      <c r="S124" s="5"/>
      <c r="T124" s="5"/>
      <c r="U124" s="5"/>
      <c r="V124" s="5"/>
      <c r="W124" s="5"/>
      <c r="X124" s="46"/>
      <c r="Y124" s="46"/>
    </row>
    <row r="125" spans="2:25" x14ac:dyDescent="0.25">
      <c r="B125" s="5"/>
      <c r="C125" s="5"/>
      <c r="D125" s="5"/>
      <c r="E125" s="5"/>
      <c r="F125" s="5"/>
      <c r="G125" s="5"/>
      <c r="H125" s="5"/>
      <c r="I125" s="5"/>
      <c r="J125" s="5"/>
      <c r="K125" s="5"/>
      <c r="L125" s="5"/>
      <c r="M125" s="5"/>
      <c r="N125" s="5"/>
      <c r="O125" s="5"/>
      <c r="P125" s="5"/>
      <c r="Q125" s="5"/>
      <c r="R125" s="5"/>
      <c r="S125" s="5"/>
      <c r="T125" s="5"/>
      <c r="U125" s="5"/>
      <c r="V125" s="5"/>
      <c r="W125" s="5"/>
      <c r="X125" s="46"/>
      <c r="Y125" s="46"/>
    </row>
    <row r="126" spans="2:25" x14ac:dyDescent="0.25">
      <c r="B126" s="5"/>
      <c r="C126" s="5"/>
      <c r="D126" s="5"/>
      <c r="E126" s="5"/>
      <c r="F126" s="5"/>
      <c r="G126" s="5"/>
      <c r="H126" s="5"/>
      <c r="I126" s="5"/>
      <c r="J126" s="5"/>
      <c r="K126" s="5"/>
      <c r="L126" s="5"/>
      <c r="M126" s="5"/>
      <c r="N126" s="5"/>
      <c r="O126" s="5"/>
      <c r="P126" s="5"/>
      <c r="Q126" s="5"/>
      <c r="R126" s="5"/>
      <c r="S126" s="5"/>
      <c r="T126" s="5"/>
      <c r="U126" s="5"/>
      <c r="V126" s="5"/>
      <c r="W126" s="5"/>
      <c r="X126" s="46"/>
      <c r="Y126" s="46"/>
    </row>
    <row r="127" spans="2:25" x14ac:dyDescent="0.25">
      <c r="B127" s="5"/>
      <c r="C127" s="5"/>
      <c r="D127" s="5"/>
      <c r="E127" s="5"/>
      <c r="F127" s="5"/>
      <c r="G127" s="5"/>
      <c r="H127" s="5"/>
      <c r="I127" s="5"/>
      <c r="J127" s="5"/>
      <c r="K127" s="5"/>
      <c r="L127" s="5"/>
      <c r="M127" s="5"/>
      <c r="N127" s="5"/>
      <c r="O127" s="5"/>
      <c r="P127" s="5"/>
      <c r="Q127" s="5"/>
      <c r="R127" s="5"/>
      <c r="S127" s="5"/>
      <c r="T127" s="5"/>
      <c r="U127" s="5"/>
      <c r="V127" s="5"/>
      <c r="W127" s="5"/>
      <c r="X127" s="46"/>
      <c r="Y127" s="46"/>
    </row>
    <row r="128" spans="2:25" x14ac:dyDescent="0.25">
      <c r="B128" s="5"/>
      <c r="C128" s="5"/>
      <c r="D128" s="5"/>
      <c r="E128" s="5"/>
      <c r="F128" s="5"/>
      <c r="G128" s="5"/>
      <c r="H128" s="5"/>
      <c r="I128" s="5"/>
      <c r="J128" s="5"/>
      <c r="K128" s="5"/>
      <c r="L128" s="5"/>
      <c r="M128" s="5"/>
      <c r="N128" s="5"/>
      <c r="O128" s="5"/>
      <c r="P128" s="5"/>
      <c r="Q128" s="5"/>
      <c r="R128" s="5"/>
      <c r="S128" s="5"/>
      <c r="T128" s="5"/>
      <c r="U128" s="5"/>
      <c r="V128" s="5"/>
      <c r="W128" s="5"/>
      <c r="X128" s="46"/>
      <c r="Y128" s="46"/>
    </row>
    <row r="129" spans="2:25" x14ac:dyDescent="0.25">
      <c r="B129" s="5"/>
      <c r="C129" s="5"/>
      <c r="D129" s="5"/>
      <c r="E129" s="5"/>
      <c r="F129" s="5"/>
      <c r="G129" s="5"/>
      <c r="H129" s="5"/>
      <c r="I129" s="5"/>
      <c r="J129" s="5"/>
      <c r="K129" s="5"/>
      <c r="L129" s="5"/>
      <c r="M129" s="5"/>
      <c r="N129" s="5"/>
      <c r="O129" s="5"/>
      <c r="P129" s="5"/>
      <c r="Q129" s="5"/>
      <c r="R129" s="5"/>
      <c r="S129" s="5"/>
      <c r="T129" s="5"/>
      <c r="U129" s="5"/>
      <c r="V129" s="5"/>
      <c r="W129" s="5"/>
      <c r="X129" s="46"/>
      <c r="Y129" s="46"/>
    </row>
    <row r="130" spans="2:25" x14ac:dyDescent="0.25">
      <c r="B130" s="5"/>
      <c r="C130" s="5"/>
      <c r="D130" s="5"/>
      <c r="E130" s="5"/>
      <c r="F130" s="5"/>
      <c r="G130" s="5"/>
      <c r="H130" s="5"/>
      <c r="I130" s="5"/>
      <c r="J130" s="5"/>
      <c r="K130" s="5"/>
      <c r="L130" s="5"/>
      <c r="M130" s="5"/>
      <c r="N130" s="5"/>
      <c r="O130" s="5"/>
      <c r="P130" s="5"/>
      <c r="Q130" s="5"/>
      <c r="R130" s="5"/>
      <c r="S130" s="5"/>
      <c r="T130" s="5"/>
      <c r="U130" s="5"/>
      <c r="V130" s="5"/>
      <c r="W130" s="5"/>
      <c r="X130" s="46"/>
      <c r="Y130" s="46"/>
    </row>
    <row r="131" spans="2:25" x14ac:dyDescent="0.25">
      <c r="B131" s="5"/>
      <c r="C131" s="5"/>
      <c r="D131" s="5"/>
      <c r="E131" s="5"/>
      <c r="F131" s="5"/>
      <c r="G131" s="5"/>
      <c r="H131" s="5"/>
      <c r="I131" s="5"/>
      <c r="J131" s="5"/>
      <c r="K131" s="5"/>
      <c r="L131" s="5"/>
      <c r="M131" s="5"/>
      <c r="N131" s="5"/>
      <c r="O131" s="5"/>
      <c r="P131" s="5"/>
      <c r="Q131" s="5"/>
      <c r="R131" s="5"/>
      <c r="S131" s="5"/>
      <c r="T131" s="5"/>
      <c r="U131" s="5"/>
      <c r="V131" s="5"/>
      <c r="W131" s="5"/>
      <c r="X131" s="46"/>
      <c r="Y131" s="46"/>
    </row>
    <row r="132" spans="2:25" x14ac:dyDescent="0.25">
      <c r="B132" s="5"/>
      <c r="C132" s="5"/>
      <c r="D132" s="5"/>
      <c r="E132" s="5"/>
      <c r="F132" s="5"/>
      <c r="G132" s="5"/>
      <c r="H132" s="5"/>
      <c r="I132" s="5"/>
      <c r="J132" s="5"/>
      <c r="K132" s="5"/>
      <c r="L132" s="5"/>
      <c r="M132" s="5"/>
      <c r="N132" s="5"/>
      <c r="O132" s="5"/>
      <c r="P132" s="5"/>
      <c r="Q132" s="5"/>
      <c r="R132" s="5"/>
      <c r="S132" s="5"/>
      <c r="T132" s="5"/>
      <c r="U132" s="5"/>
      <c r="V132" s="5"/>
      <c r="W132" s="5"/>
      <c r="X132" s="46"/>
      <c r="Y132" s="46"/>
    </row>
    <row r="133" spans="2:25" x14ac:dyDescent="0.25">
      <c r="B133" s="5"/>
      <c r="C133" s="5"/>
      <c r="D133" s="5"/>
      <c r="E133" s="5"/>
      <c r="F133" s="5"/>
      <c r="G133" s="5"/>
      <c r="H133" s="5"/>
      <c r="I133" s="5"/>
      <c r="J133" s="5"/>
      <c r="K133" s="5"/>
      <c r="L133" s="5"/>
      <c r="M133" s="5"/>
      <c r="N133" s="5"/>
      <c r="O133" s="5"/>
      <c r="P133" s="5"/>
      <c r="Q133" s="5"/>
      <c r="R133" s="5"/>
      <c r="S133" s="5"/>
      <c r="T133" s="5"/>
      <c r="U133" s="5"/>
      <c r="V133" s="5"/>
      <c r="W133" s="5"/>
      <c r="X133" s="46"/>
      <c r="Y133" s="46"/>
    </row>
    <row r="134" spans="2:25" x14ac:dyDescent="0.25">
      <c r="B134" s="5"/>
      <c r="C134" s="5"/>
      <c r="D134" s="5"/>
      <c r="E134" s="5"/>
      <c r="F134" s="5"/>
      <c r="G134" s="5"/>
      <c r="H134" s="5"/>
      <c r="I134" s="5"/>
      <c r="J134" s="5"/>
      <c r="K134" s="5"/>
      <c r="L134" s="5"/>
      <c r="M134" s="5"/>
      <c r="N134" s="5"/>
      <c r="O134" s="5"/>
      <c r="P134" s="5"/>
      <c r="Q134" s="5"/>
      <c r="R134" s="5"/>
      <c r="S134" s="5"/>
      <c r="T134" s="5"/>
      <c r="U134" s="5"/>
      <c r="V134" s="5"/>
      <c r="W134" s="5"/>
      <c r="X134" s="46"/>
      <c r="Y134" s="46"/>
    </row>
    <row r="135" spans="2:25" x14ac:dyDescent="0.25">
      <c r="B135" s="5"/>
      <c r="C135" s="5"/>
      <c r="D135" s="5"/>
      <c r="E135" s="5"/>
      <c r="F135" s="5"/>
      <c r="G135" s="5"/>
      <c r="H135" s="5"/>
      <c r="I135" s="5"/>
      <c r="J135" s="5"/>
      <c r="K135" s="5"/>
      <c r="L135" s="5"/>
      <c r="M135" s="5"/>
      <c r="N135" s="5"/>
      <c r="O135" s="5"/>
      <c r="P135" s="5"/>
      <c r="Q135" s="5"/>
      <c r="R135" s="5"/>
      <c r="S135" s="5"/>
      <c r="T135" s="5"/>
      <c r="U135" s="5"/>
      <c r="V135" s="5"/>
      <c r="W135" s="5"/>
      <c r="X135" s="46"/>
      <c r="Y135" s="46"/>
    </row>
    <row r="136" spans="2:25" x14ac:dyDescent="0.25">
      <c r="B136" s="5"/>
      <c r="C136" s="5"/>
      <c r="D136" s="5"/>
      <c r="E136" s="5"/>
      <c r="F136" s="5"/>
      <c r="G136" s="5"/>
      <c r="H136" s="5"/>
      <c r="I136" s="5"/>
      <c r="J136" s="5"/>
      <c r="K136" s="5"/>
      <c r="L136" s="5"/>
      <c r="M136" s="5"/>
      <c r="N136" s="5"/>
      <c r="O136" s="5"/>
      <c r="P136" s="5"/>
      <c r="Q136" s="5"/>
      <c r="R136" s="5"/>
      <c r="S136" s="5"/>
      <c r="T136" s="5"/>
      <c r="U136" s="5"/>
      <c r="V136" s="5"/>
      <c r="W136" s="5"/>
      <c r="X136" s="46"/>
      <c r="Y136" s="46"/>
    </row>
    <row r="137" spans="2:25" x14ac:dyDescent="0.25">
      <c r="B137" s="5"/>
      <c r="C137" s="5"/>
      <c r="D137" s="5"/>
      <c r="E137" s="5"/>
      <c r="F137" s="5"/>
      <c r="G137" s="5"/>
      <c r="H137" s="5"/>
      <c r="I137" s="5"/>
      <c r="J137" s="5"/>
      <c r="K137" s="5"/>
      <c r="L137" s="5"/>
      <c r="M137" s="5"/>
      <c r="N137" s="5"/>
      <c r="O137" s="5"/>
      <c r="P137" s="5"/>
      <c r="Q137" s="5"/>
      <c r="R137" s="5"/>
      <c r="S137" s="5"/>
      <c r="T137" s="5"/>
      <c r="U137" s="5"/>
      <c r="V137" s="5"/>
      <c r="W137" s="5"/>
      <c r="X137" s="46"/>
      <c r="Y137" s="46"/>
    </row>
    <row r="138" spans="2:25" x14ac:dyDescent="0.25">
      <c r="B138" s="5"/>
      <c r="C138" s="5"/>
      <c r="D138" s="5"/>
      <c r="E138" s="5"/>
      <c r="F138" s="5"/>
      <c r="G138" s="5"/>
      <c r="H138" s="5"/>
      <c r="I138" s="5"/>
      <c r="J138" s="5"/>
      <c r="K138" s="5"/>
      <c r="L138" s="5"/>
      <c r="M138" s="5"/>
      <c r="N138" s="5"/>
      <c r="O138" s="5"/>
      <c r="P138" s="5"/>
      <c r="Q138" s="5"/>
      <c r="R138" s="5"/>
      <c r="S138" s="5"/>
      <c r="T138" s="5"/>
      <c r="U138" s="5"/>
      <c r="V138" s="5"/>
      <c r="W138" s="5"/>
      <c r="X138" s="46"/>
      <c r="Y138" s="46"/>
    </row>
    <row r="139" spans="2:25" x14ac:dyDescent="0.25">
      <c r="B139" s="5"/>
      <c r="C139" s="5"/>
      <c r="D139" s="5"/>
      <c r="E139" s="5"/>
      <c r="F139" s="5"/>
      <c r="G139" s="5"/>
      <c r="H139" s="5"/>
      <c r="I139" s="5"/>
      <c r="J139" s="5"/>
      <c r="K139" s="5"/>
      <c r="L139" s="5"/>
      <c r="M139" s="5"/>
      <c r="N139" s="5"/>
      <c r="O139" s="5"/>
      <c r="P139" s="5"/>
      <c r="Q139" s="5"/>
      <c r="R139" s="5"/>
      <c r="S139" s="5"/>
      <c r="T139" s="5"/>
      <c r="U139" s="5"/>
      <c r="V139" s="5"/>
      <c r="W139" s="5"/>
      <c r="X139" s="46"/>
      <c r="Y139" s="46"/>
    </row>
    <row r="140" spans="2:25" x14ac:dyDescent="0.25">
      <c r="B140" s="5"/>
      <c r="C140" s="5"/>
      <c r="D140" s="5"/>
      <c r="E140" s="5"/>
      <c r="F140" s="5"/>
      <c r="G140" s="5"/>
      <c r="H140" s="5"/>
      <c r="I140" s="5"/>
      <c r="J140" s="5"/>
      <c r="K140" s="5"/>
      <c r="L140" s="5"/>
      <c r="M140" s="5"/>
      <c r="N140" s="5"/>
      <c r="O140" s="5"/>
      <c r="P140" s="5"/>
      <c r="Q140" s="5"/>
      <c r="R140" s="5"/>
      <c r="S140" s="5"/>
      <c r="T140" s="5"/>
      <c r="U140" s="5"/>
      <c r="V140" s="5"/>
      <c r="W140" s="5"/>
      <c r="X140" s="46"/>
      <c r="Y140" s="46"/>
    </row>
    <row r="141" spans="2:25" x14ac:dyDescent="0.25">
      <c r="B141" s="5"/>
      <c r="C141" s="5"/>
      <c r="D141" s="5"/>
      <c r="E141" s="5"/>
      <c r="F141" s="5"/>
      <c r="G141" s="5"/>
      <c r="H141" s="5"/>
      <c r="I141" s="5"/>
      <c r="J141" s="5"/>
      <c r="K141" s="5"/>
      <c r="L141" s="5"/>
      <c r="M141" s="5"/>
      <c r="N141" s="5"/>
      <c r="O141" s="5"/>
      <c r="P141" s="5"/>
      <c r="Q141" s="5"/>
      <c r="R141" s="5"/>
      <c r="S141" s="5"/>
      <c r="T141" s="5"/>
      <c r="U141" s="5"/>
      <c r="V141" s="5"/>
      <c r="W141" s="5"/>
      <c r="X141" s="46"/>
      <c r="Y141" s="46"/>
    </row>
    <row r="142" spans="2:25" x14ac:dyDescent="0.25">
      <c r="B142" s="5"/>
      <c r="C142" s="5"/>
      <c r="D142" s="5"/>
      <c r="E142" s="5"/>
      <c r="F142" s="5"/>
      <c r="G142" s="5"/>
      <c r="H142" s="5"/>
      <c r="I142" s="5"/>
      <c r="J142" s="5"/>
      <c r="K142" s="5"/>
      <c r="L142" s="5"/>
      <c r="M142" s="5"/>
      <c r="N142" s="5"/>
      <c r="O142" s="5"/>
      <c r="P142" s="5"/>
      <c r="Q142" s="5"/>
      <c r="R142" s="5"/>
      <c r="S142" s="5"/>
      <c r="T142" s="5"/>
      <c r="U142" s="5"/>
      <c r="V142" s="5"/>
      <c r="W142" s="5"/>
      <c r="X142" s="46"/>
      <c r="Y142" s="46"/>
    </row>
    <row r="143" spans="2:25" x14ac:dyDescent="0.25">
      <c r="B143" s="5"/>
      <c r="C143" s="5"/>
      <c r="D143" s="5"/>
      <c r="E143" s="5"/>
      <c r="F143" s="5"/>
      <c r="G143" s="5"/>
      <c r="H143" s="5"/>
      <c r="I143" s="5"/>
      <c r="J143" s="5"/>
      <c r="K143" s="5"/>
      <c r="L143" s="5"/>
      <c r="M143" s="5"/>
      <c r="N143" s="5"/>
      <c r="O143" s="5"/>
      <c r="P143" s="5"/>
      <c r="Q143" s="5"/>
      <c r="R143" s="5"/>
      <c r="S143" s="5"/>
      <c r="T143" s="5"/>
      <c r="U143" s="5"/>
      <c r="V143" s="5"/>
      <c r="W143" s="5"/>
      <c r="X143" s="46"/>
      <c r="Y143" s="46"/>
    </row>
    <row r="144" spans="2:25" x14ac:dyDescent="0.25">
      <c r="B144" s="5"/>
      <c r="C144" s="5"/>
      <c r="D144" s="5"/>
      <c r="E144" s="5"/>
      <c r="F144" s="5"/>
      <c r="G144" s="5"/>
      <c r="H144" s="5"/>
      <c r="I144" s="5"/>
      <c r="J144" s="5"/>
      <c r="K144" s="5"/>
      <c r="L144" s="5"/>
      <c r="M144" s="5"/>
      <c r="N144" s="5"/>
      <c r="O144" s="5"/>
      <c r="P144" s="5"/>
      <c r="Q144" s="5"/>
      <c r="R144" s="5"/>
      <c r="S144" s="5"/>
      <c r="T144" s="5"/>
      <c r="U144" s="5"/>
      <c r="V144" s="5"/>
      <c r="W144" s="5"/>
      <c r="X144" s="46"/>
      <c r="Y144" s="46"/>
    </row>
    <row r="145" spans="2:25" x14ac:dyDescent="0.25">
      <c r="B145" s="5"/>
      <c r="C145" s="5"/>
      <c r="D145" s="5"/>
      <c r="E145" s="5"/>
      <c r="F145" s="5"/>
      <c r="G145" s="5"/>
      <c r="H145" s="5"/>
      <c r="I145" s="5"/>
      <c r="J145" s="5"/>
      <c r="K145" s="5"/>
      <c r="L145" s="5"/>
      <c r="M145" s="5"/>
      <c r="N145" s="5"/>
      <c r="O145" s="5"/>
      <c r="P145" s="5"/>
      <c r="Q145" s="5"/>
      <c r="R145" s="5"/>
      <c r="S145" s="5"/>
      <c r="T145" s="5"/>
      <c r="U145" s="5"/>
      <c r="V145" s="5"/>
      <c r="W145" s="5"/>
      <c r="X145" s="46"/>
      <c r="Y145" s="46"/>
    </row>
    <row r="146" spans="2:25" x14ac:dyDescent="0.25">
      <c r="B146" s="5"/>
      <c r="C146" s="5"/>
      <c r="D146" s="5"/>
      <c r="E146" s="5"/>
      <c r="F146" s="5"/>
      <c r="G146" s="5"/>
      <c r="H146" s="5"/>
      <c r="I146" s="5"/>
      <c r="J146" s="5"/>
      <c r="K146" s="5"/>
      <c r="L146" s="5"/>
      <c r="M146" s="5"/>
      <c r="N146" s="5"/>
      <c r="O146" s="5"/>
      <c r="P146" s="5"/>
      <c r="Q146" s="5"/>
      <c r="R146" s="5"/>
      <c r="S146" s="5"/>
      <c r="T146" s="5"/>
      <c r="U146" s="5"/>
      <c r="V146" s="5"/>
      <c r="W146" s="5"/>
      <c r="X146" s="46"/>
      <c r="Y146" s="46"/>
    </row>
    <row r="147" spans="2:25" x14ac:dyDescent="0.25">
      <c r="B147" s="5"/>
      <c r="C147" s="5"/>
      <c r="D147" s="5"/>
      <c r="E147" s="5"/>
      <c r="F147" s="5"/>
      <c r="G147" s="5"/>
      <c r="H147" s="5"/>
      <c r="I147" s="5"/>
      <c r="J147" s="5"/>
      <c r="K147" s="5"/>
      <c r="L147" s="5"/>
      <c r="M147" s="5"/>
      <c r="N147" s="5"/>
      <c r="O147" s="5"/>
      <c r="P147" s="5"/>
      <c r="Q147" s="5"/>
      <c r="R147" s="5"/>
      <c r="S147" s="5"/>
      <c r="T147" s="5"/>
      <c r="U147" s="5"/>
      <c r="V147" s="5"/>
      <c r="W147" s="5"/>
      <c r="X147" s="46"/>
      <c r="Y147" s="46"/>
    </row>
    <row r="148" spans="2:25" x14ac:dyDescent="0.25">
      <c r="B148" s="5"/>
      <c r="C148" s="5"/>
      <c r="D148" s="5"/>
      <c r="E148" s="5"/>
      <c r="F148" s="5"/>
      <c r="G148" s="5"/>
      <c r="H148" s="5"/>
      <c r="I148" s="5"/>
      <c r="J148" s="5"/>
      <c r="K148" s="5"/>
      <c r="L148" s="5"/>
      <c r="M148" s="5"/>
      <c r="N148" s="5"/>
      <c r="O148" s="5"/>
      <c r="P148" s="5"/>
      <c r="Q148" s="5"/>
      <c r="R148" s="5"/>
      <c r="S148" s="5"/>
      <c r="T148" s="5"/>
      <c r="U148" s="5"/>
      <c r="V148" s="5"/>
      <c r="W148" s="5"/>
      <c r="X148" s="46"/>
      <c r="Y148" s="46"/>
    </row>
    <row r="149" spans="2:25" x14ac:dyDescent="0.25">
      <c r="B149" s="5"/>
      <c r="C149" s="5"/>
      <c r="D149" s="5"/>
      <c r="E149" s="5"/>
      <c r="F149" s="5"/>
      <c r="G149" s="5"/>
      <c r="H149" s="5"/>
      <c r="I149" s="5"/>
      <c r="J149" s="5"/>
      <c r="K149" s="5"/>
      <c r="L149" s="5"/>
      <c r="M149" s="5"/>
      <c r="N149" s="5"/>
      <c r="O149" s="5"/>
      <c r="P149" s="5"/>
      <c r="Q149" s="5"/>
      <c r="R149" s="5"/>
      <c r="S149" s="5"/>
      <c r="T149" s="5"/>
      <c r="U149" s="5"/>
      <c r="V149" s="5"/>
      <c r="W149" s="5"/>
      <c r="X149" s="46"/>
      <c r="Y149" s="46"/>
    </row>
    <row r="150" spans="2:25" x14ac:dyDescent="0.25">
      <c r="B150" s="5"/>
      <c r="C150" s="5"/>
      <c r="D150" s="5"/>
      <c r="E150" s="5"/>
      <c r="F150" s="5"/>
      <c r="G150" s="5"/>
      <c r="H150" s="5"/>
      <c r="I150" s="5"/>
      <c r="J150" s="5"/>
      <c r="K150" s="5"/>
      <c r="L150" s="5"/>
      <c r="M150" s="5"/>
      <c r="N150" s="5"/>
      <c r="O150" s="5"/>
      <c r="P150" s="5"/>
      <c r="Q150" s="5"/>
      <c r="R150" s="5"/>
      <c r="S150" s="5"/>
      <c r="T150" s="5"/>
      <c r="U150" s="5"/>
      <c r="V150" s="5"/>
      <c r="W150" s="5"/>
      <c r="X150" s="46"/>
      <c r="Y150" s="46"/>
    </row>
    <row r="151" spans="2:25" x14ac:dyDescent="0.25">
      <c r="B151" s="5"/>
      <c r="C151" s="5"/>
      <c r="D151" s="5"/>
      <c r="E151" s="5"/>
      <c r="F151" s="5"/>
      <c r="G151" s="5"/>
      <c r="H151" s="5"/>
      <c r="I151" s="5"/>
      <c r="J151" s="5"/>
      <c r="K151" s="5"/>
      <c r="L151" s="5"/>
      <c r="M151" s="5"/>
      <c r="N151" s="5"/>
      <c r="O151" s="5"/>
      <c r="P151" s="5"/>
      <c r="Q151" s="5"/>
      <c r="R151" s="5"/>
      <c r="S151" s="5"/>
      <c r="T151" s="5"/>
      <c r="U151" s="5"/>
      <c r="V151" s="5"/>
      <c r="W151" s="5"/>
      <c r="X151" s="46"/>
      <c r="Y151" s="46"/>
    </row>
    <row r="152" spans="2:25" x14ac:dyDescent="0.25">
      <c r="B152" s="5"/>
      <c r="C152" s="5"/>
      <c r="D152" s="5"/>
      <c r="E152" s="5"/>
      <c r="F152" s="5"/>
      <c r="G152" s="5"/>
      <c r="H152" s="5"/>
      <c r="I152" s="5"/>
      <c r="J152" s="5"/>
      <c r="K152" s="5"/>
      <c r="L152" s="5"/>
      <c r="M152" s="5"/>
      <c r="N152" s="5"/>
      <c r="O152" s="5"/>
      <c r="P152" s="5"/>
      <c r="Q152" s="5"/>
      <c r="R152" s="5"/>
      <c r="S152" s="5"/>
      <c r="T152" s="5"/>
      <c r="U152" s="5"/>
      <c r="V152" s="5"/>
      <c r="W152" s="5"/>
      <c r="X152" s="46"/>
      <c r="Y152" s="46"/>
    </row>
    <row r="153" spans="2:25" x14ac:dyDescent="0.25">
      <c r="B153" s="5"/>
      <c r="C153" s="5"/>
      <c r="D153" s="5"/>
      <c r="E153" s="5"/>
      <c r="F153" s="5"/>
      <c r="G153" s="5"/>
      <c r="H153" s="5"/>
      <c r="I153" s="5"/>
      <c r="J153" s="5"/>
      <c r="K153" s="5"/>
      <c r="L153" s="5"/>
      <c r="M153" s="5"/>
      <c r="N153" s="5"/>
      <c r="O153" s="5"/>
      <c r="P153" s="5"/>
      <c r="Q153" s="5"/>
      <c r="R153" s="5"/>
      <c r="S153" s="5"/>
      <c r="T153" s="5"/>
      <c r="U153" s="5"/>
      <c r="V153" s="5"/>
      <c r="W153" s="5"/>
      <c r="X153" s="46"/>
      <c r="Y153" s="46"/>
    </row>
    <row r="154" spans="2:25" x14ac:dyDescent="0.25">
      <c r="B154" s="5"/>
      <c r="C154" s="5"/>
      <c r="D154" s="5"/>
      <c r="E154" s="5"/>
      <c r="F154" s="5"/>
      <c r="G154" s="5"/>
      <c r="H154" s="5"/>
      <c r="I154" s="5"/>
      <c r="J154" s="5"/>
      <c r="K154" s="5"/>
      <c r="L154" s="5"/>
      <c r="M154" s="5"/>
      <c r="N154" s="5"/>
      <c r="O154" s="5"/>
      <c r="P154" s="5"/>
      <c r="Q154" s="5"/>
      <c r="R154" s="5"/>
      <c r="S154" s="5"/>
      <c r="T154" s="5"/>
      <c r="U154" s="5"/>
      <c r="V154" s="5"/>
      <c r="W154" s="5"/>
      <c r="X154" s="46"/>
      <c r="Y154" s="46"/>
    </row>
    <row r="155" spans="2:25" x14ac:dyDescent="0.25">
      <c r="B155" s="5"/>
      <c r="C155" s="5"/>
      <c r="D155" s="5"/>
      <c r="E155" s="5"/>
      <c r="F155" s="5"/>
      <c r="G155" s="5"/>
      <c r="H155" s="5"/>
      <c r="I155" s="5"/>
      <c r="J155" s="5"/>
      <c r="K155" s="5"/>
      <c r="L155" s="5"/>
      <c r="M155" s="5"/>
      <c r="N155" s="5"/>
      <c r="O155" s="5"/>
      <c r="P155" s="5"/>
      <c r="Q155" s="5"/>
      <c r="R155" s="5"/>
      <c r="S155" s="5"/>
      <c r="T155" s="5"/>
      <c r="U155" s="5"/>
      <c r="V155" s="5"/>
      <c r="W155" s="5"/>
      <c r="X155" s="46"/>
      <c r="Y155" s="46"/>
    </row>
    <row r="156" spans="2:25" x14ac:dyDescent="0.25">
      <c r="B156" s="5"/>
      <c r="C156" s="5"/>
      <c r="D156" s="5"/>
      <c r="E156" s="5"/>
      <c r="F156" s="5"/>
      <c r="G156" s="5"/>
      <c r="H156" s="5"/>
      <c r="I156" s="5"/>
      <c r="J156" s="5"/>
      <c r="K156" s="5"/>
      <c r="L156" s="5"/>
      <c r="M156" s="5"/>
      <c r="N156" s="5"/>
      <c r="O156" s="5"/>
      <c r="P156" s="5"/>
      <c r="Q156" s="5"/>
      <c r="R156" s="5"/>
      <c r="S156" s="5"/>
      <c r="T156" s="5"/>
      <c r="U156" s="5"/>
      <c r="V156" s="5"/>
      <c r="W156" s="5"/>
      <c r="X156" s="46"/>
      <c r="Y156" s="46"/>
    </row>
    <row r="157" spans="2:25" x14ac:dyDescent="0.25">
      <c r="B157" s="5"/>
      <c r="C157" s="5"/>
      <c r="D157" s="5"/>
      <c r="E157" s="5"/>
      <c r="F157" s="5"/>
      <c r="G157" s="5"/>
      <c r="H157" s="5"/>
      <c r="I157" s="5"/>
      <c r="J157" s="5"/>
      <c r="K157" s="5"/>
      <c r="L157" s="5"/>
      <c r="M157" s="5"/>
      <c r="N157" s="5"/>
      <c r="O157" s="5"/>
      <c r="P157" s="5"/>
      <c r="Q157" s="5"/>
      <c r="R157" s="5"/>
      <c r="S157" s="5"/>
      <c r="T157" s="5"/>
      <c r="U157" s="5"/>
      <c r="V157" s="5"/>
      <c r="W157" s="5"/>
      <c r="X157" s="46"/>
      <c r="Y157" s="46"/>
    </row>
    <row r="158" spans="2:25" x14ac:dyDescent="0.25">
      <c r="B158" s="5"/>
      <c r="C158" s="5"/>
      <c r="D158" s="5"/>
      <c r="E158" s="5"/>
      <c r="F158" s="5"/>
      <c r="G158" s="5"/>
      <c r="H158" s="5"/>
      <c r="I158" s="5"/>
      <c r="J158" s="5"/>
      <c r="K158" s="5"/>
      <c r="L158" s="5"/>
      <c r="M158" s="5"/>
      <c r="N158" s="5"/>
      <c r="O158" s="5"/>
      <c r="P158" s="5"/>
      <c r="Q158" s="5"/>
      <c r="R158" s="5"/>
      <c r="S158" s="5"/>
      <c r="T158" s="5"/>
      <c r="U158" s="5"/>
      <c r="V158" s="5"/>
      <c r="W158" s="5"/>
      <c r="X158" s="46"/>
      <c r="Y158" s="46"/>
    </row>
    <row r="159" spans="2:25" x14ac:dyDescent="0.25">
      <c r="B159" s="5"/>
      <c r="C159" s="5"/>
      <c r="D159" s="5"/>
      <c r="E159" s="5"/>
      <c r="F159" s="5"/>
      <c r="G159" s="5"/>
      <c r="H159" s="5"/>
      <c r="I159" s="5"/>
      <c r="J159" s="5"/>
      <c r="K159" s="5"/>
      <c r="L159" s="5"/>
      <c r="M159" s="5"/>
      <c r="N159" s="5"/>
      <c r="O159" s="5"/>
      <c r="P159" s="5"/>
      <c r="Q159" s="5"/>
      <c r="R159" s="5"/>
      <c r="S159" s="5"/>
      <c r="T159" s="5"/>
      <c r="U159" s="5"/>
      <c r="V159" s="5"/>
      <c r="W159" s="5"/>
      <c r="X159" s="46"/>
      <c r="Y159" s="46"/>
    </row>
    <row r="160" spans="2:25" x14ac:dyDescent="0.25">
      <c r="B160" s="5"/>
      <c r="C160" s="5"/>
      <c r="D160" s="5"/>
      <c r="E160" s="5"/>
      <c r="F160" s="5"/>
      <c r="G160" s="5"/>
      <c r="H160" s="5"/>
      <c r="I160" s="5"/>
      <c r="J160" s="5"/>
      <c r="K160" s="5"/>
      <c r="L160" s="5"/>
      <c r="M160" s="5"/>
      <c r="N160" s="5"/>
      <c r="O160" s="5"/>
      <c r="P160" s="5"/>
      <c r="Q160" s="5"/>
      <c r="R160" s="5"/>
      <c r="S160" s="5"/>
      <c r="T160" s="5"/>
      <c r="U160" s="5"/>
      <c r="V160" s="5"/>
      <c r="W160" s="5"/>
      <c r="X160" s="46"/>
      <c r="Y160" s="46"/>
    </row>
    <row r="161" spans="2:25" x14ac:dyDescent="0.25">
      <c r="B161" s="5"/>
      <c r="C161" s="5"/>
      <c r="D161" s="5"/>
      <c r="E161" s="5"/>
      <c r="F161" s="5"/>
      <c r="G161" s="5"/>
      <c r="H161" s="5"/>
      <c r="I161" s="5"/>
      <c r="J161" s="5"/>
      <c r="K161" s="5"/>
      <c r="L161" s="5"/>
      <c r="M161" s="5"/>
      <c r="N161" s="5"/>
      <c r="O161" s="5"/>
      <c r="P161" s="5"/>
      <c r="Q161" s="5"/>
      <c r="R161" s="5"/>
      <c r="S161" s="5"/>
      <c r="T161" s="5"/>
      <c r="U161" s="5"/>
      <c r="V161" s="5"/>
      <c r="W161" s="5"/>
      <c r="X161" s="46"/>
      <c r="Y161" s="46"/>
    </row>
    <row r="162" spans="2:25" x14ac:dyDescent="0.25">
      <c r="B162" s="5"/>
      <c r="C162" s="5"/>
      <c r="D162" s="5"/>
      <c r="E162" s="5"/>
      <c r="F162" s="5"/>
      <c r="G162" s="5"/>
      <c r="H162" s="5"/>
      <c r="I162" s="5"/>
      <c r="J162" s="5"/>
      <c r="K162" s="5"/>
      <c r="L162" s="5"/>
      <c r="M162" s="5"/>
      <c r="N162" s="5"/>
      <c r="O162" s="5"/>
      <c r="P162" s="5"/>
      <c r="Q162" s="5"/>
      <c r="R162" s="5"/>
      <c r="S162" s="5"/>
      <c r="T162" s="5"/>
      <c r="U162" s="5"/>
      <c r="V162" s="5"/>
      <c r="W162" s="5"/>
      <c r="X162" s="46"/>
      <c r="Y162" s="46"/>
    </row>
    <row r="163" spans="2:25" x14ac:dyDescent="0.25">
      <c r="B163" s="5"/>
      <c r="C163" s="5"/>
      <c r="D163" s="5"/>
      <c r="E163" s="5"/>
      <c r="F163" s="5"/>
      <c r="G163" s="5"/>
      <c r="H163" s="5"/>
      <c r="I163" s="5"/>
      <c r="J163" s="5"/>
      <c r="K163" s="5"/>
      <c r="L163" s="5"/>
      <c r="M163" s="5"/>
      <c r="N163" s="5"/>
      <c r="O163" s="5"/>
      <c r="P163" s="5"/>
      <c r="Q163" s="5"/>
      <c r="R163" s="5"/>
      <c r="S163" s="5"/>
      <c r="T163" s="5"/>
      <c r="U163" s="5"/>
      <c r="V163" s="5"/>
      <c r="W163" s="5"/>
      <c r="X163" s="46"/>
      <c r="Y163" s="46"/>
    </row>
    <row r="164" spans="2:25" x14ac:dyDescent="0.25">
      <c r="B164" s="5"/>
      <c r="C164" s="5"/>
      <c r="D164" s="5"/>
      <c r="E164" s="5"/>
      <c r="F164" s="5"/>
      <c r="G164" s="5"/>
      <c r="H164" s="5"/>
      <c r="I164" s="5"/>
      <c r="J164" s="5"/>
      <c r="K164" s="5"/>
      <c r="L164" s="5"/>
      <c r="M164" s="5"/>
      <c r="N164" s="5"/>
      <c r="O164" s="5"/>
      <c r="P164" s="5"/>
      <c r="Q164" s="5"/>
      <c r="R164" s="5"/>
      <c r="S164" s="5"/>
      <c r="T164" s="5"/>
      <c r="U164" s="5"/>
      <c r="V164" s="5"/>
      <c r="W164" s="5"/>
      <c r="X164" s="46"/>
      <c r="Y164" s="46"/>
    </row>
    <row r="165" spans="2:25" x14ac:dyDescent="0.25">
      <c r="B165" s="5"/>
      <c r="C165" s="5"/>
      <c r="D165" s="5"/>
      <c r="E165" s="5"/>
      <c r="F165" s="5"/>
      <c r="G165" s="5"/>
      <c r="H165" s="5"/>
      <c r="I165" s="5"/>
      <c r="J165" s="5"/>
      <c r="K165" s="5"/>
      <c r="L165" s="5"/>
      <c r="M165" s="5"/>
      <c r="N165" s="5"/>
      <c r="O165" s="5"/>
      <c r="P165" s="5"/>
      <c r="Q165" s="5"/>
      <c r="R165" s="5"/>
      <c r="S165" s="5"/>
      <c r="T165" s="5"/>
      <c r="U165" s="5"/>
      <c r="V165" s="5"/>
      <c r="W165" s="5"/>
      <c r="X165" s="46"/>
      <c r="Y165" s="46"/>
    </row>
    <row r="166" spans="2:25" x14ac:dyDescent="0.25">
      <c r="B166" s="5"/>
      <c r="C166" s="5"/>
      <c r="D166" s="5"/>
      <c r="E166" s="5"/>
      <c r="F166" s="5"/>
      <c r="G166" s="5"/>
      <c r="H166" s="5"/>
      <c r="I166" s="5"/>
      <c r="J166" s="5"/>
      <c r="K166" s="5"/>
      <c r="L166" s="5"/>
      <c r="M166" s="5"/>
      <c r="N166" s="5"/>
      <c r="O166" s="5"/>
      <c r="P166" s="5"/>
      <c r="Q166" s="5"/>
      <c r="R166" s="5"/>
      <c r="S166" s="5"/>
      <c r="T166" s="5"/>
      <c r="U166" s="5"/>
      <c r="V166" s="5"/>
      <c r="W166" s="5"/>
      <c r="X166" s="46"/>
      <c r="Y166" s="46"/>
    </row>
    <row r="167" spans="2:25" x14ac:dyDescent="0.25">
      <c r="B167" s="5"/>
      <c r="C167" s="5"/>
      <c r="D167" s="5"/>
      <c r="E167" s="5"/>
      <c r="F167" s="5"/>
      <c r="G167" s="5"/>
      <c r="H167" s="5"/>
      <c r="I167" s="5"/>
      <c r="J167" s="5"/>
      <c r="K167" s="5"/>
      <c r="L167" s="5"/>
      <c r="M167" s="5"/>
      <c r="N167" s="5"/>
      <c r="O167" s="5"/>
      <c r="P167" s="5"/>
      <c r="Q167" s="5"/>
      <c r="R167" s="5"/>
      <c r="S167" s="5"/>
      <c r="T167" s="5"/>
      <c r="U167" s="5"/>
      <c r="V167" s="5"/>
      <c r="W167" s="5"/>
      <c r="X167" s="46"/>
      <c r="Y167" s="46"/>
    </row>
    <row r="168" spans="2:25" x14ac:dyDescent="0.25">
      <c r="B168" s="5"/>
      <c r="C168" s="5"/>
      <c r="D168" s="5"/>
      <c r="E168" s="5"/>
      <c r="F168" s="5"/>
      <c r="G168" s="5"/>
      <c r="H168" s="5"/>
      <c r="I168" s="5"/>
      <c r="J168" s="5"/>
      <c r="K168" s="5"/>
      <c r="L168" s="5"/>
      <c r="M168" s="5"/>
      <c r="N168" s="5"/>
      <c r="O168" s="5"/>
      <c r="P168" s="5"/>
      <c r="Q168" s="5"/>
      <c r="R168" s="5"/>
      <c r="S168" s="5"/>
      <c r="T168" s="5"/>
      <c r="U168" s="5"/>
      <c r="V168" s="5"/>
      <c r="W168" s="5"/>
      <c r="X168" s="46"/>
      <c r="Y168" s="46"/>
    </row>
    <row r="169" spans="2:25" x14ac:dyDescent="0.25">
      <c r="B169" s="5"/>
      <c r="C169" s="5"/>
      <c r="D169" s="5"/>
      <c r="E169" s="5"/>
      <c r="F169" s="5"/>
      <c r="G169" s="5"/>
      <c r="H169" s="5"/>
      <c r="I169" s="5"/>
      <c r="J169" s="5"/>
      <c r="K169" s="5"/>
      <c r="L169" s="5"/>
      <c r="M169" s="5"/>
      <c r="N169" s="5"/>
      <c r="O169" s="5"/>
      <c r="P169" s="5"/>
      <c r="Q169" s="5"/>
      <c r="R169" s="5"/>
      <c r="S169" s="5"/>
      <c r="T169" s="5"/>
      <c r="U169" s="5"/>
      <c r="V169" s="5"/>
      <c r="W169" s="5"/>
      <c r="X169" s="46"/>
      <c r="Y169" s="46"/>
    </row>
    <row r="170" spans="2:25" x14ac:dyDescent="0.25">
      <c r="B170" s="5"/>
      <c r="C170" s="5"/>
      <c r="D170" s="5"/>
      <c r="E170" s="5"/>
      <c r="F170" s="5"/>
      <c r="G170" s="5"/>
      <c r="H170" s="5"/>
      <c r="I170" s="5"/>
      <c r="J170" s="5"/>
      <c r="K170" s="5"/>
      <c r="L170" s="5"/>
      <c r="M170" s="5"/>
      <c r="N170" s="5"/>
      <c r="O170" s="5"/>
      <c r="P170" s="5"/>
      <c r="Q170" s="5"/>
      <c r="R170" s="5"/>
      <c r="S170" s="5"/>
      <c r="T170" s="5"/>
      <c r="U170" s="5"/>
      <c r="V170" s="5"/>
      <c r="W170" s="5"/>
      <c r="X170" s="46"/>
      <c r="Y170" s="46"/>
    </row>
    <row r="171" spans="2:25" x14ac:dyDescent="0.25">
      <c r="B171" s="5"/>
      <c r="C171" s="5"/>
      <c r="D171" s="5"/>
      <c r="E171" s="5"/>
      <c r="F171" s="5"/>
      <c r="G171" s="5"/>
      <c r="H171" s="5"/>
      <c r="I171" s="5"/>
      <c r="J171" s="5"/>
      <c r="K171" s="5"/>
      <c r="L171" s="5"/>
      <c r="M171" s="5"/>
      <c r="N171" s="5"/>
      <c r="O171" s="5"/>
      <c r="P171" s="5"/>
      <c r="Q171" s="5"/>
      <c r="R171" s="5"/>
      <c r="S171" s="5"/>
      <c r="T171" s="5"/>
      <c r="U171" s="5"/>
      <c r="V171" s="5"/>
      <c r="W171" s="5"/>
      <c r="X171" s="46"/>
      <c r="Y171" s="46"/>
    </row>
    <row r="172" spans="2:25" x14ac:dyDescent="0.25">
      <c r="B172" s="5"/>
      <c r="C172" s="5"/>
      <c r="D172" s="5"/>
      <c r="E172" s="5"/>
      <c r="F172" s="5"/>
      <c r="G172" s="5"/>
      <c r="H172" s="5"/>
      <c r="I172" s="5"/>
      <c r="J172" s="5"/>
      <c r="K172" s="5"/>
      <c r="L172" s="5"/>
      <c r="M172" s="5"/>
      <c r="N172" s="5"/>
      <c r="O172" s="5"/>
      <c r="P172" s="5"/>
      <c r="Q172" s="5"/>
      <c r="R172" s="5"/>
      <c r="S172" s="5"/>
      <c r="T172" s="5"/>
      <c r="U172" s="5"/>
      <c r="V172" s="5"/>
      <c r="W172" s="5"/>
      <c r="X172" s="46"/>
      <c r="Y172" s="46"/>
    </row>
    <row r="173" spans="2:25" x14ac:dyDescent="0.25">
      <c r="B173" s="5"/>
      <c r="C173" s="5"/>
      <c r="D173" s="5"/>
      <c r="E173" s="5"/>
      <c r="F173" s="5"/>
      <c r="G173" s="5"/>
      <c r="H173" s="5"/>
      <c r="I173" s="5"/>
      <c r="J173" s="5"/>
      <c r="K173" s="5"/>
      <c r="L173" s="5"/>
      <c r="M173" s="5"/>
      <c r="N173" s="5"/>
      <c r="O173" s="5"/>
      <c r="P173" s="5"/>
      <c r="Q173" s="5"/>
      <c r="R173" s="5"/>
      <c r="S173" s="5"/>
      <c r="T173" s="5"/>
      <c r="U173" s="5"/>
      <c r="V173" s="5"/>
      <c r="W173" s="5"/>
      <c r="X173" s="46"/>
      <c r="Y173" s="46"/>
    </row>
    <row r="174" spans="2:25" x14ac:dyDescent="0.25">
      <c r="B174" s="5"/>
      <c r="C174" s="5"/>
      <c r="D174" s="5"/>
      <c r="E174" s="5"/>
      <c r="F174" s="5"/>
      <c r="G174" s="5"/>
      <c r="H174" s="5"/>
      <c r="I174" s="5"/>
      <c r="J174" s="5"/>
      <c r="K174" s="5"/>
      <c r="L174" s="5"/>
      <c r="M174" s="5"/>
      <c r="N174" s="5"/>
      <c r="O174" s="5"/>
      <c r="P174" s="5"/>
      <c r="Q174" s="5"/>
      <c r="R174" s="5"/>
      <c r="S174" s="5"/>
      <c r="T174" s="5"/>
      <c r="U174" s="5"/>
      <c r="V174" s="5"/>
      <c r="W174" s="5"/>
      <c r="X174" s="46"/>
      <c r="Y174" s="46"/>
    </row>
    <row r="175" spans="2:25" x14ac:dyDescent="0.25">
      <c r="B175" s="5"/>
      <c r="C175" s="5"/>
      <c r="D175" s="5"/>
      <c r="E175" s="5"/>
      <c r="F175" s="5"/>
      <c r="G175" s="5"/>
      <c r="H175" s="5"/>
      <c r="I175" s="5"/>
      <c r="J175" s="5"/>
      <c r="K175" s="5"/>
      <c r="L175" s="5"/>
      <c r="M175" s="5"/>
      <c r="N175" s="5"/>
      <c r="O175" s="5"/>
      <c r="P175" s="5"/>
      <c r="Q175" s="5"/>
      <c r="R175" s="5"/>
      <c r="S175" s="5"/>
      <c r="T175" s="5"/>
      <c r="U175" s="5"/>
      <c r="V175" s="5"/>
      <c r="W175" s="5"/>
      <c r="X175" s="46"/>
      <c r="Y175" s="46"/>
    </row>
    <row r="176" spans="2:25" x14ac:dyDescent="0.25">
      <c r="B176" s="5"/>
      <c r="C176" s="5"/>
      <c r="D176" s="5"/>
      <c r="E176" s="5"/>
      <c r="F176" s="5"/>
      <c r="G176" s="5"/>
      <c r="H176" s="5"/>
      <c r="I176" s="5"/>
      <c r="J176" s="5"/>
      <c r="K176" s="5"/>
      <c r="L176" s="5"/>
      <c r="M176" s="5"/>
      <c r="N176" s="5"/>
      <c r="O176" s="5"/>
      <c r="P176" s="5"/>
      <c r="Q176" s="5"/>
      <c r="R176" s="5"/>
      <c r="S176" s="5"/>
      <c r="T176" s="5"/>
      <c r="U176" s="5"/>
      <c r="V176" s="5"/>
      <c r="W176" s="5"/>
      <c r="X176" s="46"/>
      <c r="Y176" s="46"/>
    </row>
    <row r="177" spans="2:25" x14ac:dyDescent="0.25">
      <c r="B177" s="5"/>
      <c r="C177" s="5"/>
      <c r="D177" s="5"/>
      <c r="E177" s="5"/>
      <c r="F177" s="5"/>
      <c r="G177" s="5"/>
      <c r="H177" s="5"/>
      <c r="I177" s="5"/>
      <c r="J177" s="5"/>
      <c r="K177" s="5"/>
      <c r="L177" s="5"/>
      <c r="M177" s="5"/>
      <c r="N177" s="5"/>
      <c r="O177" s="5"/>
      <c r="P177" s="5"/>
      <c r="Q177" s="5"/>
      <c r="R177" s="5"/>
      <c r="S177" s="5"/>
      <c r="T177" s="5"/>
      <c r="U177" s="5"/>
      <c r="V177" s="5"/>
      <c r="W177" s="5"/>
      <c r="X177" s="46"/>
      <c r="Y177" s="46"/>
    </row>
    <row r="178" spans="2:25" x14ac:dyDescent="0.25">
      <c r="B178" s="5"/>
      <c r="C178" s="5"/>
      <c r="D178" s="5"/>
      <c r="E178" s="5"/>
      <c r="F178" s="5"/>
      <c r="G178" s="5"/>
      <c r="H178" s="5"/>
      <c r="I178" s="5"/>
      <c r="J178" s="5"/>
      <c r="K178" s="5"/>
      <c r="L178" s="5"/>
      <c r="M178" s="5"/>
      <c r="N178" s="5"/>
      <c r="O178" s="5"/>
      <c r="P178" s="5"/>
      <c r="Q178" s="5"/>
      <c r="R178" s="5"/>
      <c r="S178" s="5"/>
      <c r="T178" s="5"/>
      <c r="U178" s="5"/>
      <c r="V178" s="5"/>
      <c r="W178" s="5"/>
      <c r="X178" s="46"/>
      <c r="Y178" s="46"/>
    </row>
    <row r="179" spans="2:25" x14ac:dyDescent="0.25">
      <c r="B179" s="5"/>
      <c r="C179" s="5"/>
      <c r="D179" s="5"/>
      <c r="E179" s="5"/>
      <c r="F179" s="5"/>
      <c r="G179" s="5"/>
      <c r="H179" s="5"/>
      <c r="I179" s="5"/>
      <c r="J179" s="5"/>
      <c r="K179" s="5"/>
      <c r="L179" s="5"/>
      <c r="M179" s="5"/>
      <c r="N179" s="5"/>
      <c r="O179" s="5"/>
      <c r="P179" s="5"/>
      <c r="Q179" s="5"/>
      <c r="R179" s="5"/>
      <c r="S179" s="5"/>
      <c r="T179" s="5"/>
      <c r="U179" s="5"/>
      <c r="V179" s="5"/>
      <c r="W179" s="5"/>
      <c r="X179" s="46"/>
      <c r="Y179" s="46"/>
    </row>
    <row r="180" spans="2:25" x14ac:dyDescent="0.25">
      <c r="B180" s="5"/>
      <c r="C180" s="5"/>
      <c r="D180" s="5"/>
      <c r="E180" s="5"/>
      <c r="F180" s="5"/>
      <c r="G180" s="5"/>
      <c r="H180" s="5"/>
      <c r="I180" s="5"/>
      <c r="J180" s="5"/>
      <c r="K180" s="5"/>
      <c r="L180" s="5"/>
      <c r="M180" s="5"/>
      <c r="N180" s="5"/>
      <c r="O180" s="5"/>
      <c r="P180" s="5"/>
      <c r="Q180" s="5"/>
      <c r="R180" s="5"/>
      <c r="S180" s="5"/>
      <c r="T180" s="5"/>
      <c r="U180" s="5"/>
      <c r="V180" s="5"/>
      <c r="W180" s="5"/>
      <c r="X180" s="46"/>
      <c r="Y180" s="46"/>
    </row>
    <row r="181" spans="2:25" x14ac:dyDescent="0.25">
      <c r="B181" s="5"/>
      <c r="C181" s="5"/>
      <c r="D181" s="5"/>
      <c r="E181" s="5"/>
      <c r="F181" s="5"/>
      <c r="G181" s="5"/>
      <c r="H181" s="5"/>
      <c r="I181" s="5"/>
      <c r="J181" s="5"/>
      <c r="K181" s="5"/>
      <c r="L181" s="5"/>
      <c r="M181" s="5"/>
      <c r="N181" s="5"/>
      <c r="O181" s="5"/>
      <c r="P181" s="5"/>
      <c r="Q181" s="5"/>
      <c r="R181" s="5"/>
      <c r="S181" s="5"/>
      <c r="T181" s="5"/>
      <c r="U181" s="5"/>
      <c r="V181" s="5"/>
      <c r="W181" s="5"/>
      <c r="X181" s="46"/>
      <c r="Y181" s="46"/>
    </row>
    <row r="182" spans="2:25" x14ac:dyDescent="0.25">
      <c r="B182" s="5"/>
      <c r="C182" s="5"/>
      <c r="D182" s="5"/>
      <c r="E182" s="5"/>
      <c r="F182" s="5"/>
      <c r="G182" s="5"/>
      <c r="H182" s="5"/>
      <c r="I182" s="5"/>
      <c r="J182" s="5"/>
      <c r="K182" s="5"/>
      <c r="L182" s="5"/>
      <c r="M182" s="5"/>
      <c r="N182" s="5"/>
      <c r="O182" s="5"/>
      <c r="P182" s="5"/>
      <c r="Q182" s="5"/>
      <c r="R182" s="5"/>
      <c r="S182" s="5"/>
      <c r="T182" s="5"/>
      <c r="U182" s="5"/>
      <c r="V182" s="5"/>
      <c r="W182" s="5"/>
      <c r="X182" s="46"/>
      <c r="Y182" s="46"/>
    </row>
    <row r="183" spans="2:25" x14ac:dyDescent="0.25">
      <c r="B183" s="5"/>
      <c r="C183" s="5"/>
      <c r="D183" s="5"/>
      <c r="E183" s="5"/>
      <c r="F183" s="5"/>
      <c r="G183" s="5"/>
      <c r="H183" s="5"/>
      <c r="I183" s="5"/>
      <c r="J183" s="5"/>
      <c r="K183" s="5"/>
      <c r="L183" s="5"/>
      <c r="M183" s="5"/>
      <c r="N183" s="5"/>
      <c r="O183" s="5"/>
      <c r="P183" s="5"/>
      <c r="Q183" s="5"/>
      <c r="R183" s="5"/>
      <c r="S183" s="5"/>
      <c r="T183" s="5"/>
      <c r="U183" s="5"/>
      <c r="V183" s="5"/>
      <c r="W183" s="5"/>
      <c r="X183" s="46"/>
      <c r="Y183" s="46"/>
    </row>
    <row r="184" spans="2:25" x14ac:dyDescent="0.25">
      <c r="B184" s="5"/>
      <c r="C184" s="5"/>
      <c r="D184" s="5"/>
      <c r="E184" s="5"/>
      <c r="F184" s="5"/>
      <c r="G184" s="5"/>
      <c r="H184" s="5"/>
      <c r="I184" s="5"/>
      <c r="J184" s="5"/>
      <c r="K184" s="5"/>
      <c r="L184" s="5"/>
      <c r="M184" s="5"/>
      <c r="N184" s="5"/>
      <c r="O184" s="5"/>
      <c r="P184" s="5"/>
      <c r="Q184" s="5"/>
      <c r="R184" s="5"/>
      <c r="S184" s="5"/>
      <c r="T184" s="5"/>
      <c r="U184" s="5"/>
      <c r="V184" s="5"/>
      <c r="W184" s="5"/>
      <c r="X184" s="46"/>
      <c r="Y184" s="46"/>
    </row>
    <row r="185" spans="2:25" x14ac:dyDescent="0.25">
      <c r="B185" s="5"/>
      <c r="C185" s="5"/>
      <c r="D185" s="5"/>
      <c r="E185" s="5"/>
      <c r="F185" s="5"/>
      <c r="G185" s="5"/>
      <c r="H185" s="5"/>
      <c r="I185" s="5"/>
      <c r="J185" s="5"/>
      <c r="K185" s="5"/>
      <c r="L185" s="5"/>
      <c r="M185" s="5"/>
      <c r="N185" s="5"/>
      <c r="O185" s="5"/>
      <c r="P185" s="5"/>
      <c r="Q185" s="5"/>
      <c r="R185" s="5"/>
      <c r="S185" s="5"/>
      <c r="T185" s="5"/>
      <c r="U185" s="5"/>
      <c r="V185" s="5"/>
      <c r="W185" s="5"/>
      <c r="X185" s="46"/>
      <c r="Y185" s="46"/>
    </row>
    <row r="186" spans="2:25" x14ac:dyDescent="0.25">
      <c r="B186" s="5"/>
      <c r="C186" s="5"/>
      <c r="D186" s="5"/>
      <c r="E186" s="5"/>
      <c r="F186" s="5"/>
      <c r="G186" s="5"/>
      <c r="H186" s="5"/>
      <c r="I186" s="5"/>
      <c r="J186" s="5"/>
      <c r="K186" s="5"/>
      <c r="L186" s="5"/>
      <c r="M186" s="5"/>
      <c r="N186" s="5"/>
      <c r="O186" s="5"/>
      <c r="P186" s="5"/>
      <c r="Q186" s="5"/>
      <c r="R186" s="5"/>
      <c r="S186" s="5"/>
      <c r="T186" s="5"/>
      <c r="U186" s="5"/>
      <c r="V186" s="5"/>
      <c r="W186" s="5"/>
      <c r="X186" s="46"/>
      <c r="Y186" s="46"/>
    </row>
    <row r="187" spans="2:25" x14ac:dyDescent="0.25">
      <c r="B187" s="5"/>
      <c r="C187" s="5"/>
      <c r="D187" s="5"/>
      <c r="E187" s="5"/>
      <c r="F187" s="5"/>
      <c r="G187" s="5"/>
      <c r="H187" s="5"/>
      <c r="I187" s="5"/>
      <c r="J187" s="5"/>
      <c r="K187" s="5"/>
      <c r="L187" s="5"/>
      <c r="M187" s="5"/>
      <c r="N187" s="5"/>
      <c r="O187" s="5"/>
      <c r="P187" s="5"/>
      <c r="Q187" s="5"/>
      <c r="R187" s="5"/>
      <c r="S187" s="5"/>
      <c r="T187" s="5"/>
      <c r="U187" s="5"/>
      <c r="V187" s="5"/>
      <c r="W187" s="5"/>
      <c r="X187" s="46"/>
      <c r="Y187" s="46"/>
    </row>
    <row r="188" spans="2:25" x14ac:dyDescent="0.25">
      <c r="B188" s="5"/>
      <c r="C188" s="5"/>
      <c r="D188" s="5"/>
      <c r="E188" s="5"/>
      <c r="F188" s="5"/>
      <c r="G188" s="5"/>
      <c r="H188" s="5"/>
      <c r="I188" s="5"/>
      <c r="J188" s="5"/>
      <c r="K188" s="5"/>
      <c r="L188" s="5"/>
      <c r="M188" s="5"/>
      <c r="N188" s="5"/>
      <c r="O188" s="5"/>
      <c r="P188" s="5"/>
      <c r="Q188" s="5"/>
      <c r="R188" s="5"/>
      <c r="S188" s="5"/>
      <c r="T188" s="5"/>
      <c r="U188" s="5"/>
      <c r="V188" s="5"/>
      <c r="W188" s="5"/>
      <c r="X188" s="46"/>
      <c r="Y188" s="46"/>
    </row>
    <row r="189" spans="2:25" x14ac:dyDescent="0.25">
      <c r="B189" s="5"/>
      <c r="C189" s="5"/>
      <c r="D189" s="5"/>
      <c r="E189" s="5"/>
      <c r="F189" s="5"/>
      <c r="G189" s="5"/>
      <c r="H189" s="5"/>
      <c r="I189" s="5"/>
      <c r="J189" s="5"/>
      <c r="K189" s="5"/>
      <c r="L189" s="5"/>
      <c r="M189" s="5"/>
      <c r="N189" s="5"/>
      <c r="O189" s="5"/>
      <c r="P189" s="5"/>
      <c r="Q189" s="5"/>
      <c r="R189" s="5"/>
      <c r="S189" s="5"/>
      <c r="T189" s="5"/>
      <c r="U189" s="5"/>
      <c r="V189" s="5"/>
      <c r="W189" s="5"/>
      <c r="X189" s="46"/>
      <c r="Y189" s="46"/>
    </row>
    <row r="190" spans="2:25" x14ac:dyDescent="0.25">
      <c r="B190" s="5"/>
      <c r="C190" s="5"/>
      <c r="D190" s="5"/>
      <c r="E190" s="5"/>
      <c r="F190" s="5"/>
      <c r="G190" s="5"/>
      <c r="H190" s="5"/>
      <c r="I190" s="5"/>
      <c r="J190" s="5"/>
      <c r="K190" s="5"/>
      <c r="L190" s="5"/>
      <c r="M190" s="5"/>
      <c r="N190" s="5"/>
      <c r="O190" s="5"/>
      <c r="P190" s="5"/>
      <c r="Q190" s="5"/>
      <c r="R190" s="5"/>
      <c r="S190" s="5"/>
      <c r="T190" s="5"/>
      <c r="U190" s="5"/>
      <c r="V190" s="5"/>
      <c r="W190" s="5"/>
      <c r="X190" s="46"/>
      <c r="Y190" s="46"/>
    </row>
    <row r="191" spans="2:25" x14ac:dyDescent="0.25">
      <c r="B191" s="5"/>
      <c r="C191" s="5"/>
      <c r="D191" s="5"/>
      <c r="E191" s="5"/>
      <c r="F191" s="5"/>
      <c r="G191" s="5"/>
      <c r="H191" s="5"/>
      <c r="I191" s="5"/>
      <c r="J191" s="5"/>
      <c r="K191" s="5"/>
      <c r="L191" s="5"/>
      <c r="M191" s="5"/>
      <c r="N191" s="5"/>
      <c r="O191" s="5"/>
      <c r="P191" s="5"/>
      <c r="Q191" s="5"/>
      <c r="R191" s="5"/>
      <c r="S191" s="5"/>
      <c r="T191" s="5"/>
      <c r="U191" s="5"/>
      <c r="V191" s="5"/>
      <c r="W191" s="5"/>
      <c r="X191" s="46"/>
      <c r="Y191" s="46"/>
    </row>
    <row r="192" spans="2:25" x14ac:dyDescent="0.25">
      <c r="B192" s="5"/>
      <c r="C192" s="5"/>
      <c r="D192" s="5"/>
      <c r="E192" s="5"/>
      <c r="F192" s="5"/>
      <c r="G192" s="5"/>
      <c r="H192" s="5"/>
      <c r="I192" s="5"/>
      <c r="J192" s="5"/>
      <c r="K192" s="5"/>
      <c r="L192" s="5"/>
      <c r="M192" s="5"/>
      <c r="N192" s="5"/>
      <c r="O192" s="5"/>
      <c r="P192" s="5"/>
      <c r="Q192" s="5"/>
      <c r="R192" s="5"/>
      <c r="S192" s="5"/>
      <c r="T192" s="5"/>
      <c r="U192" s="5"/>
      <c r="V192" s="5"/>
      <c r="W192" s="5"/>
      <c r="X192" s="46"/>
      <c r="Y192" s="46"/>
    </row>
    <row r="193" spans="2:25" x14ac:dyDescent="0.25">
      <c r="B193" s="5"/>
      <c r="C193" s="5"/>
      <c r="D193" s="5"/>
      <c r="E193" s="5"/>
      <c r="F193" s="5"/>
      <c r="G193" s="5"/>
      <c r="H193" s="5"/>
      <c r="I193" s="5"/>
      <c r="J193" s="5"/>
      <c r="K193" s="5"/>
      <c r="L193" s="5"/>
      <c r="M193" s="5"/>
      <c r="N193" s="5"/>
      <c r="O193" s="5"/>
      <c r="P193" s="5"/>
      <c r="Q193" s="5"/>
      <c r="R193" s="5"/>
      <c r="S193" s="5"/>
      <c r="T193" s="5"/>
      <c r="U193" s="5"/>
      <c r="V193" s="5"/>
      <c r="W193" s="5"/>
      <c r="X193" s="46"/>
      <c r="Y193" s="46"/>
    </row>
    <row r="194" spans="2:25" x14ac:dyDescent="0.25">
      <c r="B194" s="5"/>
      <c r="C194" s="5"/>
      <c r="D194" s="5"/>
      <c r="E194" s="5"/>
      <c r="F194" s="5"/>
      <c r="G194" s="5"/>
      <c r="H194" s="5"/>
      <c r="I194" s="5"/>
      <c r="J194" s="5"/>
      <c r="K194" s="5"/>
      <c r="L194" s="5"/>
      <c r="M194" s="5"/>
      <c r="N194" s="5"/>
      <c r="O194" s="5"/>
      <c r="P194" s="5"/>
      <c r="Q194" s="5"/>
      <c r="R194" s="5"/>
      <c r="S194" s="5"/>
      <c r="T194" s="5"/>
      <c r="U194" s="5"/>
      <c r="V194" s="5"/>
      <c r="W194" s="5"/>
      <c r="X194" s="46"/>
      <c r="Y194" s="46"/>
    </row>
    <row r="195" spans="2:25" x14ac:dyDescent="0.25">
      <c r="B195" s="5"/>
      <c r="C195" s="5"/>
      <c r="D195" s="5"/>
      <c r="E195" s="5"/>
      <c r="F195" s="5"/>
      <c r="G195" s="5"/>
      <c r="H195" s="5"/>
      <c r="I195" s="5"/>
      <c r="J195" s="5"/>
      <c r="K195" s="5"/>
      <c r="L195" s="5"/>
      <c r="M195" s="5"/>
      <c r="N195" s="5"/>
      <c r="O195" s="5"/>
      <c r="P195" s="5"/>
      <c r="Q195" s="5"/>
      <c r="R195" s="5"/>
      <c r="S195" s="5"/>
      <c r="T195" s="5"/>
      <c r="U195" s="5"/>
      <c r="V195" s="5"/>
      <c r="W195" s="5"/>
      <c r="X195" s="46"/>
      <c r="Y195" s="46"/>
    </row>
    <row r="196" spans="2:25" x14ac:dyDescent="0.25">
      <c r="B196" s="5"/>
      <c r="C196" s="5"/>
      <c r="D196" s="5"/>
      <c r="E196" s="5"/>
      <c r="F196" s="5"/>
      <c r="G196" s="5"/>
      <c r="H196" s="5"/>
      <c r="I196" s="5"/>
      <c r="J196" s="5"/>
      <c r="K196" s="5"/>
      <c r="L196" s="5"/>
      <c r="M196" s="5"/>
      <c r="N196" s="5"/>
      <c r="O196" s="5"/>
      <c r="P196" s="5"/>
      <c r="Q196" s="5"/>
      <c r="R196" s="5"/>
      <c r="S196" s="5"/>
      <c r="T196" s="5"/>
      <c r="U196" s="5"/>
      <c r="V196" s="5"/>
      <c r="W196" s="5"/>
      <c r="X196" s="46"/>
      <c r="Y196" s="46"/>
    </row>
    <row r="197" spans="2:25" x14ac:dyDescent="0.25">
      <c r="B197" s="5"/>
      <c r="C197" s="5"/>
      <c r="D197" s="5"/>
      <c r="E197" s="5"/>
      <c r="F197" s="5"/>
      <c r="G197" s="5"/>
      <c r="H197" s="5"/>
      <c r="I197" s="5"/>
      <c r="J197" s="5"/>
      <c r="K197" s="5"/>
      <c r="L197" s="5"/>
      <c r="M197" s="5"/>
      <c r="N197" s="5"/>
      <c r="O197" s="5"/>
      <c r="P197" s="5"/>
      <c r="Q197" s="5"/>
      <c r="R197" s="5"/>
      <c r="S197" s="5"/>
      <c r="T197" s="5"/>
      <c r="U197" s="5"/>
      <c r="V197" s="5"/>
      <c r="W197" s="5"/>
      <c r="X197" s="46"/>
      <c r="Y197" s="46"/>
    </row>
    <row r="198" spans="2:25" x14ac:dyDescent="0.25">
      <c r="B198" s="5"/>
      <c r="C198" s="5"/>
      <c r="D198" s="5"/>
      <c r="E198" s="5"/>
      <c r="F198" s="5"/>
      <c r="G198" s="5"/>
      <c r="H198" s="5"/>
      <c r="I198" s="5"/>
      <c r="J198" s="5"/>
      <c r="K198" s="5"/>
      <c r="L198" s="5"/>
      <c r="M198" s="5"/>
      <c r="N198" s="5"/>
      <c r="O198" s="5"/>
      <c r="P198" s="5"/>
      <c r="Q198" s="5"/>
      <c r="R198" s="5"/>
      <c r="S198" s="5"/>
      <c r="T198" s="5"/>
      <c r="U198" s="5"/>
      <c r="V198" s="5"/>
      <c r="W198" s="5"/>
      <c r="X198" s="46"/>
      <c r="Y198" s="46"/>
    </row>
    <row r="199" spans="2:25" x14ac:dyDescent="0.25">
      <c r="B199" s="5"/>
      <c r="C199" s="5"/>
      <c r="D199" s="5"/>
      <c r="E199" s="5"/>
      <c r="F199" s="5"/>
      <c r="G199" s="5"/>
      <c r="H199" s="5"/>
      <c r="I199" s="5"/>
      <c r="J199" s="5"/>
      <c r="K199" s="5"/>
      <c r="L199" s="5"/>
      <c r="M199" s="5"/>
      <c r="N199" s="5"/>
      <c r="O199" s="5"/>
      <c r="P199" s="5"/>
      <c r="Q199" s="5"/>
      <c r="R199" s="5"/>
      <c r="S199" s="5"/>
      <c r="T199" s="5"/>
      <c r="U199" s="5"/>
      <c r="V199" s="5"/>
      <c r="W199" s="5"/>
      <c r="X199" s="46"/>
      <c r="Y199" s="46"/>
    </row>
    <row r="200" spans="2:25" x14ac:dyDescent="0.25">
      <c r="B200" s="5"/>
      <c r="C200" s="5"/>
      <c r="D200" s="5"/>
      <c r="E200" s="5"/>
      <c r="F200" s="5"/>
      <c r="G200" s="5"/>
      <c r="H200" s="5"/>
      <c r="I200" s="5"/>
      <c r="J200" s="5"/>
      <c r="K200" s="5"/>
      <c r="L200" s="5"/>
      <c r="M200" s="5"/>
      <c r="N200" s="5"/>
      <c r="O200" s="5"/>
      <c r="P200" s="5"/>
      <c r="Q200" s="5"/>
      <c r="R200" s="5"/>
      <c r="S200" s="5"/>
      <c r="T200" s="5"/>
      <c r="U200" s="5"/>
      <c r="V200" s="5"/>
      <c r="W200" s="5"/>
      <c r="X200" s="46"/>
      <c r="Y200" s="46"/>
    </row>
    <row r="201" spans="2:25" x14ac:dyDescent="0.25">
      <c r="B201" s="5"/>
      <c r="C201" s="5"/>
      <c r="D201" s="5"/>
      <c r="E201" s="5"/>
      <c r="F201" s="5"/>
      <c r="G201" s="5"/>
      <c r="H201" s="5"/>
      <c r="I201" s="5"/>
      <c r="J201" s="5"/>
      <c r="K201" s="5"/>
      <c r="L201" s="5"/>
      <c r="M201" s="5"/>
      <c r="N201" s="5"/>
      <c r="O201" s="5"/>
      <c r="P201" s="5"/>
      <c r="Q201" s="5"/>
      <c r="R201" s="5"/>
      <c r="S201" s="5"/>
      <c r="T201" s="5"/>
      <c r="U201" s="5"/>
      <c r="V201" s="5"/>
      <c r="W201" s="5"/>
      <c r="X201" s="46"/>
      <c r="Y201" s="46"/>
    </row>
    <row r="202" spans="2:25" x14ac:dyDescent="0.25">
      <c r="B202" s="5"/>
      <c r="C202" s="5"/>
      <c r="D202" s="5"/>
      <c r="E202" s="5"/>
      <c r="F202" s="5"/>
      <c r="G202" s="5"/>
      <c r="H202" s="5"/>
      <c r="I202" s="5"/>
      <c r="J202" s="5"/>
      <c r="K202" s="5"/>
      <c r="L202" s="5"/>
      <c r="M202" s="5"/>
      <c r="N202" s="5"/>
      <c r="O202" s="5"/>
      <c r="P202" s="5"/>
      <c r="Q202" s="5"/>
      <c r="R202" s="5"/>
      <c r="S202" s="5"/>
      <c r="T202" s="5"/>
      <c r="U202" s="5"/>
      <c r="V202" s="5"/>
      <c r="W202" s="5"/>
      <c r="X202" s="46"/>
      <c r="Y202" s="46"/>
    </row>
    <row r="203" spans="2:25" x14ac:dyDescent="0.25">
      <c r="B203" s="5"/>
      <c r="C203" s="5"/>
      <c r="D203" s="5"/>
      <c r="E203" s="5"/>
      <c r="F203" s="5"/>
      <c r="G203" s="5"/>
      <c r="H203" s="5"/>
      <c r="I203" s="5"/>
      <c r="J203" s="5"/>
      <c r="K203" s="5"/>
      <c r="L203" s="5"/>
      <c r="M203" s="5"/>
      <c r="N203" s="5"/>
      <c r="O203" s="5"/>
      <c r="P203" s="5"/>
      <c r="Q203" s="5"/>
      <c r="R203" s="5"/>
      <c r="S203" s="5"/>
      <c r="T203" s="5"/>
      <c r="U203" s="5"/>
      <c r="V203" s="5"/>
      <c r="W203" s="5"/>
      <c r="X203" s="46"/>
      <c r="Y203" s="46"/>
    </row>
    <row r="204" spans="2:25" x14ac:dyDescent="0.25">
      <c r="B204" s="5"/>
      <c r="C204" s="5"/>
      <c r="D204" s="5"/>
      <c r="E204" s="5"/>
      <c r="F204" s="5"/>
      <c r="G204" s="5"/>
      <c r="H204" s="5"/>
      <c r="I204" s="5"/>
      <c r="J204" s="5"/>
      <c r="K204" s="5"/>
      <c r="L204" s="5"/>
      <c r="M204" s="5"/>
      <c r="N204" s="5"/>
      <c r="O204" s="5"/>
      <c r="P204" s="5"/>
      <c r="Q204" s="5"/>
      <c r="R204" s="5"/>
      <c r="S204" s="5"/>
      <c r="T204" s="5"/>
      <c r="U204" s="5"/>
      <c r="V204" s="5"/>
      <c r="W204" s="5"/>
      <c r="X204" s="46"/>
      <c r="Y204" s="46"/>
    </row>
    <row r="205" spans="2:25" x14ac:dyDescent="0.25">
      <c r="B205" s="5"/>
      <c r="C205" s="5"/>
      <c r="D205" s="5"/>
      <c r="E205" s="5"/>
      <c r="F205" s="5"/>
      <c r="G205" s="5"/>
      <c r="H205" s="5"/>
      <c r="I205" s="5"/>
      <c r="J205" s="5"/>
      <c r="K205" s="5"/>
      <c r="L205" s="5"/>
      <c r="M205" s="5"/>
      <c r="N205" s="5"/>
      <c r="O205" s="5"/>
      <c r="P205" s="5"/>
      <c r="Q205" s="5"/>
      <c r="R205" s="5"/>
      <c r="S205" s="5"/>
      <c r="T205" s="5"/>
      <c r="U205" s="5"/>
      <c r="V205" s="5"/>
      <c r="W205" s="5"/>
      <c r="X205" s="46"/>
      <c r="Y205" s="46"/>
    </row>
    <row r="206" spans="2:25" x14ac:dyDescent="0.25">
      <c r="B206" s="5"/>
      <c r="C206" s="5"/>
      <c r="D206" s="5"/>
      <c r="E206" s="5"/>
      <c r="F206" s="5"/>
      <c r="G206" s="5"/>
      <c r="H206" s="5"/>
      <c r="I206" s="5"/>
      <c r="J206" s="5"/>
      <c r="K206" s="5"/>
      <c r="L206" s="5"/>
      <c r="M206" s="5"/>
      <c r="N206" s="5"/>
      <c r="O206" s="5"/>
      <c r="P206" s="5"/>
      <c r="Q206" s="5"/>
      <c r="R206" s="5"/>
      <c r="S206" s="5"/>
      <c r="T206" s="5"/>
      <c r="U206" s="5"/>
      <c r="V206" s="5"/>
      <c r="W206" s="5"/>
      <c r="X206" s="46"/>
      <c r="Y206" s="46"/>
    </row>
    <row r="207" spans="2:25" x14ac:dyDescent="0.25">
      <c r="B207" s="5"/>
      <c r="C207" s="5"/>
      <c r="D207" s="5"/>
      <c r="E207" s="5"/>
      <c r="F207" s="5"/>
      <c r="G207" s="5"/>
      <c r="H207" s="5"/>
      <c r="I207" s="5"/>
      <c r="J207" s="5"/>
      <c r="K207" s="5"/>
      <c r="L207" s="5"/>
      <c r="M207" s="5"/>
      <c r="N207" s="5"/>
      <c r="O207" s="5"/>
      <c r="P207" s="5"/>
      <c r="Q207" s="5"/>
      <c r="R207" s="5"/>
      <c r="S207" s="5"/>
      <c r="T207" s="5"/>
      <c r="U207" s="5"/>
      <c r="V207" s="5"/>
      <c r="W207" s="5"/>
      <c r="X207" s="46"/>
      <c r="Y207" s="46"/>
    </row>
    <row r="208" spans="2:25" x14ac:dyDescent="0.25">
      <c r="B208" s="5"/>
      <c r="C208" s="5"/>
      <c r="D208" s="5"/>
      <c r="E208" s="5"/>
      <c r="F208" s="5"/>
      <c r="G208" s="5"/>
      <c r="H208" s="5"/>
      <c r="I208" s="5"/>
      <c r="J208" s="5"/>
      <c r="K208" s="5"/>
      <c r="L208" s="5"/>
      <c r="M208" s="5"/>
      <c r="N208" s="5"/>
      <c r="O208" s="5"/>
      <c r="P208" s="5"/>
      <c r="Q208" s="5"/>
      <c r="R208" s="5"/>
      <c r="S208" s="5"/>
      <c r="T208" s="5"/>
      <c r="U208" s="5"/>
      <c r="V208" s="5"/>
      <c r="W208" s="5"/>
      <c r="X208" s="46"/>
      <c r="Y208" s="46"/>
    </row>
    <row r="209" spans="2:25" x14ac:dyDescent="0.25">
      <c r="B209" s="5"/>
      <c r="C209" s="5"/>
      <c r="D209" s="5"/>
      <c r="E209" s="5"/>
      <c r="F209" s="5"/>
      <c r="G209" s="5"/>
      <c r="H209" s="5"/>
      <c r="I209" s="5"/>
      <c r="J209" s="5"/>
      <c r="K209" s="5"/>
      <c r="L209" s="5"/>
      <c r="M209" s="5"/>
      <c r="N209" s="5"/>
      <c r="O209" s="5"/>
      <c r="P209" s="5"/>
      <c r="Q209" s="5"/>
      <c r="R209" s="5"/>
      <c r="S209" s="5"/>
      <c r="T209" s="5"/>
      <c r="U209" s="5"/>
      <c r="V209" s="5"/>
      <c r="W209" s="5"/>
      <c r="X209" s="46"/>
      <c r="Y209" s="46"/>
    </row>
    <row r="210" spans="2:25" x14ac:dyDescent="0.25">
      <c r="B210" s="5"/>
      <c r="C210" s="5"/>
      <c r="D210" s="5"/>
      <c r="E210" s="5"/>
      <c r="F210" s="5"/>
      <c r="G210" s="5"/>
      <c r="H210" s="5"/>
      <c r="I210" s="5"/>
      <c r="J210" s="5"/>
      <c r="K210" s="5"/>
      <c r="L210" s="5"/>
      <c r="M210" s="5"/>
      <c r="N210" s="5"/>
      <c r="O210" s="5"/>
      <c r="P210" s="5"/>
      <c r="Q210" s="5"/>
      <c r="R210" s="5"/>
      <c r="S210" s="5"/>
      <c r="T210" s="5"/>
      <c r="U210" s="5"/>
      <c r="V210" s="5"/>
      <c r="W210" s="5"/>
      <c r="X210" s="46"/>
      <c r="Y210" s="46"/>
    </row>
    <row r="211" spans="2:25" x14ac:dyDescent="0.25">
      <c r="B211" s="5"/>
      <c r="C211" s="5"/>
      <c r="D211" s="5"/>
      <c r="E211" s="5"/>
      <c r="F211" s="5"/>
      <c r="G211" s="5"/>
      <c r="H211" s="5"/>
      <c r="I211" s="5"/>
      <c r="J211" s="5"/>
      <c r="K211" s="5"/>
      <c r="L211" s="5"/>
      <c r="M211" s="5"/>
      <c r="N211" s="5"/>
      <c r="O211" s="5"/>
      <c r="P211" s="5"/>
      <c r="Q211" s="5"/>
      <c r="R211" s="5"/>
      <c r="S211" s="5"/>
      <c r="T211" s="5"/>
      <c r="U211" s="5"/>
      <c r="V211" s="5"/>
      <c r="W211" s="5"/>
      <c r="X211" s="46"/>
      <c r="Y211" s="46"/>
    </row>
    <row r="212" spans="2:25" x14ac:dyDescent="0.25">
      <c r="B212" s="5"/>
      <c r="C212" s="5"/>
      <c r="D212" s="5"/>
      <c r="E212" s="5"/>
      <c r="F212" s="5"/>
      <c r="G212" s="5"/>
      <c r="H212" s="5"/>
      <c r="I212" s="5"/>
      <c r="J212" s="5"/>
      <c r="K212" s="5"/>
      <c r="L212" s="5"/>
      <c r="M212" s="5"/>
      <c r="N212" s="5"/>
      <c r="O212" s="5"/>
      <c r="P212" s="5"/>
      <c r="Q212" s="5"/>
      <c r="R212" s="5"/>
      <c r="S212" s="5"/>
      <c r="T212" s="5"/>
      <c r="U212" s="5"/>
      <c r="V212" s="5"/>
      <c r="W212" s="5"/>
      <c r="X212" s="46"/>
      <c r="Y212" s="46"/>
    </row>
    <row r="213" spans="2:25" x14ac:dyDescent="0.25">
      <c r="B213" s="5"/>
      <c r="C213" s="5"/>
      <c r="D213" s="5"/>
      <c r="E213" s="5"/>
      <c r="F213" s="5"/>
      <c r="G213" s="5"/>
      <c r="H213" s="5"/>
      <c r="I213" s="5"/>
      <c r="J213" s="5"/>
      <c r="K213" s="5"/>
      <c r="L213" s="5"/>
      <c r="M213" s="5"/>
      <c r="N213" s="5"/>
      <c r="O213" s="5"/>
      <c r="P213" s="5"/>
      <c r="Q213" s="5"/>
      <c r="R213" s="5"/>
      <c r="S213" s="5"/>
      <c r="T213" s="5"/>
      <c r="U213" s="5"/>
      <c r="V213" s="5"/>
      <c r="W213" s="5"/>
      <c r="X213" s="46"/>
      <c r="Y213" s="46"/>
    </row>
    <row r="214" spans="2:25" x14ac:dyDescent="0.25">
      <c r="B214" s="5"/>
      <c r="C214" s="5"/>
      <c r="D214" s="5"/>
      <c r="E214" s="5"/>
      <c r="F214" s="5"/>
      <c r="G214" s="5"/>
      <c r="H214" s="5"/>
      <c r="I214" s="5"/>
      <c r="J214" s="5"/>
      <c r="K214" s="5"/>
      <c r="L214" s="5"/>
      <c r="M214" s="5"/>
      <c r="N214" s="5"/>
      <c r="O214" s="5"/>
      <c r="P214" s="5"/>
      <c r="Q214" s="5"/>
      <c r="R214" s="5"/>
      <c r="S214" s="5"/>
      <c r="T214" s="5"/>
      <c r="U214" s="5"/>
      <c r="V214" s="5"/>
      <c r="W214" s="5"/>
      <c r="X214" s="46"/>
      <c r="Y214" s="46"/>
    </row>
    <row r="215" spans="2:25" x14ac:dyDescent="0.25">
      <c r="B215" s="5"/>
      <c r="C215" s="5"/>
      <c r="D215" s="5"/>
      <c r="E215" s="5"/>
      <c r="F215" s="5"/>
      <c r="G215" s="5"/>
      <c r="H215" s="5"/>
      <c r="I215" s="5"/>
      <c r="J215" s="5"/>
      <c r="K215" s="5"/>
      <c r="L215" s="5"/>
      <c r="M215" s="5"/>
      <c r="N215" s="5"/>
      <c r="O215" s="5"/>
      <c r="P215" s="5"/>
      <c r="Q215" s="5"/>
      <c r="R215" s="5"/>
      <c r="S215" s="5"/>
      <c r="T215" s="5"/>
      <c r="U215" s="5"/>
      <c r="V215" s="5"/>
      <c r="W215" s="5"/>
      <c r="X215" s="46"/>
      <c r="Y215" s="46"/>
    </row>
    <row r="216" spans="2:25" x14ac:dyDescent="0.25">
      <c r="B216" s="5"/>
      <c r="C216" s="5"/>
      <c r="D216" s="5"/>
      <c r="E216" s="5"/>
      <c r="F216" s="5"/>
      <c r="G216" s="5"/>
      <c r="H216" s="5"/>
      <c r="I216" s="5"/>
      <c r="J216" s="5"/>
      <c r="K216" s="5"/>
      <c r="L216" s="5"/>
      <c r="M216" s="5"/>
      <c r="N216" s="5"/>
      <c r="O216" s="5"/>
      <c r="P216" s="5"/>
      <c r="Q216" s="5"/>
      <c r="R216" s="5"/>
      <c r="S216" s="5"/>
      <c r="T216" s="5"/>
      <c r="U216" s="5"/>
      <c r="V216" s="5"/>
      <c r="W216" s="5"/>
      <c r="X216" s="46"/>
      <c r="Y216" s="46"/>
    </row>
    <row r="217" spans="2:25" x14ac:dyDescent="0.25">
      <c r="B217" s="5"/>
      <c r="C217" s="5"/>
      <c r="D217" s="5"/>
      <c r="E217" s="5"/>
      <c r="F217" s="5"/>
      <c r="G217" s="5"/>
      <c r="H217" s="5"/>
      <c r="I217" s="5"/>
      <c r="J217" s="5"/>
      <c r="K217" s="5"/>
      <c r="L217" s="5"/>
      <c r="M217" s="5"/>
      <c r="N217" s="5"/>
      <c r="O217" s="5"/>
      <c r="P217" s="5"/>
      <c r="Q217" s="5"/>
      <c r="R217" s="5"/>
      <c r="S217" s="5"/>
      <c r="T217" s="5"/>
      <c r="U217" s="5"/>
      <c r="V217" s="5"/>
      <c r="W217" s="5"/>
      <c r="X217" s="46"/>
      <c r="Y217" s="46"/>
    </row>
    <row r="218" spans="2:25" x14ac:dyDescent="0.25">
      <c r="B218" s="5"/>
      <c r="C218" s="5"/>
      <c r="D218" s="5"/>
      <c r="E218" s="5"/>
      <c r="F218" s="5"/>
      <c r="G218" s="5"/>
      <c r="H218" s="5"/>
      <c r="I218" s="5"/>
      <c r="J218" s="5"/>
      <c r="K218" s="5"/>
      <c r="L218" s="5"/>
      <c r="M218" s="5"/>
      <c r="N218" s="5"/>
      <c r="O218" s="5"/>
      <c r="P218" s="5"/>
      <c r="Q218" s="5"/>
      <c r="R218" s="5"/>
      <c r="S218" s="5"/>
      <c r="T218" s="5"/>
      <c r="U218" s="5"/>
      <c r="V218" s="5"/>
      <c r="W218" s="5"/>
      <c r="X218" s="46"/>
      <c r="Y218" s="46"/>
    </row>
    <row r="219" spans="2:25" x14ac:dyDescent="0.25">
      <c r="B219" s="5"/>
      <c r="C219" s="5"/>
      <c r="D219" s="5"/>
      <c r="E219" s="5"/>
      <c r="F219" s="5"/>
      <c r="G219" s="5"/>
      <c r="H219" s="5"/>
      <c r="I219" s="5"/>
      <c r="J219" s="5"/>
      <c r="K219" s="5"/>
      <c r="L219" s="5"/>
      <c r="M219" s="5"/>
      <c r="N219" s="5"/>
      <c r="O219" s="5"/>
      <c r="P219" s="5"/>
      <c r="Q219" s="5"/>
      <c r="R219" s="5"/>
      <c r="S219" s="5"/>
      <c r="T219" s="5"/>
      <c r="U219" s="5"/>
      <c r="V219" s="5"/>
      <c r="W219" s="5"/>
      <c r="X219" s="46"/>
      <c r="Y219" s="46"/>
    </row>
    <row r="220" spans="2:25" x14ac:dyDescent="0.25">
      <c r="B220" s="5"/>
      <c r="C220" s="5"/>
      <c r="D220" s="5"/>
      <c r="E220" s="5"/>
      <c r="F220" s="5"/>
      <c r="G220" s="5"/>
      <c r="H220" s="5"/>
      <c r="I220" s="5"/>
      <c r="J220" s="5"/>
      <c r="K220" s="5"/>
      <c r="L220" s="5"/>
      <c r="M220" s="5"/>
      <c r="N220" s="5"/>
      <c r="O220" s="5"/>
      <c r="P220" s="5"/>
      <c r="Q220" s="5"/>
      <c r="R220" s="5"/>
      <c r="S220" s="5"/>
      <c r="T220" s="5"/>
      <c r="U220" s="5"/>
      <c r="V220" s="5"/>
      <c r="W220" s="5"/>
      <c r="X220" s="46"/>
      <c r="Y220" s="46"/>
    </row>
    <row r="221" spans="2:25" x14ac:dyDescent="0.25">
      <c r="B221" s="5"/>
      <c r="C221" s="5"/>
      <c r="D221" s="5"/>
      <c r="E221" s="5"/>
      <c r="F221" s="5"/>
      <c r="G221" s="5"/>
      <c r="H221" s="5"/>
      <c r="I221" s="5"/>
      <c r="J221" s="5"/>
      <c r="K221" s="5"/>
      <c r="L221" s="5"/>
      <c r="M221" s="5"/>
      <c r="N221" s="5"/>
      <c r="O221" s="5"/>
      <c r="P221" s="5"/>
      <c r="Q221" s="5"/>
      <c r="R221" s="5"/>
      <c r="S221" s="5"/>
      <c r="T221" s="5"/>
      <c r="U221" s="5"/>
      <c r="V221" s="5"/>
      <c r="W221" s="5"/>
      <c r="X221" s="46"/>
      <c r="Y221" s="46"/>
    </row>
    <row r="222" spans="2:25" x14ac:dyDescent="0.25">
      <c r="B222" s="5"/>
      <c r="C222" s="5"/>
      <c r="D222" s="5"/>
      <c r="E222" s="5"/>
      <c r="F222" s="5"/>
      <c r="G222" s="5"/>
      <c r="H222" s="5"/>
      <c r="I222" s="5"/>
      <c r="J222" s="5"/>
      <c r="K222" s="5"/>
      <c r="L222" s="5"/>
      <c r="M222" s="5"/>
      <c r="N222" s="5"/>
      <c r="O222" s="5"/>
      <c r="P222" s="5"/>
      <c r="Q222" s="5"/>
      <c r="R222" s="5"/>
      <c r="S222" s="5"/>
      <c r="T222" s="5"/>
      <c r="U222" s="5"/>
      <c r="V222" s="5"/>
      <c r="W222" s="5"/>
      <c r="X222" s="46"/>
      <c r="Y222" s="46"/>
    </row>
    <row r="223" spans="2:25" x14ac:dyDescent="0.25">
      <c r="B223" s="5"/>
      <c r="C223" s="5"/>
      <c r="D223" s="5"/>
      <c r="E223" s="5"/>
      <c r="F223" s="5"/>
      <c r="G223" s="5"/>
      <c r="H223" s="5"/>
      <c r="I223" s="5"/>
      <c r="J223" s="5"/>
      <c r="K223" s="5"/>
      <c r="L223" s="5"/>
      <c r="M223" s="5"/>
      <c r="N223" s="5"/>
      <c r="O223" s="5"/>
      <c r="P223" s="5"/>
      <c r="Q223" s="5"/>
      <c r="R223" s="5"/>
      <c r="S223" s="5"/>
      <c r="T223" s="5"/>
      <c r="U223" s="5"/>
      <c r="V223" s="5"/>
      <c r="W223" s="5"/>
      <c r="X223" s="46"/>
      <c r="Y223" s="46"/>
    </row>
    <row r="224" spans="2:25" x14ac:dyDescent="0.25">
      <c r="B224" s="5"/>
      <c r="C224" s="5"/>
      <c r="D224" s="5"/>
      <c r="E224" s="5"/>
      <c r="F224" s="5"/>
      <c r="G224" s="5"/>
      <c r="H224" s="5"/>
      <c r="I224" s="5"/>
      <c r="J224" s="5"/>
      <c r="K224" s="5"/>
      <c r="L224" s="5"/>
      <c r="M224" s="5"/>
      <c r="N224" s="5"/>
      <c r="O224" s="5"/>
      <c r="P224" s="5"/>
      <c r="Q224" s="5"/>
      <c r="R224" s="5"/>
      <c r="S224" s="5"/>
      <c r="T224" s="5"/>
      <c r="U224" s="5"/>
      <c r="V224" s="5"/>
      <c r="W224" s="5"/>
      <c r="X224" s="46"/>
      <c r="Y224" s="46"/>
    </row>
    <row r="225" spans="2:25" x14ac:dyDescent="0.25">
      <c r="B225" s="5"/>
      <c r="C225" s="5"/>
      <c r="D225" s="5"/>
      <c r="E225" s="5"/>
      <c r="F225" s="5"/>
      <c r="G225" s="5"/>
      <c r="H225" s="5"/>
      <c r="I225" s="5"/>
      <c r="J225" s="5"/>
      <c r="K225" s="5"/>
      <c r="L225" s="5"/>
      <c r="M225" s="5"/>
      <c r="N225" s="5"/>
      <c r="O225" s="5"/>
      <c r="P225" s="5"/>
      <c r="Q225" s="5"/>
      <c r="R225" s="5"/>
      <c r="S225" s="5"/>
      <c r="T225" s="5"/>
      <c r="U225" s="5"/>
      <c r="V225" s="5"/>
      <c r="W225" s="5"/>
      <c r="X225" s="46"/>
      <c r="Y225" s="46"/>
    </row>
    <row r="226" spans="2:25" x14ac:dyDescent="0.25">
      <c r="B226" s="5"/>
      <c r="C226" s="5"/>
      <c r="D226" s="5"/>
      <c r="E226" s="5"/>
      <c r="F226" s="5"/>
      <c r="G226" s="5"/>
      <c r="H226" s="5"/>
      <c r="I226" s="5"/>
      <c r="J226" s="5"/>
      <c r="K226" s="5"/>
      <c r="L226" s="5"/>
      <c r="M226" s="5"/>
      <c r="N226" s="5"/>
      <c r="O226" s="5"/>
      <c r="P226" s="5"/>
      <c r="Q226" s="5"/>
      <c r="R226" s="5"/>
      <c r="S226" s="5"/>
      <c r="T226" s="5"/>
      <c r="U226" s="5"/>
      <c r="V226" s="5"/>
      <c r="W226" s="5"/>
      <c r="X226" s="46"/>
      <c r="Y226" s="46"/>
    </row>
    <row r="227" spans="2:25" x14ac:dyDescent="0.25">
      <c r="B227" s="5"/>
      <c r="C227" s="5"/>
      <c r="D227" s="5"/>
      <c r="E227" s="5"/>
      <c r="F227" s="5"/>
      <c r="G227" s="5"/>
      <c r="H227" s="5"/>
      <c r="I227" s="5"/>
      <c r="J227" s="5"/>
      <c r="K227" s="5"/>
      <c r="L227" s="5"/>
      <c r="M227" s="5"/>
      <c r="N227" s="5"/>
      <c r="O227" s="5"/>
      <c r="P227" s="5"/>
      <c r="Q227" s="5"/>
      <c r="R227" s="5"/>
      <c r="S227" s="5"/>
      <c r="T227" s="5"/>
      <c r="U227" s="5"/>
      <c r="V227" s="5"/>
      <c r="W227" s="5"/>
      <c r="X227" s="46"/>
      <c r="Y227" s="46"/>
    </row>
    <row r="228" spans="2:25" x14ac:dyDescent="0.25">
      <c r="B228" s="5"/>
      <c r="C228" s="5"/>
      <c r="D228" s="5"/>
      <c r="E228" s="5"/>
      <c r="F228" s="5"/>
      <c r="G228" s="5"/>
      <c r="H228" s="5"/>
      <c r="I228" s="5"/>
      <c r="J228" s="5"/>
      <c r="K228" s="5"/>
      <c r="L228" s="5"/>
      <c r="M228" s="5"/>
      <c r="N228" s="5"/>
      <c r="O228" s="5"/>
      <c r="P228" s="5"/>
      <c r="Q228" s="5"/>
      <c r="R228" s="5"/>
      <c r="S228" s="5"/>
      <c r="T228" s="5"/>
      <c r="U228" s="5"/>
      <c r="V228" s="5"/>
      <c r="W228" s="5"/>
      <c r="X228" s="46"/>
      <c r="Y228" s="46"/>
    </row>
    <row r="229" spans="2:25" x14ac:dyDescent="0.25">
      <c r="B229" s="5"/>
      <c r="C229" s="5"/>
      <c r="D229" s="5"/>
      <c r="E229" s="5"/>
      <c r="F229" s="5"/>
      <c r="G229" s="5"/>
      <c r="H229" s="5"/>
      <c r="I229" s="5"/>
      <c r="J229" s="5"/>
      <c r="K229" s="5"/>
      <c r="L229" s="5"/>
      <c r="M229" s="5"/>
      <c r="N229" s="5"/>
      <c r="O229" s="5"/>
      <c r="P229" s="5"/>
      <c r="Q229" s="5"/>
      <c r="R229" s="5"/>
      <c r="S229" s="5"/>
      <c r="T229" s="5"/>
      <c r="U229" s="5"/>
      <c r="V229" s="5"/>
      <c r="W229" s="5"/>
      <c r="X229" s="46"/>
      <c r="Y229" s="46"/>
    </row>
    <row r="230" spans="2:25" x14ac:dyDescent="0.25">
      <c r="B230" s="5"/>
      <c r="C230" s="5"/>
      <c r="D230" s="5"/>
      <c r="E230" s="5"/>
      <c r="F230" s="5"/>
      <c r="G230" s="5"/>
      <c r="H230" s="5"/>
      <c r="I230" s="5"/>
      <c r="J230" s="5"/>
      <c r="K230" s="5"/>
      <c r="L230" s="5"/>
      <c r="M230" s="5"/>
      <c r="N230" s="5"/>
      <c r="O230" s="5"/>
      <c r="P230" s="5"/>
      <c r="Q230" s="5"/>
      <c r="R230" s="5"/>
      <c r="S230" s="5"/>
      <c r="T230" s="5"/>
      <c r="U230" s="5"/>
      <c r="V230" s="5"/>
      <c r="W230" s="5"/>
      <c r="X230" s="46"/>
      <c r="Y230" s="46"/>
    </row>
    <row r="231" spans="2:25" x14ac:dyDescent="0.25">
      <c r="B231" s="5"/>
      <c r="C231" s="5"/>
      <c r="D231" s="5"/>
      <c r="E231" s="5"/>
      <c r="F231" s="5"/>
      <c r="G231" s="5"/>
      <c r="H231" s="5"/>
      <c r="I231" s="5"/>
      <c r="J231" s="5"/>
      <c r="K231" s="5"/>
      <c r="L231" s="5"/>
      <c r="M231" s="5"/>
      <c r="N231" s="5"/>
      <c r="O231" s="5"/>
      <c r="P231" s="5"/>
      <c r="Q231" s="5"/>
      <c r="R231" s="5"/>
      <c r="S231" s="5"/>
      <c r="T231" s="5"/>
      <c r="U231" s="5"/>
      <c r="V231" s="5"/>
      <c r="W231" s="5"/>
      <c r="X231" s="46"/>
      <c r="Y231" s="46"/>
    </row>
    <row r="232" spans="2:25" x14ac:dyDescent="0.25">
      <c r="B232" s="5"/>
      <c r="C232" s="5"/>
      <c r="D232" s="5"/>
      <c r="E232" s="5"/>
      <c r="F232" s="5"/>
      <c r="G232" s="5"/>
      <c r="H232" s="5"/>
      <c r="I232" s="5"/>
      <c r="J232" s="5"/>
      <c r="K232" s="5"/>
      <c r="L232" s="5"/>
      <c r="M232" s="5"/>
      <c r="N232" s="5"/>
      <c r="O232" s="5"/>
      <c r="P232" s="5"/>
      <c r="Q232" s="5"/>
      <c r="R232" s="5"/>
      <c r="S232" s="5"/>
      <c r="T232" s="5"/>
      <c r="U232" s="5"/>
      <c r="V232" s="5"/>
      <c r="W232" s="5"/>
      <c r="X232" s="46"/>
      <c r="Y232" s="46"/>
    </row>
    <row r="233" spans="2:25" x14ac:dyDescent="0.25">
      <c r="B233" s="5"/>
      <c r="C233" s="5"/>
      <c r="D233" s="5"/>
      <c r="E233" s="5"/>
      <c r="F233" s="5"/>
      <c r="G233" s="5"/>
      <c r="H233" s="5"/>
      <c r="I233" s="5"/>
      <c r="J233" s="5"/>
      <c r="K233" s="5"/>
      <c r="L233" s="5"/>
      <c r="M233" s="5"/>
      <c r="N233" s="5"/>
      <c r="O233" s="5"/>
      <c r="P233" s="5"/>
      <c r="Q233" s="5"/>
      <c r="R233" s="5"/>
      <c r="S233" s="5"/>
      <c r="T233" s="5"/>
      <c r="U233" s="5"/>
      <c r="V233" s="5"/>
      <c r="W233" s="5"/>
      <c r="X233" s="46"/>
      <c r="Y233" s="46"/>
    </row>
    <row r="234" spans="2:25" x14ac:dyDescent="0.25">
      <c r="B234" s="5"/>
      <c r="C234" s="5"/>
      <c r="D234" s="5"/>
      <c r="E234" s="5"/>
      <c r="F234" s="5"/>
      <c r="G234" s="5"/>
      <c r="H234" s="5"/>
      <c r="I234" s="5"/>
      <c r="J234" s="5"/>
      <c r="K234" s="5"/>
      <c r="L234" s="5"/>
      <c r="M234" s="5"/>
      <c r="N234" s="5"/>
      <c r="O234" s="5"/>
      <c r="P234" s="5"/>
      <c r="Q234" s="5"/>
      <c r="R234" s="5"/>
      <c r="S234" s="5"/>
      <c r="T234" s="5"/>
      <c r="U234" s="5"/>
      <c r="V234" s="5"/>
      <c r="W234" s="5"/>
      <c r="X234" s="46"/>
      <c r="Y234" s="46"/>
    </row>
    <row r="235" spans="2:25" x14ac:dyDescent="0.25">
      <c r="B235" s="5"/>
      <c r="C235" s="5"/>
      <c r="D235" s="5"/>
      <c r="E235" s="5"/>
      <c r="F235" s="5"/>
      <c r="G235" s="5"/>
      <c r="H235" s="5"/>
      <c r="I235" s="5"/>
      <c r="J235" s="5"/>
      <c r="K235" s="5"/>
      <c r="L235" s="5"/>
      <c r="M235" s="5"/>
      <c r="N235" s="5"/>
      <c r="O235" s="5"/>
      <c r="P235" s="5"/>
      <c r="Q235" s="5"/>
      <c r="R235" s="5"/>
      <c r="S235" s="5"/>
      <c r="T235" s="5"/>
      <c r="U235" s="5"/>
      <c r="V235" s="5"/>
      <c r="W235" s="5"/>
      <c r="X235" s="46"/>
      <c r="Y235" s="46"/>
    </row>
    <row r="236" spans="2:25" x14ac:dyDescent="0.25">
      <c r="B236" s="5"/>
      <c r="C236" s="5"/>
      <c r="D236" s="5"/>
      <c r="E236" s="5"/>
      <c r="F236" s="5"/>
      <c r="G236" s="5"/>
      <c r="H236" s="5"/>
      <c r="I236" s="5"/>
      <c r="J236" s="5"/>
      <c r="K236" s="5"/>
      <c r="L236" s="5"/>
      <c r="M236" s="5"/>
      <c r="N236" s="5"/>
      <c r="O236" s="5"/>
      <c r="P236" s="5"/>
      <c r="Q236" s="5"/>
      <c r="R236" s="5"/>
      <c r="S236" s="5"/>
      <c r="T236" s="5"/>
      <c r="U236" s="5"/>
      <c r="V236" s="5"/>
      <c r="W236" s="5"/>
      <c r="X236" s="46"/>
      <c r="Y236" s="46"/>
    </row>
    <row r="237" spans="2:25" x14ac:dyDescent="0.25">
      <c r="B237" s="5"/>
      <c r="C237" s="5"/>
      <c r="D237" s="5"/>
      <c r="E237" s="5"/>
      <c r="F237" s="5"/>
      <c r="G237" s="5"/>
      <c r="H237" s="5"/>
      <c r="I237" s="5"/>
      <c r="J237" s="5"/>
      <c r="K237" s="5"/>
      <c r="L237" s="5"/>
      <c r="M237" s="5"/>
      <c r="N237" s="5"/>
      <c r="O237" s="5"/>
      <c r="P237" s="5"/>
      <c r="Q237" s="5"/>
      <c r="R237" s="5"/>
      <c r="S237" s="5"/>
      <c r="T237" s="5"/>
      <c r="U237" s="5"/>
      <c r="V237" s="5"/>
      <c r="W237" s="5"/>
      <c r="X237" s="46"/>
      <c r="Y237" s="46"/>
    </row>
    <row r="238" spans="2:25" x14ac:dyDescent="0.25">
      <c r="B238" s="5"/>
      <c r="C238" s="5"/>
      <c r="D238" s="5"/>
      <c r="E238" s="5"/>
      <c r="F238" s="5"/>
      <c r="G238" s="5"/>
      <c r="H238" s="5"/>
      <c r="I238" s="5"/>
      <c r="J238" s="5"/>
      <c r="K238" s="5"/>
      <c r="L238" s="5"/>
      <c r="M238" s="5"/>
      <c r="N238" s="5"/>
      <c r="O238" s="5"/>
      <c r="P238" s="5"/>
      <c r="Q238" s="5"/>
      <c r="R238" s="5"/>
      <c r="S238" s="5"/>
      <c r="T238" s="5"/>
      <c r="U238" s="5"/>
      <c r="V238" s="5"/>
      <c r="W238" s="5"/>
      <c r="X238" s="46"/>
      <c r="Y238" s="46"/>
    </row>
    <row r="239" spans="2:25" x14ac:dyDescent="0.25">
      <c r="B239" s="5"/>
      <c r="C239" s="5"/>
      <c r="D239" s="5"/>
      <c r="E239" s="5"/>
      <c r="F239" s="5"/>
      <c r="G239" s="5"/>
      <c r="H239" s="5"/>
      <c r="I239" s="5"/>
      <c r="J239" s="5"/>
      <c r="K239" s="5"/>
      <c r="L239" s="5"/>
      <c r="M239" s="5"/>
      <c r="N239" s="5"/>
      <c r="O239" s="5"/>
      <c r="P239" s="5"/>
      <c r="Q239" s="5"/>
      <c r="R239" s="5"/>
      <c r="S239" s="5"/>
      <c r="T239" s="5"/>
      <c r="U239" s="5"/>
      <c r="V239" s="5"/>
      <c r="W239" s="5"/>
      <c r="X239" s="46"/>
      <c r="Y239" s="46"/>
    </row>
    <row r="240" spans="2:25" x14ac:dyDescent="0.25">
      <c r="B240" s="5"/>
      <c r="C240" s="5"/>
      <c r="D240" s="5"/>
      <c r="E240" s="5"/>
      <c r="F240" s="5"/>
      <c r="G240" s="5"/>
      <c r="H240" s="5"/>
      <c r="I240" s="5"/>
      <c r="J240" s="5"/>
      <c r="K240" s="5"/>
      <c r="L240" s="5"/>
      <c r="M240" s="5"/>
      <c r="N240" s="5"/>
      <c r="O240" s="5"/>
      <c r="P240" s="5"/>
      <c r="Q240" s="5"/>
      <c r="R240" s="5"/>
      <c r="S240" s="5"/>
      <c r="T240" s="5"/>
      <c r="U240" s="5"/>
      <c r="V240" s="5"/>
      <c r="W240" s="5"/>
      <c r="X240" s="46"/>
      <c r="Y240" s="46"/>
    </row>
    <row r="241" spans="2:25" x14ac:dyDescent="0.25">
      <c r="B241" s="5"/>
      <c r="C241" s="5"/>
      <c r="D241" s="5"/>
      <c r="E241" s="5"/>
      <c r="F241" s="5"/>
      <c r="G241" s="5"/>
      <c r="H241" s="5"/>
      <c r="I241" s="5"/>
      <c r="J241" s="5"/>
      <c r="K241" s="5"/>
      <c r="L241" s="5"/>
      <c r="M241" s="5"/>
      <c r="N241" s="5"/>
      <c r="O241" s="5"/>
      <c r="P241" s="5"/>
      <c r="Q241" s="5"/>
      <c r="R241" s="5"/>
      <c r="S241" s="5"/>
      <c r="T241" s="5"/>
      <c r="U241" s="5"/>
      <c r="V241" s="5"/>
      <c r="W241" s="5"/>
      <c r="X241" s="46"/>
      <c r="Y241" s="46"/>
    </row>
    <row r="242" spans="2:25" x14ac:dyDescent="0.25">
      <c r="B242" s="5"/>
      <c r="C242" s="5"/>
      <c r="D242" s="5"/>
      <c r="E242" s="5"/>
      <c r="F242" s="5"/>
      <c r="G242" s="5"/>
      <c r="H242" s="5"/>
      <c r="I242" s="5"/>
      <c r="J242" s="5"/>
      <c r="K242" s="5"/>
      <c r="L242" s="5"/>
      <c r="M242" s="5"/>
      <c r="N242" s="5"/>
      <c r="O242" s="5"/>
      <c r="P242" s="5"/>
      <c r="Q242" s="5"/>
      <c r="R242" s="5"/>
      <c r="S242" s="5"/>
      <c r="T242" s="5"/>
      <c r="U242" s="5"/>
      <c r="V242" s="5"/>
      <c r="W242" s="5"/>
      <c r="X242" s="46"/>
      <c r="Y242" s="46"/>
    </row>
    <row r="243" spans="2:25" x14ac:dyDescent="0.25">
      <c r="B243" s="5"/>
      <c r="C243" s="5"/>
      <c r="D243" s="5"/>
      <c r="E243" s="5"/>
      <c r="F243" s="5"/>
      <c r="G243" s="5"/>
      <c r="H243" s="5"/>
      <c r="I243" s="5"/>
      <c r="J243" s="5"/>
      <c r="K243" s="5"/>
      <c r="L243" s="5"/>
      <c r="M243" s="5"/>
      <c r="N243" s="5"/>
      <c r="O243" s="5"/>
      <c r="P243" s="5"/>
      <c r="Q243" s="5"/>
      <c r="R243" s="5"/>
      <c r="S243" s="5"/>
      <c r="T243" s="5"/>
      <c r="U243" s="5"/>
      <c r="V243" s="5"/>
      <c r="W243" s="5"/>
      <c r="X243" s="46"/>
      <c r="Y243" s="46"/>
    </row>
    <row r="244" spans="2:25" x14ac:dyDescent="0.25">
      <c r="B244" s="5"/>
      <c r="C244" s="5"/>
      <c r="D244" s="5"/>
      <c r="E244" s="5"/>
      <c r="F244" s="5"/>
      <c r="G244" s="5"/>
      <c r="H244" s="5"/>
      <c r="I244" s="5"/>
      <c r="J244" s="5"/>
      <c r="K244" s="5"/>
      <c r="L244" s="5"/>
      <c r="M244" s="5"/>
      <c r="N244" s="5"/>
      <c r="O244" s="5"/>
      <c r="P244" s="5"/>
      <c r="Q244" s="5"/>
      <c r="R244" s="5"/>
      <c r="S244" s="5"/>
      <c r="T244" s="5"/>
      <c r="U244" s="5"/>
      <c r="V244" s="5"/>
      <c r="W244" s="5"/>
      <c r="X244" s="46"/>
      <c r="Y244" s="46"/>
    </row>
    <row r="245" spans="2:25" x14ac:dyDescent="0.25">
      <c r="B245" s="5"/>
      <c r="C245" s="5"/>
      <c r="D245" s="5"/>
      <c r="E245" s="5"/>
      <c r="F245" s="5"/>
      <c r="G245" s="5"/>
      <c r="H245" s="5"/>
      <c r="I245" s="5"/>
      <c r="J245" s="5"/>
      <c r="K245" s="5"/>
      <c r="L245" s="5"/>
      <c r="M245" s="5"/>
      <c r="N245" s="5"/>
      <c r="O245" s="5"/>
      <c r="P245" s="5"/>
      <c r="Q245" s="5"/>
      <c r="R245" s="5"/>
      <c r="S245" s="5"/>
      <c r="T245" s="5"/>
      <c r="U245" s="5"/>
      <c r="V245" s="5"/>
      <c r="W245" s="5"/>
      <c r="X245" s="46"/>
      <c r="Y245" s="46"/>
    </row>
    <row r="246" spans="2:25" x14ac:dyDescent="0.25">
      <c r="B246" s="5"/>
      <c r="C246" s="5"/>
      <c r="D246" s="5"/>
      <c r="E246" s="5"/>
      <c r="F246" s="5"/>
      <c r="G246" s="5"/>
      <c r="H246" s="5"/>
      <c r="I246" s="5"/>
      <c r="J246" s="5"/>
      <c r="K246" s="5"/>
      <c r="L246" s="5"/>
      <c r="M246" s="5"/>
      <c r="N246" s="5"/>
      <c r="O246" s="5"/>
      <c r="P246" s="5"/>
      <c r="Q246" s="5"/>
      <c r="R246" s="5"/>
      <c r="S246" s="5"/>
      <c r="T246" s="5"/>
      <c r="U246" s="5"/>
      <c r="V246" s="5"/>
      <c r="W246" s="5"/>
      <c r="X246" s="46"/>
      <c r="Y246" s="46"/>
    </row>
    <row r="247" spans="2:25" x14ac:dyDescent="0.25">
      <c r="B247" s="5"/>
      <c r="C247" s="5"/>
      <c r="D247" s="5"/>
      <c r="E247" s="5"/>
      <c r="F247" s="5"/>
      <c r="G247" s="5"/>
      <c r="H247" s="5"/>
      <c r="I247" s="5"/>
      <c r="J247" s="5"/>
      <c r="K247" s="5"/>
      <c r="L247" s="5"/>
      <c r="M247" s="5"/>
      <c r="N247" s="5"/>
      <c r="O247" s="5"/>
      <c r="P247" s="5"/>
      <c r="Q247" s="5"/>
      <c r="R247" s="5"/>
      <c r="S247" s="5"/>
      <c r="T247" s="5"/>
      <c r="U247" s="5"/>
      <c r="V247" s="5"/>
      <c r="W247" s="5"/>
      <c r="X247" s="46"/>
      <c r="Y247" s="46"/>
    </row>
    <row r="248" spans="2:25" x14ac:dyDescent="0.25">
      <c r="B248" s="5"/>
      <c r="C248" s="5"/>
      <c r="D248" s="5"/>
      <c r="E248" s="5"/>
      <c r="F248" s="5"/>
      <c r="G248" s="5"/>
      <c r="H248" s="5"/>
      <c r="I248" s="5"/>
      <c r="J248" s="5"/>
      <c r="K248" s="5"/>
      <c r="L248" s="5"/>
      <c r="M248" s="5"/>
      <c r="N248" s="5"/>
      <c r="O248" s="5"/>
      <c r="P248" s="5"/>
      <c r="Q248" s="5"/>
      <c r="R248" s="5"/>
      <c r="S248" s="5"/>
      <c r="T248" s="5"/>
      <c r="U248" s="5"/>
      <c r="V248" s="5"/>
      <c r="W248" s="5"/>
      <c r="X248" s="46"/>
      <c r="Y248" s="46"/>
    </row>
    <row r="249" spans="2:25" x14ac:dyDescent="0.25">
      <c r="B249" s="5"/>
      <c r="C249" s="5"/>
      <c r="D249" s="5"/>
      <c r="E249" s="5"/>
      <c r="F249" s="5"/>
      <c r="G249" s="5"/>
      <c r="H249" s="5"/>
      <c r="I249" s="5"/>
      <c r="J249" s="5"/>
      <c r="K249" s="5"/>
      <c r="L249" s="5"/>
      <c r="M249" s="5"/>
      <c r="N249" s="5"/>
      <c r="O249" s="5"/>
      <c r="P249" s="5"/>
      <c r="Q249" s="5"/>
      <c r="R249" s="5"/>
      <c r="S249" s="5"/>
      <c r="T249" s="5"/>
      <c r="U249" s="5"/>
      <c r="V249" s="5"/>
      <c r="W249" s="5"/>
      <c r="X249" s="46"/>
      <c r="Y249" s="46"/>
    </row>
    <row r="250" spans="2:25" x14ac:dyDescent="0.25">
      <c r="B250" s="5"/>
      <c r="C250" s="5"/>
      <c r="D250" s="5"/>
      <c r="E250" s="5"/>
      <c r="F250" s="5"/>
      <c r="G250" s="5"/>
      <c r="H250" s="5"/>
      <c r="I250" s="5"/>
      <c r="J250" s="5"/>
      <c r="K250" s="5"/>
      <c r="L250" s="5"/>
      <c r="M250" s="5"/>
      <c r="N250" s="5"/>
      <c r="O250" s="5"/>
      <c r="P250" s="5"/>
      <c r="Q250" s="5"/>
      <c r="R250" s="5"/>
      <c r="S250" s="5"/>
      <c r="T250" s="5"/>
      <c r="U250" s="5"/>
      <c r="V250" s="5"/>
      <c r="W250" s="5"/>
      <c r="X250" s="46"/>
      <c r="Y250" s="46"/>
    </row>
    <row r="251" spans="2:25" x14ac:dyDescent="0.25">
      <c r="B251" s="5"/>
      <c r="C251" s="5"/>
      <c r="D251" s="5"/>
      <c r="E251" s="5"/>
      <c r="F251" s="5"/>
      <c r="G251" s="5"/>
      <c r="H251" s="5"/>
      <c r="I251" s="5"/>
      <c r="J251" s="5"/>
      <c r="K251" s="5"/>
      <c r="L251" s="5"/>
      <c r="M251" s="5"/>
      <c r="N251" s="5"/>
      <c r="O251" s="5"/>
      <c r="P251" s="5"/>
      <c r="Q251" s="5"/>
      <c r="R251" s="5"/>
      <c r="S251" s="5"/>
      <c r="T251" s="5"/>
      <c r="U251" s="5"/>
      <c r="V251" s="5"/>
      <c r="W251" s="5"/>
      <c r="X251" s="46"/>
      <c r="Y251" s="46"/>
    </row>
    <row r="252" spans="2:25" x14ac:dyDescent="0.25">
      <c r="B252" s="5"/>
      <c r="C252" s="5"/>
      <c r="D252" s="5"/>
      <c r="E252" s="5"/>
      <c r="F252" s="5"/>
      <c r="G252" s="5"/>
      <c r="H252" s="5"/>
      <c r="I252" s="5"/>
      <c r="J252" s="5"/>
      <c r="K252" s="5"/>
      <c r="L252" s="5"/>
      <c r="M252" s="5"/>
      <c r="N252" s="5"/>
      <c r="O252" s="5"/>
      <c r="P252" s="5"/>
      <c r="Q252" s="5"/>
      <c r="R252" s="5"/>
      <c r="S252" s="5"/>
      <c r="T252" s="5"/>
      <c r="U252" s="5"/>
      <c r="V252" s="5"/>
      <c r="W252" s="5"/>
      <c r="X252" s="46"/>
      <c r="Y252" s="46"/>
    </row>
    <row r="253" spans="2:25" x14ac:dyDescent="0.25">
      <c r="B253" s="5"/>
      <c r="C253" s="5"/>
      <c r="D253" s="5"/>
      <c r="E253" s="5"/>
      <c r="F253" s="5"/>
      <c r="G253" s="5"/>
      <c r="H253" s="5"/>
      <c r="I253" s="5"/>
      <c r="J253" s="5"/>
      <c r="K253" s="5"/>
      <c r="L253" s="5"/>
      <c r="M253" s="5"/>
      <c r="N253" s="5"/>
      <c r="O253" s="5"/>
      <c r="P253" s="5"/>
      <c r="Q253" s="5"/>
      <c r="R253" s="5"/>
      <c r="S253" s="5"/>
      <c r="T253" s="5"/>
      <c r="U253" s="5"/>
      <c r="V253" s="5"/>
      <c r="W253" s="5"/>
      <c r="X253" s="46"/>
      <c r="Y253" s="46"/>
    </row>
    <row r="254" spans="2:25" x14ac:dyDescent="0.25">
      <c r="B254" s="5"/>
      <c r="C254" s="5"/>
      <c r="D254" s="5"/>
      <c r="E254" s="5"/>
      <c r="F254" s="5"/>
      <c r="G254" s="5"/>
      <c r="H254" s="5"/>
      <c r="I254" s="5"/>
      <c r="J254" s="5"/>
      <c r="K254" s="5"/>
      <c r="L254" s="5"/>
      <c r="M254" s="5"/>
      <c r="N254" s="5"/>
      <c r="O254" s="5"/>
      <c r="P254" s="5"/>
      <c r="Q254" s="5"/>
      <c r="R254" s="5"/>
      <c r="S254" s="5"/>
      <c r="T254" s="5"/>
      <c r="U254" s="5"/>
      <c r="V254" s="5"/>
      <c r="W254" s="5"/>
      <c r="X254" s="46"/>
      <c r="Y254" s="46"/>
    </row>
    <row r="255" spans="2:25" x14ac:dyDescent="0.25">
      <c r="B255" s="5"/>
      <c r="C255" s="5"/>
      <c r="D255" s="5"/>
      <c r="E255" s="5"/>
      <c r="F255" s="5"/>
      <c r="G255" s="5"/>
      <c r="H255" s="5"/>
      <c r="I255" s="5"/>
      <c r="J255" s="5"/>
      <c r="K255" s="5"/>
      <c r="L255" s="5"/>
      <c r="M255" s="5"/>
      <c r="N255" s="5"/>
      <c r="O255" s="5"/>
      <c r="P255" s="5"/>
      <c r="Q255" s="5"/>
      <c r="R255" s="5"/>
      <c r="S255" s="5"/>
      <c r="T255" s="5"/>
      <c r="U255" s="5"/>
      <c r="V255" s="5"/>
      <c r="W255" s="5"/>
      <c r="X255" s="46"/>
      <c r="Y255" s="46"/>
    </row>
    <row r="256" spans="2:25" x14ac:dyDescent="0.25">
      <c r="B256" s="5"/>
      <c r="C256" s="5"/>
      <c r="D256" s="5"/>
      <c r="E256" s="5"/>
      <c r="F256" s="5"/>
      <c r="G256" s="5"/>
      <c r="H256" s="5"/>
      <c r="I256" s="5"/>
      <c r="J256" s="5"/>
      <c r="K256" s="5"/>
      <c r="L256" s="5"/>
      <c r="M256" s="5"/>
      <c r="N256" s="5"/>
      <c r="O256" s="5"/>
      <c r="P256" s="5"/>
      <c r="Q256" s="5"/>
      <c r="R256" s="5"/>
      <c r="S256" s="5"/>
      <c r="T256" s="5"/>
      <c r="U256" s="5"/>
      <c r="V256" s="5"/>
      <c r="W256" s="5"/>
      <c r="X256" s="46"/>
      <c r="Y256" s="46"/>
    </row>
    <row r="257" spans="2:25" x14ac:dyDescent="0.25">
      <c r="B257" s="5"/>
      <c r="C257" s="5"/>
      <c r="D257" s="5"/>
      <c r="E257" s="5"/>
      <c r="F257" s="5"/>
      <c r="G257" s="5"/>
      <c r="H257" s="5"/>
      <c r="I257" s="5"/>
      <c r="J257" s="5"/>
      <c r="K257" s="5"/>
      <c r="L257" s="5"/>
      <c r="M257" s="5"/>
      <c r="N257" s="5"/>
      <c r="O257" s="5"/>
      <c r="P257" s="5"/>
      <c r="Q257" s="5"/>
      <c r="R257" s="5"/>
      <c r="S257" s="5"/>
      <c r="T257" s="5"/>
      <c r="U257" s="5"/>
      <c r="V257" s="5"/>
      <c r="W257" s="5"/>
      <c r="X257" s="46"/>
      <c r="Y257" s="46"/>
    </row>
    <row r="258" spans="2:25" x14ac:dyDescent="0.25">
      <c r="B258" s="5"/>
      <c r="C258" s="5"/>
      <c r="D258" s="5"/>
      <c r="E258" s="5"/>
      <c r="F258" s="5"/>
      <c r="G258" s="5"/>
      <c r="H258" s="5"/>
      <c r="I258" s="5"/>
      <c r="J258" s="5"/>
      <c r="K258" s="5"/>
      <c r="L258" s="5"/>
      <c r="M258" s="5"/>
      <c r="N258" s="5"/>
      <c r="O258" s="5"/>
      <c r="P258" s="5"/>
      <c r="Q258" s="5"/>
      <c r="R258" s="5"/>
      <c r="S258" s="5"/>
      <c r="T258" s="5"/>
      <c r="U258" s="5"/>
      <c r="V258" s="5"/>
      <c r="W258" s="5"/>
      <c r="X258" s="46"/>
      <c r="Y258" s="46"/>
    </row>
    <row r="259" spans="2:25" x14ac:dyDescent="0.25">
      <c r="B259" s="5"/>
      <c r="C259" s="5"/>
      <c r="D259" s="5"/>
      <c r="E259" s="5"/>
      <c r="F259" s="5"/>
      <c r="G259" s="5"/>
      <c r="H259" s="5"/>
      <c r="I259" s="5"/>
      <c r="J259" s="5"/>
      <c r="K259" s="5"/>
      <c r="L259" s="5"/>
      <c r="M259" s="5"/>
      <c r="N259" s="5"/>
      <c r="O259" s="5"/>
      <c r="P259" s="5"/>
      <c r="Q259" s="5"/>
      <c r="R259" s="5"/>
      <c r="S259" s="5"/>
      <c r="T259" s="5"/>
      <c r="U259" s="5"/>
      <c r="V259" s="5"/>
      <c r="W259" s="5"/>
      <c r="X259" s="46"/>
      <c r="Y259" s="46"/>
    </row>
    <row r="260" spans="2:25" x14ac:dyDescent="0.25">
      <c r="B260" s="5"/>
      <c r="C260" s="5"/>
      <c r="D260" s="5"/>
      <c r="E260" s="5"/>
      <c r="F260" s="5"/>
      <c r="G260" s="5"/>
      <c r="H260" s="5"/>
      <c r="I260" s="5"/>
      <c r="J260" s="5"/>
      <c r="K260" s="5"/>
      <c r="L260" s="5"/>
      <c r="M260" s="5"/>
      <c r="N260" s="5"/>
      <c r="O260" s="5"/>
      <c r="P260" s="5"/>
      <c r="Q260" s="5"/>
      <c r="R260" s="5"/>
      <c r="S260" s="5"/>
      <c r="T260" s="5"/>
      <c r="U260" s="5"/>
      <c r="V260" s="5"/>
      <c r="W260" s="5"/>
      <c r="X260" s="46"/>
      <c r="Y260" s="46"/>
    </row>
    <row r="261" spans="2:25" x14ac:dyDescent="0.25">
      <c r="B261" s="5"/>
      <c r="C261" s="5"/>
      <c r="D261" s="5"/>
      <c r="E261" s="5"/>
      <c r="F261" s="5"/>
      <c r="G261" s="5"/>
      <c r="H261" s="5"/>
      <c r="I261" s="5"/>
      <c r="J261" s="5"/>
      <c r="K261" s="5"/>
      <c r="L261" s="5"/>
      <c r="M261" s="5"/>
      <c r="N261" s="5"/>
      <c r="O261" s="5"/>
      <c r="P261" s="5"/>
      <c r="Q261" s="5"/>
      <c r="R261" s="5"/>
      <c r="S261" s="5"/>
      <c r="T261" s="5"/>
      <c r="U261" s="5"/>
      <c r="V261" s="5"/>
      <c r="W261" s="5"/>
      <c r="X261" s="46"/>
      <c r="Y261" s="46"/>
    </row>
    <row r="262" spans="2:25" x14ac:dyDescent="0.25">
      <c r="B262" s="5"/>
      <c r="C262" s="5"/>
      <c r="D262" s="5"/>
      <c r="E262" s="5"/>
      <c r="F262" s="5"/>
      <c r="G262" s="5"/>
      <c r="H262" s="5"/>
      <c r="I262" s="5"/>
      <c r="J262" s="5"/>
      <c r="K262" s="5"/>
      <c r="L262" s="5"/>
      <c r="M262" s="5"/>
      <c r="N262" s="5"/>
      <c r="O262" s="5"/>
      <c r="P262" s="5"/>
      <c r="Q262" s="5"/>
      <c r="R262" s="5"/>
      <c r="S262" s="5"/>
      <c r="T262" s="5"/>
      <c r="U262" s="5"/>
      <c r="V262" s="5"/>
      <c r="W262" s="5"/>
      <c r="X262" s="46"/>
      <c r="Y262" s="46"/>
    </row>
    <row r="263" spans="2:25" x14ac:dyDescent="0.25">
      <c r="B263" s="5"/>
      <c r="C263" s="5"/>
      <c r="D263" s="5"/>
      <c r="E263" s="5"/>
      <c r="F263" s="5"/>
      <c r="G263" s="5"/>
      <c r="H263" s="5"/>
      <c r="I263" s="5"/>
      <c r="J263" s="5"/>
      <c r="K263" s="5"/>
      <c r="L263" s="5"/>
      <c r="M263" s="5"/>
      <c r="N263" s="5"/>
      <c r="O263" s="5"/>
      <c r="P263" s="5"/>
      <c r="Q263" s="5"/>
      <c r="R263" s="5"/>
      <c r="S263" s="5"/>
      <c r="T263" s="5"/>
      <c r="U263" s="5"/>
      <c r="V263" s="5"/>
      <c r="W263" s="5"/>
      <c r="X263" s="46"/>
      <c r="Y263" s="46"/>
    </row>
    <row r="264" spans="2:25" x14ac:dyDescent="0.25">
      <c r="B264" s="5"/>
      <c r="C264" s="5"/>
      <c r="D264" s="5"/>
      <c r="E264" s="5"/>
      <c r="F264" s="5"/>
      <c r="G264" s="5"/>
      <c r="H264" s="5"/>
      <c r="I264" s="5"/>
      <c r="J264" s="5"/>
      <c r="K264" s="5"/>
      <c r="L264" s="5"/>
      <c r="M264" s="5"/>
      <c r="N264" s="5"/>
      <c r="O264" s="5"/>
      <c r="P264" s="5"/>
      <c r="Q264" s="5"/>
      <c r="R264" s="5"/>
      <c r="S264" s="5"/>
      <c r="T264" s="5"/>
      <c r="U264" s="5"/>
      <c r="V264" s="5"/>
      <c r="W264" s="5"/>
      <c r="X264" s="46"/>
      <c r="Y264" s="46"/>
    </row>
    <row r="265" spans="2:25" x14ac:dyDescent="0.25">
      <c r="B265" s="5"/>
      <c r="C265" s="5"/>
      <c r="D265" s="5"/>
      <c r="E265" s="5"/>
      <c r="F265" s="5"/>
      <c r="G265" s="5"/>
      <c r="H265" s="5"/>
      <c r="I265" s="5"/>
      <c r="J265" s="5"/>
      <c r="K265" s="5"/>
      <c r="L265" s="5"/>
      <c r="M265" s="5"/>
      <c r="N265" s="5"/>
      <c r="O265" s="5"/>
      <c r="P265" s="5"/>
      <c r="Q265" s="5"/>
      <c r="R265" s="5"/>
      <c r="S265" s="5"/>
      <c r="T265" s="5"/>
      <c r="U265" s="5"/>
      <c r="V265" s="5"/>
      <c r="W265" s="5"/>
      <c r="X265" s="46"/>
      <c r="Y265" s="46"/>
    </row>
    <row r="266" spans="2:25" x14ac:dyDescent="0.25">
      <c r="B266" s="5"/>
      <c r="C266" s="5"/>
      <c r="D266" s="5"/>
      <c r="E266" s="5"/>
      <c r="F266" s="5"/>
      <c r="G266" s="5"/>
      <c r="H266" s="5"/>
      <c r="I266" s="5"/>
      <c r="J266" s="5"/>
      <c r="K266" s="5"/>
      <c r="L266" s="5"/>
      <c r="M266" s="5"/>
      <c r="N266" s="5"/>
      <c r="O266" s="5"/>
      <c r="P266" s="5"/>
      <c r="Q266" s="5"/>
      <c r="R266" s="5"/>
      <c r="S266" s="5"/>
      <c r="T266" s="5"/>
      <c r="U266" s="5"/>
      <c r="V266" s="5"/>
      <c r="W266" s="5"/>
      <c r="X266" s="46"/>
      <c r="Y266" s="46"/>
    </row>
    <row r="267" spans="2:25" x14ac:dyDescent="0.25">
      <c r="B267" s="5"/>
      <c r="C267" s="5"/>
      <c r="D267" s="5"/>
      <c r="E267" s="5"/>
      <c r="F267" s="5"/>
      <c r="G267" s="5"/>
      <c r="H267" s="5"/>
      <c r="I267" s="5"/>
      <c r="J267" s="5"/>
      <c r="K267" s="5"/>
      <c r="L267" s="5"/>
      <c r="M267" s="5"/>
      <c r="N267" s="5"/>
      <c r="O267" s="5"/>
      <c r="P267" s="5"/>
      <c r="Q267" s="5"/>
      <c r="R267" s="5"/>
      <c r="S267" s="5"/>
      <c r="T267" s="5"/>
      <c r="U267" s="5"/>
      <c r="V267" s="5"/>
      <c r="W267" s="5"/>
      <c r="X267" s="46"/>
      <c r="Y267" s="46"/>
    </row>
    <row r="268" spans="2:25" x14ac:dyDescent="0.25">
      <c r="B268" s="5"/>
      <c r="C268" s="5"/>
      <c r="D268" s="5"/>
      <c r="E268" s="5"/>
      <c r="F268" s="5"/>
      <c r="G268" s="5"/>
      <c r="H268" s="5"/>
      <c r="I268" s="5"/>
      <c r="J268" s="5"/>
      <c r="K268" s="5"/>
      <c r="L268" s="5"/>
      <c r="M268" s="5"/>
      <c r="N268" s="5"/>
      <c r="O268" s="5"/>
      <c r="P268" s="5"/>
      <c r="Q268" s="5"/>
      <c r="R268" s="5"/>
      <c r="S268" s="5"/>
      <c r="T268" s="5"/>
      <c r="U268" s="5"/>
      <c r="V268" s="5"/>
      <c r="W268" s="5"/>
      <c r="X268" s="46"/>
      <c r="Y268" s="46"/>
    </row>
    <row r="269" spans="2:25" x14ac:dyDescent="0.25">
      <c r="B269" s="5"/>
      <c r="C269" s="5"/>
      <c r="D269" s="5"/>
      <c r="E269" s="5"/>
      <c r="F269" s="5"/>
      <c r="G269" s="5"/>
      <c r="H269" s="5"/>
      <c r="I269" s="5"/>
      <c r="J269" s="5"/>
      <c r="K269" s="5"/>
      <c r="L269" s="5"/>
      <c r="M269" s="5"/>
      <c r="N269" s="5"/>
      <c r="O269" s="5"/>
      <c r="P269" s="5"/>
      <c r="Q269" s="5"/>
      <c r="R269" s="5"/>
      <c r="S269" s="5"/>
      <c r="T269" s="5"/>
      <c r="U269" s="5"/>
      <c r="V269" s="5"/>
      <c r="W269" s="5"/>
      <c r="X269" s="46"/>
      <c r="Y269" s="46"/>
    </row>
    <row r="270" spans="2:25" x14ac:dyDescent="0.25">
      <c r="B270" s="5"/>
      <c r="C270" s="5"/>
      <c r="D270" s="5"/>
      <c r="E270" s="5"/>
      <c r="F270" s="5"/>
      <c r="G270" s="5"/>
      <c r="H270" s="5"/>
      <c r="I270" s="5"/>
      <c r="J270" s="5"/>
      <c r="K270" s="5"/>
      <c r="L270" s="5"/>
      <c r="M270" s="5"/>
      <c r="N270" s="5"/>
      <c r="O270" s="5"/>
      <c r="P270" s="5"/>
      <c r="Q270" s="5"/>
      <c r="R270" s="5"/>
      <c r="S270" s="5"/>
      <c r="T270" s="5"/>
      <c r="U270" s="5"/>
      <c r="V270" s="5"/>
      <c r="W270" s="5"/>
      <c r="X270" s="46"/>
      <c r="Y270" s="46"/>
    </row>
    <row r="271" spans="2:25" x14ac:dyDescent="0.25">
      <c r="B271" s="5"/>
      <c r="C271" s="5"/>
      <c r="D271" s="5"/>
      <c r="E271" s="5"/>
      <c r="F271" s="5"/>
      <c r="G271" s="5"/>
      <c r="H271" s="5"/>
      <c r="I271" s="5"/>
      <c r="J271" s="5"/>
      <c r="K271" s="5"/>
      <c r="L271" s="5"/>
      <c r="M271" s="5"/>
      <c r="N271" s="5"/>
      <c r="O271" s="5"/>
      <c r="P271" s="5"/>
      <c r="Q271" s="5"/>
      <c r="R271" s="5"/>
      <c r="S271" s="5"/>
      <c r="T271" s="5"/>
      <c r="U271" s="5"/>
      <c r="V271" s="5"/>
      <c r="W271" s="5"/>
      <c r="X271" s="46"/>
      <c r="Y271" s="46"/>
    </row>
    <row r="272" spans="2:25" x14ac:dyDescent="0.25">
      <c r="B272" s="5"/>
      <c r="C272" s="5"/>
      <c r="D272" s="5"/>
      <c r="E272" s="5"/>
      <c r="F272" s="5"/>
      <c r="G272" s="5"/>
      <c r="H272" s="5"/>
      <c r="I272" s="5"/>
      <c r="J272" s="5"/>
      <c r="K272" s="5"/>
      <c r="L272" s="5"/>
      <c r="M272" s="5"/>
      <c r="N272" s="5"/>
      <c r="O272" s="5"/>
      <c r="P272" s="5"/>
      <c r="Q272" s="5"/>
      <c r="R272" s="5"/>
      <c r="S272" s="5"/>
      <c r="T272" s="5"/>
      <c r="U272" s="5"/>
      <c r="V272" s="5"/>
      <c r="W272" s="5"/>
      <c r="X272" s="46"/>
      <c r="Y272" s="46"/>
    </row>
    <row r="273" spans="2:25" x14ac:dyDescent="0.25">
      <c r="B273" s="5"/>
      <c r="C273" s="5"/>
      <c r="D273" s="5"/>
      <c r="E273" s="5"/>
      <c r="F273" s="5"/>
      <c r="G273" s="5"/>
      <c r="H273" s="5"/>
      <c r="I273" s="5"/>
      <c r="J273" s="5"/>
      <c r="K273" s="5"/>
      <c r="L273" s="5"/>
      <c r="M273" s="5"/>
      <c r="N273" s="5"/>
      <c r="O273" s="5"/>
      <c r="P273" s="5"/>
      <c r="Q273" s="5"/>
      <c r="R273" s="5"/>
      <c r="S273" s="5"/>
      <c r="T273" s="5"/>
      <c r="U273" s="5"/>
      <c r="V273" s="5"/>
      <c r="W273" s="5"/>
      <c r="X273" s="46"/>
      <c r="Y273" s="46"/>
    </row>
    <row r="274" spans="2:25" x14ac:dyDescent="0.25">
      <c r="B274" s="5"/>
      <c r="C274" s="5"/>
      <c r="D274" s="5"/>
      <c r="E274" s="5"/>
      <c r="F274" s="5"/>
      <c r="G274" s="5"/>
      <c r="H274" s="5"/>
      <c r="I274" s="5"/>
      <c r="J274" s="5"/>
      <c r="K274" s="5"/>
      <c r="L274" s="5"/>
      <c r="M274" s="5"/>
      <c r="N274" s="5"/>
      <c r="O274" s="5"/>
      <c r="P274" s="5"/>
      <c r="Q274" s="5"/>
      <c r="R274" s="5"/>
      <c r="S274" s="5"/>
      <c r="T274" s="5"/>
      <c r="U274" s="5"/>
      <c r="V274" s="5"/>
      <c r="W274" s="5"/>
      <c r="X274" s="46"/>
      <c r="Y274" s="46"/>
    </row>
    <row r="275" spans="2:25" x14ac:dyDescent="0.25">
      <c r="B275" s="5"/>
      <c r="C275" s="5"/>
      <c r="D275" s="5"/>
      <c r="E275" s="5"/>
      <c r="F275" s="5"/>
      <c r="G275" s="5"/>
      <c r="H275" s="5"/>
      <c r="I275" s="5"/>
      <c r="J275" s="5"/>
      <c r="K275" s="5"/>
      <c r="L275" s="5"/>
      <c r="M275" s="5"/>
      <c r="N275" s="5"/>
      <c r="O275" s="5"/>
      <c r="P275" s="5"/>
      <c r="Q275" s="5"/>
      <c r="R275" s="5"/>
      <c r="S275" s="5"/>
      <c r="T275" s="5"/>
      <c r="U275" s="5"/>
      <c r="V275" s="5"/>
      <c r="W275" s="5"/>
      <c r="X275" s="46"/>
      <c r="Y275" s="46"/>
    </row>
    <row r="276" spans="2:25" x14ac:dyDescent="0.25">
      <c r="B276" s="5"/>
      <c r="C276" s="5"/>
      <c r="D276" s="5"/>
      <c r="E276" s="5"/>
      <c r="F276" s="5"/>
      <c r="G276" s="5"/>
      <c r="H276" s="5"/>
      <c r="I276" s="5"/>
      <c r="J276" s="5"/>
      <c r="K276" s="5"/>
      <c r="L276" s="5"/>
      <c r="M276" s="5"/>
      <c r="N276" s="5"/>
      <c r="O276" s="5"/>
      <c r="P276" s="5"/>
      <c r="Q276" s="5"/>
      <c r="R276" s="5"/>
      <c r="S276" s="5"/>
      <c r="T276" s="5"/>
      <c r="U276" s="5"/>
      <c r="V276" s="5"/>
      <c r="W276" s="5"/>
      <c r="X276" s="46"/>
      <c r="Y276" s="46"/>
    </row>
    <row r="277" spans="2:25" x14ac:dyDescent="0.25">
      <c r="B277" s="5"/>
      <c r="C277" s="5"/>
      <c r="D277" s="5"/>
      <c r="E277" s="5"/>
      <c r="F277" s="5"/>
      <c r="G277" s="5"/>
      <c r="H277" s="5"/>
      <c r="I277" s="5"/>
      <c r="J277" s="5"/>
      <c r="K277" s="5"/>
      <c r="L277" s="5"/>
      <c r="M277" s="5"/>
      <c r="N277" s="5"/>
      <c r="O277" s="5"/>
      <c r="P277" s="5"/>
      <c r="Q277" s="5"/>
      <c r="R277" s="5"/>
      <c r="S277" s="5"/>
      <c r="T277" s="5"/>
      <c r="U277" s="5"/>
      <c r="V277" s="5"/>
      <c r="W277" s="5"/>
      <c r="X277" s="46"/>
      <c r="Y277" s="46"/>
    </row>
    <row r="278" spans="2:25" x14ac:dyDescent="0.25">
      <c r="B278" s="5"/>
      <c r="C278" s="5"/>
      <c r="D278" s="5"/>
      <c r="E278" s="5"/>
      <c r="F278" s="5"/>
      <c r="G278" s="5"/>
      <c r="H278" s="5"/>
      <c r="I278" s="5"/>
      <c r="J278" s="5"/>
      <c r="K278" s="5"/>
      <c r="L278" s="5"/>
      <c r="M278" s="5"/>
      <c r="N278" s="5"/>
      <c r="O278" s="5"/>
      <c r="P278" s="5"/>
      <c r="Q278" s="5"/>
      <c r="R278" s="5"/>
      <c r="S278" s="5"/>
      <c r="T278" s="5"/>
      <c r="U278" s="5"/>
      <c r="V278" s="5"/>
      <c r="W278" s="5"/>
      <c r="X278" s="46"/>
      <c r="Y278" s="46"/>
    </row>
    <row r="279" spans="2:25" x14ac:dyDescent="0.25">
      <c r="B279" s="5"/>
      <c r="C279" s="5"/>
      <c r="D279" s="5"/>
      <c r="E279" s="5"/>
      <c r="F279" s="5"/>
      <c r="G279" s="5"/>
      <c r="H279" s="5"/>
      <c r="I279" s="5"/>
      <c r="J279" s="5"/>
      <c r="K279" s="5"/>
      <c r="L279" s="5"/>
      <c r="M279" s="5"/>
      <c r="N279" s="5"/>
      <c r="O279" s="5"/>
      <c r="P279" s="5"/>
      <c r="Q279" s="5"/>
      <c r="R279" s="5"/>
      <c r="S279" s="5"/>
      <c r="T279" s="5"/>
      <c r="U279" s="5"/>
      <c r="V279" s="5"/>
      <c r="W279" s="5"/>
      <c r="X279" s="46"/>
      <c r="Y279" s="46"/>
    </row>
    <row r="280" spans="2:25" x14ac:dyDescent="0.25">
      <c r="B280" s="5"/>
      <c r="C280" s="5"/>
      <c r="D280" s="5"/>
      <c r="E280" s="5"/>
      <c r="F280" s="5"/>
      <c r="G280" s="5"/>
      <c r="H280" s="5"/>
      <c r="I280" s="5"/>
      <c r="J280" s="5"/>
      <c r="K280" s="5"/>
      <c r="L280" s="5"/>
      <c r="M280" s="5"/>
      <c r="N280" s="5"/>
      <c r="O280" s="5"/>
      <c r="P280" s="5"/>
      <c r="Q280" s="5"/>
      <c r="R280" s="5"/>
      <c r="S280" s="5"/>
      <c r="T280" s="5"/>
      <c r="U280" s="5"/>
      <c r="V280" s="5"/>
      <c r="W280" s="5"/>
      <c r="X280" s="46"/>
      <c r="Y280" s="46"/>
    </row>
    <row r="281" spans="2:25" x14ac:dyDescent="0.25">
      <c r="B281" s="5"/>
      <c r="C281" s="5"/>
      <c r="D281" s="5"/>
      <c r="E281" s="5"/>
      <c r="F281" s="5"/>
      <c r="G281" s="5"/>
      <c r="H281" s="5"/>
      <c r="I281" s="5"/>
      <c r="J281" s="5"/>
      <c r="K281" s="5"/>
      <c r="L281" s="5"/>
      <c r="M281" s="5"/>
      <c r="N281" s="5"/>
      <c r="O281" s="5"/>
      <c r="P281" s="5"/>
      <c r="Q281" s="5"/>
      <c r="R281" s="5"/>
      <c r="S281" s="5"/>
      <c r="T281" s="5"/>
      <c r="U281" s="5"/>
      <c r="V281" s="5"/>
      <c r="W281" s="5"/>
      <c r="X281" s="46"/>
      <c r="Y281" s="46"/>
    </row>
    <row r="282" spans="2:25" x14ac:dyDescent="0.25">
      <c r="B282" s="5"/>
      <c r="C282" s="5"/>
      <c r="D282" s="5"/>
      <c r="E282" s="5"/>
      <c r="F282" s="5"/>
      <c r="G282" s="5"/>
      <c r="H282" s="5"/>
      <c r="I282" s="5"/>
      <c r="J282" s="5"/>
      <c r="K282" s="5"/>
      <c r="L282" s="5"/>
      <c r="M282" s="5"/>
      <c r="N282" s="5"/>
      <c r="O282" s="5"/>
      <c r="P282" s="5"/>
      <c r="Q282" s="5"/>
      <c r="R282" s="5"/>
      <c r="S282" s="5"/>
      <c r="T282" s="5"/>
      <c r="U282" s="5"/>
      <c r="V282" s="5"/>
      <c r="W282" s="5"/>
      <c r="X282" s="46"/>
      <c r="Y282" s="46"/>
    </row>
    <row r="283" spans="2:25" x14ac:dyDescent="0.25">
      <c r="B283" s="5"/>
      <c r="C283" s="5"/>
      <c r="D283" s="5"/>
      <c r="E283" s="5"/>
      <c r="F283" s="5"/>
      <c r="G283" s="5"/>
      <c r="H283" s="5"/>
      <c r="I283" s="5"/>
      <c r="J283" s="5"/>
      <c r="K283" s="5"/>
      <c r="L283" s="5"/>
      <c r="M283" s="5"/>
      <c r="N283" s="5"/>
      <c r="O283" s="5"/>
      <c r="P283" s="5"/>
      <c r="Q283" s="5"/>
      <c r="R283" s="5"/>
      <c r="S283" s="5"/>
      <c r="T283" s="5"/>
      <c r="U283" s="5"/>
      <c r="V283" s="5"/>
      <c r="W283" s="5"/>
      <c r="X283" s="46"/>
      <c r="Y283" s="46"/>
    </row>
    <row r="284" spans="2:25" x14ac:dyDescent="0.25">
      <c r="B284" s="5"/>
      <c r="C284" s="5"/>
      <c r="D284" s="5"/>
      <c r="E284" s="5"/>
      <c r="F284" s="5"/>
      <c r="G284" s="5"/>
      <c r="H284" s="5"/>
      <c r="I284" s="5"/>
      <c r="J284" s="5"/>
      <c r="K284" s="5"/>
      <c r="L284" s="5"/>
      <c r="M284" s="5"/>
      <c r="N284" s="5"/>
      <c r="O284" s="5"/>
      <c r="P284" s="5"/>
      <c r="Q284" s="5"/>
      <c r="R284" s="5"/>
      <c r="S284" s="5"/>
      <c r="T284" s="5"/>
      <c r="U284" s="5"/>
      <c r="V284" s="5"/>
      <c r="W284" s="5"/>
      <c r="X284" s="46"/>
      <c r="Y284" s="46"/>
    </row>
    <row r="285" spans="2:25" x14ac:dyDescent="0.25">
      <c r="B285" s="5"/>
      <c r="C285" s="5"/>
      <c r="D285" s="5"/>
      <c r="E285" s="5"/>
      <c r="F285" s="5"/>
      <c r="G285" s="5"/>
      <c r="H285" s="5"/>
      <c r="I285" s="5"/>
      <c r="J285" s="5"/>
      <c r="K285" s="5"/>
      <c r="L285" s="5"/>
      <c r="M285" s="5"/>
      <c r="N285" s="5"/>
      <c r="O285" s="5"/>
      <c r="P285" s="5"/>
      <c r="Q285" s="5"/>
      <c r="R285" s="5"/>
      <c r="S285" s="5"/>
      <c r="T285" s="5"/>
      <c r="U285" s="5"/>
      <c r="V285" s="5"/>
      <c r="W285" s="5"/>
      <c r="X285" s="46"/>
      <c r="Y285" s="46"/>
    </row>
    <row r="286" spans="2:25" x14ac:dyDescent="0.25">
      <c r="B286" s="5"/>
      <c r="C286" s="5"/>
      <c r="D286" s="5"/>
      <c r="E286" s="5"/>
      <c r="F286" s="5"/>
      <c r="G286" s="5"/>
      <c r="H286" s="5"/>
      <c r="I286" s="5"/>
      <c r="J286" s="5"/>
      <c r="K286" s="5"/>
      <c r="L286" s="5"/>
      <c r="M286" s="5"/>
      <c r="N286" s="5"/>
      <c r="O286" s="5"/>
      <c r="P286" s="5"/>
      <c r="Q286" s="5"/>
      <c r="R286" s="5"/>
      <c r="S286" s="5"/>
      <c r="T286" s="5"/>
      <c r="U286" s="5"/>
      <c r="V286" s="5"/>
      <c r="W286" s="5"/>
      <c r="X286" s="46"/>
      <c r="Y286" s="46"/>
    </row>
    <row r="287" spans="2:25" x14ac:dyDescent="0.25">
      <c r="B287" s="5"/>
      <c r="C287" s="5"/>
      <c r="D287" s="5"/>
      <c r="E287" s="5"/>
      <c r="F287" s="5"/>
      <c r="G287" s="5"/>
      <c r="H287" s="5"/>
      <c r="I287" s="5"/>
      <c r="J287" s="5"/>
      <c r="K287" s="5"/>
      <c r="L287" s="5"/>
      <c r="M287" s="5"/>
      <c r="N287" s="5"/>
      <c r="O287" s="5"/>
      <c r="P287" s="5"/>
      <c r="Q287" s="5"/>
      <c r="R287" s="5"/>
      <c r="S287" s="5"/>
      <c r="T287" s="5"/>
      <c r="U287" s="5"/>
      <c r="V287" s="5"/>
      <c r="W287" s="5"/>
      <c r="X287" s="46"/>
      <c r="Y287" s="46"/>
    </row>
    <row r="288" spans="2:25" x14ac:dyDescent="0.25">
      <c r="B288" s="5"/>
      <c r="C288" s="5"/>
      <c r="D288" s="5"/>
      <c r="E288" s="5"/>
      <c r="F288" s="5"/>
      <c r="G288" s="5"/>
      <c r="H288" s="5"/>
      <c r="I288" s="5"/>
      <c r="J288" s="5"/>
      <c r="K288" s="5"/>
      <c r="L288" s="5"/>
      <c r="M288" s="5"/>
      <c r="N288" s="5"/>
      <c r="O288" s="5"/>
      <c r="P288" s="5"/>
      <c r="Q288" s="5"/>
      <c r="R288" s="5"/>
      <c r="S288" s="5"/>
      <c r="T288" s="5"/>
      <c r="U288" s="5"/>
      <c r="V288" s="5"/>
      <c r="W288" s="5"/>
      <c r="X288" s="46"/>
      <c r="Y288" s="46"/>
    </row>
    <row r="289" spans="2:25" x14ac:dyDescent="0.25">
      <c r="B289" s="5"/>
      <c r="C289" s="5"/>
      <c r="D289" s="5"/>
      <c r="E289" s="5"/>
      <c r="F289" s="5"/>
      <c r="G289" s="5"/>
      <c r="H289" s="5"/>
      <c r="I289" s="5"/>
      <c r="J289" s="5"/>
      <c r="K289" s="5"/>
      <c r="L289" s="5"/>
      <c r="M289" s="5"/>
      <c r="N289" s="5"/>
      <c r="O289" s="5"/>
      <c r="P289" s="5"/>
      <c r="Q289" s="5"/>
      <c r="R289" s="5"/>
      <c r="S289" s="5"/>
      <c r="T289" s="5"/>
      <c r="U289" s="5"/>
      <c r="V289" s="5"/>
      <c r="W289" s="5"/>
      <c r="X289" s="46"/>
      <c r="Y289" s="46"/>
    </row>
    <row r="290" spans="2:25" x14ac:dyDescent="0.25">
      <c r="B290" s="5"/>
      <c r="C290" s="5"/>
      <c r="D290" s="5"/>
      <c r="E290" s="5"/>
      <c r="F290" s="5"/>
      <c r="G290" s="5"/>
      <c r="H290" s="5"/>
      <c r="I290" s="5"/>
      <c r="J290" s="5"/>
      <c r="K290" s="5"/>
      <c r="L290" s="5"/>
      <c r="M290" s="5"/>
      <c r="N290" s="5"/>
      <c r="O290" s="5"/>
      <c r="P290" s="5"/>
      <c r="Q290" s="5"/>
      <c r="R290" s="5"/>
      <c r="S290" s="5"/>
      <c r="T290" s="5"/>
      <c r="U290" s="5"/>
      <c r="V290" s="5"/>
      <c r="W290" s="5"/>
      <c r="X290" s="46"/>
      <c r="Y290" s="46"/>
    </row>
    <row r="291" spans="2:25" x14ac:dyDescent="0.25">
      <c r="B291" s="5"/>
      <c r="C291" s="5"/>
      <c r="D291" s="5"/>
      <c r="E291" s="5"/>
      <c r="F291" s="5"/>
      <c r="G291" s="5"/>
      <c r="H291" s="5"/>
      <c r="I291" s="5"/>
      <c r="J291" s="5"/>
      <c r="K291" s="5"/>
      <c r="L291" s="5"/>
      <c r="M291" s="5"/>
      <c r="N291" s="5"/>
      <c r="O291" s="5"/>
      <c r="P291" s="5"/>
      <c r="Q291" s="5"/>
      <c r="R291" s="5"/>
      <c r="S291" s="5"/>
      <c r="T291" s="5"/>
      <c r="U291" s="5"/>
      <c r="V291" s="5"/>
      <c r="W291" s="5"/>
      <c r="X291" s="46"/>
      <c r="Y291" s="46"/>
    </row>
    <row r="292" spans="2:25" x14ac:dyDescent="0.25">
      <c r="B292" s="5"/>
      <c r="C292" s="5"/>
      <c r="D292" s="5"/>
      <c r="E292" s="5"/>
      <c r="F292" s="5"/>
      <c r="G292" s="5"/>
      <c r="H292" s="5"/>
      <c r="I292" s="5"/>
      <c r="J292" s="5"/>
      <c r="K292" s="5"/>
      <c r="L292" s="5"/>
      <c r="M292" s="5"/>
      <c r="N292" s="5"/>
      <c r="O292" s="5"/>
      <c r="P292" s="5"/>
      <c r="Q292" s="5"/>
      <c r="R292" s="5"/>
      <c r="S292" s="5"/>
      <c r="T292" s="5"/>
      <c r="U292" s="5"/>
      <c r="V292" s="5"/>
      <c r="W292" s="5"/>
      <c r="X292" s="46"/>
      <c r="Y292" s="46"/>
    </row>
    <row r="293" spans="2:25" x14ac:dyDescent="0.25">
      <c r="B293" s="5"/>
      <c r="C293" s="5"/>
      <c r="D293" s="5"/>
      <c r="E293" s="5"/>
      <c r="F293" s="5"/>
      <c r="G293" s="5"/>
      <c r="H293" s="5"/>
      <c r="I293" s="5"/>
      <c r="J293" s="5"/>
      <c r="K293" s="5"/>
      <c r="L293" s="5"/>
      <c r="M293" s="5"/>
      <c r="N293" s="5"/>
      <c r="O293" s="5"/>
      <c r="P293" s="5"/>
      <c r="Q293" s="5"/>
      <c r="R293" s="5"/>
      <c r="S293" s="5"/>
      <c r="T293" s="5"/>
      <c r="U293" s="5"/>
      <c r="V293" s="5"/>
      <c r="W293" s="5"/>
      <c r="X293" s="46"/>
      <c r="Y293" s="46"/>
    </row>
    <row r="294" spans="2:25" x14ac:dyDescent="0.25">
      <c r="B294" s="5"/>
      <c r="C294" s="5"/>
      <c r="D294" s="5"/>
      <c r="E294" s="5"/>
      <c r="F294" s="5"/>
      <c r="G294" s="5"/>
      <c r="H294" s="5"/>
      <c r="I294" s="5"/>
      <c r="J294" s="5"/>
      <c r="K294" s="5"/>
      <c r="L294" s="5"/>
      <c r="M294" s="5"/>
      <c r="N294" s="5"/>
      <c r="O294" s="5"/>
      <c r="P294" s="5"/>
      <c r="Q294" s="5"/>
      <c r="R294" s="5"/>
      <c r="S294" s="5"/>
      <c r="T294" s="5"/>
      <c r="U294" s="5"/>
      <c r="V294" s="5"/>
      <c r="W294" s="5"/>
      <c r="X294" s="46"/>
      <c r="Y294" s="46"/>
    </row>
    <row r="295" spans="2:25" x14ac:dyDescent="0.25">
      <c r="B295" s="5"/>
      <c r="C295" s="5"/>
      <c r="D295" s="5"/>
      <c r="E295" s="5"/>
      <c r="F295" s="5"/>
      <c r="G295" s="5"/>
      <c r="H295" s="5"/>
      <c r="I295" s="5"/>
      <c r="J295" s="5"/>
      <c r="K295" s="5"/>
      <c r="L295" s="5"/>
      <c r="M295" s="5"/>
      <c r="N295" s="5"/>
      <c r="O295" s="5"/>
      <c r="P295" s="5"/>
      <c r="Q295" s="5"/>
      <c r="R295" s="5"/>
      <c r="S295" s="5"/>
      <c r="T295" s="5"/>
      <c r="U295" s="5"/>
      <c r="V295" s="5"/>
      <c r="W295" s="5"/>
      <c r="X295" s="46"/>
      <c r="Y295" s="46"/>
    </row>
    <row r="296" spans="2:25" x14ac:dyDescent="0.25">
      <c r="B296" s="5"/>
      <c r="C296" s="5"/>
      <c r="D296" s="5"/>
      <c r="E296" s="5"/>
      <c r="F296" s="5"/>
      <c r="G296" s="5"/>
      <c r="H296" s="5"/>
      <c r="I296" s="5"/>
      <c r="J296" s="5"/>
      <c r="K296" s="5"/>
      <c r="L296" s="5"/>
      <c r="M296" s="5"/>
      <c r="N296" s="5"/>
      <c r="O296" s="5"/>
      <c r="P296" s="5"/>
      <c r="Q296" s="5"/>
      <c r="R296" s="5"/>
      <c r="S296" s="5"/>
      <c r="T296" s="5"/>
      <c r="U296" s="5"/>
      <c r="V296" s="5"/>
      <c r="W296" s="5"/>
      <c r="X296" s="46"/>
      <c r="Y296" s="46"/>
    </row>
    <row r="297" spans="2:25" x14ac:dyDescent="0.25">
      <c r="B297" s="5"/>
      <c r="C297" s="5"/>
      <c r="D297" s="5"/>
      <c r="E297" s="5"/>
      <c r="F297" s="5"/>
      <c r="G297" s="5"/>
      <c r="H297" s="5"/>
      <c r="I297" s="5"/>
      <c r="J297" s="5"/>
      <c r="K297" s="5"/>
      <c r="L297" s="5"/>
      <c r="M297" s="5"/>
      <c r="N297" s="5"/>
      <c r="O297" s="5"/>
      <c r="P297" s="5"/>
      <c r="Q297" s="5"/>
      <c r="R297" s="5"/>
      <c r="S297" s="5"/>
      <c r="T297" s="5"/>
      <c r="U297" s="5"/>
      <c r="V297" s="5"/>
      <c r="W297" s="5"/>
      <c r="X297" s="46"/>
      <c r="Y297" s="46"/>
    </row>
    <row r="298" spans="2:25" x14ac:dyDescent="0.25">
      <c r="B298" s="5"/>
      <c r="C298" s="5"/>
      <c r="D298" s="5"/>
      <c r="E298" s="5"/>
      <c r="F298" s="5"/>
      <c r="G298" s="5"/>
      <c r="H298" s="5"/>
      <c r="I298" s="5"/>
      <c r="J298" s="5"/>
      <c r="K298" s="5"/>
      <c r="L298" s="5"/>
      <c r="M298" s="5"/>
      <c r="N298" s="5"/>
      <c r="O298" s="5"/>
      <c r="P298" s="5"/>
      <c r="Q298" s="5"/>
      <c r="R298" s="5"/>
      <c r="S298" s="5"/>
      <c r="T298" s="5"/>
      <c r="U298" s="5"/>
      <c r="V298" s="5"/>
      <c r="W298" s="5"/>
      <c r="X298" s="46"/>
      <c r="Y298" s="46"/>
    </row>
    <row r="299" spans="2:25" x14ac:dyDescent="0.25">
      <c r="B299" s="5"/>
      <c r="C299" s="5"/>
      <c r="D299" s="5"/>
      <c r="E299" s="5"/>
      <c r="F299" s="5"/>
      <c r="G299" s="5"/>
      <c r="H299" s="5"/>
      <c r="I299" s="5"/>
      <c r="J299" s="5"/>
      <c r="K299" s="5"/>
      <c r="L299" s="5"/>
      <c r="M299" s="5"/>
      <c r="N299" s="5"/>
      <c r="O299" s="5"/>
      <c r="P299" s="5"/>
      <c r="Q299" s="5"/>
      <c r="R299" s="5"/>
      <c r="S299" s="5"/>
      <c r="T299" s="5"/>
      <c r="U299" s="5"/>
      <c r="V299" s="5"/>
      <c r="W299" s="5"/>
      <c r="X299" s="46"/>
      <c r="Y299" s="46"/>
    </row>
    <row r="300" spans="2:25" x14ac:dyDescent="0.25">
      <c r="B300" s="5"/>
      <c r="C300" s="5"/>
      <c r="D300" s="5"/>
      <c r="E300" s="5"/>
      <c r="F300" s="5"/>
      <c r="G300" s="5"/>
      <c r="H300" s="5"/>
      <c r="I300" s="5"/>
      <c r="J300" s="5"/>
      <c r="K300" s="5"/>
      <c r="L300" s="5"/>
      <c r="M300" s="5"/>
      <c r="N300" s="5"/>
      <c r="O300" s="5"/>
      <c r="P300" s="5"/>
      <c r="Q300" s="5"/>
      <c r="R300" s="5"/>
      <c r="S300" s="5"/>
      <c r="T300" s="5"/>
      <c r="U300" s="5"/>
      <c r="V300" s="5"/>
      <c r="W300" s="5"/>
      <c r="X300" s="46"/>
      <c r="Y300" s="46"/>
    </row>
    <row r="301" spans="2:25" x14ac:dyDescent="0.25">
      <c r="B301" s="5"/>
      <c r="C301" s="5"/>
      <c r="D301" s="5"/>
      <c r="E301" s="5"/>
      <c r="F301" s="5"/>
      <c r="G301" s="5"/>
      <c r="H301" s="5"/>
      <c r="I301" s="5"/>
      <c r="J301" s="5"/>
      <c r="K301" s="5"/>
      <c r="L301" s="5"/>
      <c r="M301" s="5"/>
      <c r="N301" s="5"/>
      <c r="O301" s="5"/>
      <c r="P301" s="5"/>
      <c r="Q301" s="5"/>
      <c r="R301" s="5"/>
      <c r="S301" s="5"/>
      <c r="T301" s="5"/>
      <c r="U301" s="5"/>
      <c r="V301" s="5"/>
      <c r="W301" s="5"/>
      <c r="X301" s="46"/>
      <c r="Y301" s="46"/>
    </row>
    <row r="302" spans="2:25" x14ac:dyDescent="0.25">
      <c r="B302" s="5"/>
      <c r="C302" s="5"/>
      <c r="D302" s="5"/>
      <c r="E302" s="5"/>
      <c r="F302" s="5"/>
      <c r="G302" s="5"/>
      <c r="H302" s="5"/>
      <c r="I302" s="5"/>
      <c r="J302" s="5"/>
      <c r="K302" s="5"/>
      <c r="L302" s="5"/>
      <c r="M302" s="5"/>
      <c r="N302" s="5"/>
      <c r="O302" s="5"/>
      <c r="P302" s="5"/>
      <c r="Q302" s="5"/>
      <c r="R302" s="5"/>
      <c r="S302" s="5"/>
      <c r="T302" s="5"/>
      <c r="U302" s="5"/>
      <c r="V302" s="5"/>
      <c r="W302" s="5"/>
      <c r="X302" s="46"/>
      <c r="Y302" s="46"/>
    </row>
    <row r="303" spans="2:25" x14ac:dyDescent="0.25">
      <c r="B303" s="5"/>
      <c r="C303" s="5"/>
      <c r="D303" s="5"/>
      <c r="E303" s="5"/>
      <c r="F303" s="5"/>
      <c r="G303" s="5"/>
      <c r="H303" s="5"/>
      <c r="I303" s="5"/>
      <c r="J303" s="5"/>
      <c r="K303" s="5"/>
      <c r="L303" s="5"/>
      <c r="M303" s="5"/>
      <c r="N303" s="5"/>
      <c r="O303" s="5"/>
      <c r="P303" s="5"/>
      <c r="Q303" s="5"/>
      <c r="R303" s="5"/>
      <c r="S303" s="5"/>
      <c r="T303" s="5"/>
      <c r="U303" s="5"/>
      <c r="V303" s="5"/>
      <c r="W303" s="5"/>
      <c r="X303" s="46"/>
      <c r="Y303" s="46"/>
    </row>
    <row r="304" spans="2:25" x14ac:dyDescent="0.25">
      <c r="B304" s="5"/>
      <c r="C304" s="5"/>
      <c r="D304" s="5"/>
      <c r="E304" s="5"/>
      <c r="F304" s="5"/>
      <c r="G304" s="5"/>
      <c r="H304" s="5"/>
      <c r="I304" s="5"/>
      <c r="J304" s="5"/>
      <c r="K304" s="5"/>
      <c r="L304" s="5"/>
      <c r="M304" s="5"/>
      <c r="N304" s="5"/>
      <c r="O304" s="5"/>
      <c r="P304" s="5"/>
      <c r="Q304" s="5"/>
      <c r="R304" s="5"/>
      <c r="S304" s="5"/>
      <c r="T304" s="5"/>
      <c r="U304" s="5"/>
      <c r="V304" s="5"/>
      <c r="W304" s="5"/>
      <c r="X304" s="46"/>
      <c r="Y304" s="46"/>
    </row>
    <row r="305" spans="2:25" x14ac:dyDescent="0.25">
      <c r="B305" s="5"/>
      <c r="C305" s="5"/>
      <c r="D305" s="5"/>
      <c r="E305" s="5"/>
      <c r="F305" s="5"/>
      <c r="G305" s="5"/>
      <c r="H305" s="5"/>
      <c r="I305" s="5"/>
      <c r="J305" s="5"/>
      <c r="K305" s="5"/>
      <c r="L305" s="5"/>
      <c r="M305" s="5"/>
      <c r="N305" s="5"/>
      <c r="O305" s="5"/>
      <c r="P305" s="5"/>
      <c r="Q305" s="5"/>
      <c r="R305" s="5"/>
      <c r="S305" s="5"/>
      <c r="T305" s="5"/>
      <c r="U305" s="5"/>
      <c r="V305" s="5"/>
      <c r="W305" s="5"/>
      <c r="X305" s="46"/>
      <c r="Y305" s="46"/>
    </row>
    <row r="306" spans="2:25" x14ac:dyDescent="0.25">
      <c r="B306" s="5"/>
      <c r="C306" s="5"/>
      <c r="D306" s="5"/>
      <c r="E306" s="5"/>
      <c r="F306" s="5"/>
      <c r="G306" s="5"/>
      <c r="H306" s="5"/>
      <c r="I306" s="5"/>
      <c r="J306" s="5"/>
      <c r="K306" s="5"/>
      <c r="L306" s="5"/>
      <c r="M306" s="5"/>
      <c r="N306" s="5"/>
      <c r="O306" s="5"/>
      <c r="P306" s="5"/>
      <c r="Q306" s="5"/>
      <c r="R306" s="5"/>
      <c r="S306" s="5"/>
      <c r="T306" s="5"/>
      <c r="U306" s="5"/>
      <c r="V306" s="5"/>
      <c r="W306" s="5"/>
      <c r="X306" s="46"/>
      <c r="Y306" s="46"/>
    </row>
    <row r="307" spans="2:25" x14ac:dyDescent="0.25">
      <c r="B307" s="5"/>
      <c r="C307" s="5"/>
      <c r="D307" s="5"/>
      <c r="E307" s="5"/>
      <c r="F307" s="5"/>
      <c r="G307" s="5"/>
      <c r="H307" s="5"/>
      <c r="I307" s="5"/>
      <c r="J307" s="5"/>
      <c r="K307" s="5"/>
      <c r="L307" s="5"/>
      <c r="M307" s="5"/>
      <c r="N307" s="5"/>
      <c r="O307" s="5"/>
      <c r="P307" s="5"/>
      <c r="Q307" s="5"/>
      <c r="R307" s="5"/>
      <c r="S307" s="5"/>
      <c r="T307" s="5"/>
      <c r="U307" s="5"/>
      <c r="V307" s="5"/>
      <c r="W307" s="5"/>
      <c r="X307" s="46"/>
      <c r="Y307" s="46"/>
    </row>
    <row r="308" spans="2:25" x14ac:dyDescent="0.25">
      <c r="B308" s="5"/>
      <c r="C308" s="5"/>
      <c r="D308" s="5"/>
      <c r="E308" s="5"/>
      <c r="F308" s="5"/>
      <c r="G308" s="5"/>
      <c r="H308" s="5"/>
      <c r="I308" s="5"/>
      <c r="J308" s="5"/>
      <c r="K308" s="5"/>
      <c r="L308" s="5"/>
      <c r="M308" s="5"/>
      <c r="N308" s="5"/>
      <c r="O308" s="5"/>
      <c r="P308" s="5"/>
      <c r="Q308" s="5"/>
      <c r="R308" s="5"/>
      <c r="S308" s="5"/>
      <c r="T308" s="5"/>
      <c r="U308" s="5"/>
      <c r="V308" s="5"/>
      <c r="W308" s="5"/>
      <c r="X308" s="46"/>
      <c r="Y308" s="46"/>
    </row>
    <row r="309" spans="2:25" x14ac:dyDescent="0.25">
      <c r="B309" s="5"/>
      <c r="C309" s="5"/>
      <c r="D309" s="5"/>
      <c r="E309" s="5"/>
      <c r="F309" s="5"/>
      <c r="G309" s="5"/>
      <c r="H309" s="5"/>
      <c r="I309" s="5"/>
      <c r="J309" s="5"/>
      <c r="K309" s="5"/>
      <c r="L309" s="5"/>
      <c r="M309" s="5"/>
      <c r="N309" s="5"/>
      <c r="O309" s="5"/>
      <c r="P309" s="5"/>
      <c r="Q309" s="5"/>
      <c r="R309" s="5"/>
      <c r="S309" s="5"/>
      <c r="T309" s="5"/>
      <c r="U309" s="5"/>
      <c r="V309" s="5"/>
      <c r="W309" s="5"/>
      <c r="X309" s="46"/>
      <c r="Y309" s="46"/>
    </row>
    <row r="310" spans="2:25" x14ac:dyDescent="0.25">
      <c r="B310" s="5"/>
      <c r="C310" s="5"/>
      <c r="D310" s="5"/>
      <c r="E310" s="5"/>
      <c r="F310" s="5"/>
      <c r="G310" s="5"/>
      <c r="H310" s="5"/>
      <c r="I310" s="5"/>
      <c r="J310" s="5"/>
      <c r="K310" s="5"/>
      <c r="L310" s="5"/>
      <c r="M310" s="5"/>
      <c r="N310" s="5"/>
      <c r="O310" s="5"/>
      <c r="P310" s="5"/>
      <c r="Q310" s="5"/>
      <c r="R310" s="5"/>
      <c r="S310" s="5"/>
      <c r="T310" s="5"/>
      <c r="U310" s="5"/>
      <c r="V310" s="5"/>
      <c r="W310" s="5"/>
      <c r="X310" s="46"/>
      <c r="Y310" s="46"/>
    </row>
    <row r="311" spans="2:25" x14ac:dyDescent="0.25">
      <c r="B311" s="5"/>
      <c r="C311" s="5"/>
      <c r="D311" s="5"/>
      <c r="E311" s="5"/>
      <c r="F311" s="5"/>
      <c r="G311" s="5"/>
      <c r="H311" s="5"/>
      <c r="I311" s="5"/>
      <c r="J311" s="5"/>
      <c r="K311" s="5"/>
      <c r="L311" s="5"/>
      <c r="M311" s="5"/>
      <c r="N311" s="5"/>
      <c r="O311" s="5"/>
      <c r="P311" s="5"/>
      <c r="Q311" s="5"/>
      <c r="R311" s="5"/>
      <c r="S311" s="5"/>
      <c r="T311" s="5"/>
      <c r="U311" s="5"/>
      <c r="V311" s="5"/>
      <c r="W311" s="5"/>
      <c r="X311" s="46"/>
      <c r="Y311" s="46"/>
    </row>
    <row r="312" spans="2:25" x14ac:dyDescent="0.25">
      <c r="B312" s="5"/>
      <c r="C312" s="5"/>
      <c r="D312" s="5"/>
      <c r="E312" s="5"/>
      <c r="F312" s="5"/>
      <c r="G312" s="5"/>
      <c r="H312" s="5"/>
      <c r="I312" s="5"/>
      <c r="J312" s="5"/>
      <c r="K312" s="5"/>
      <c r="L312" s="5"/>
      <c r="M312" s="5"/>
      <c r="N312" s="5"/>
      <c r="O312" s="5"/>
      <c r="P312" s="5"/>
      <c r="Q312" s="5"/>
      <c r="R312" s="5"/>
      <c r="S312" s="5"/>
      <c r="T312" s="5"/>
      <c r="U312" s="5"/>
      <c r="V312" s="5"/>
      <c r="W312" s="5"/>
      <c r="X312" s="46"/>
      <c r="Y312" s="46"/>
    </row>
    <row r="313" spans="2:25" x14ac:dyDescent="0.25">
      <c r="B313" s="5"/>
      <c r="C313" s="5"/>
      <c r="D313" s="5"/>
      <c r="E313" s="5"/>
      <c r="F313" s="5"/>
      <c r="G313" s="5"/>
      <c r="H313" s="5"/>
      <c r="I313" s="5"/>
      <c r="J313" s="5"/>
      <c r="K313" s="5"/>
      <c r="L313" s="5"/>
      <c r="M313" s="5"/>
      <c r="N313" s="5"/>
      <c r="O313" s="5"/>
      <c r="P313" s="5"/>
      <c r="Q313" s="5"/>
      <c r="R313" s="5"/>
      <c r="S313" s="5"/>
      <c r="T313" s="5"/>
      <c r="U313" s="5"/>
      <c r="V313" s="5"/>
      <c r="W313" s="5"/>
      <c r="X313" s="46"/>
      <c r="Y313" s="46"/>
    </row>
    <row r="314" spans="2:25" x14ac:dyDescent="0.25">
      <c r="B314" s="5"/>
      <c r="C314" s="5"/>
      <c r="D314" s="5"/>
      <c r="E314" s="5"/>
      <c r="F314" s="5"/>
      <c r="G314" s="5"/>
      <c r="H314" s="5"/>
      <c r="I314" s="5"/>
      <c r="J314" s="5"/>
      <c r="K314" s="5"/>
      <c r="L314" s="5"/>
      <c r="M314" s="5"/>
      <c r="N314" s="5"/>
      <c r="O314" s="5"/>
      <c r="P314" s="5"/>
      <c r="Q314" s="5"/>
      <c r="R314" s="5"/>
      <c r="S314" s="5"/>
      <c r="T314" s="5"/>
      <c r="U314" s="5"/>
      <c r="V314" s="5"/>
      <c r="W314" s="5"/>
      <c r="X314" s="46"/>
      <c r="Y314" s="46"/>
    </row>
    <row r="315" spans="2:25" x14ac:dyDescent="0.25">
      <c r="B315" s="5"/>
      <c r="C315" s="5"/>
      <c r="D315" s="5"/>
      <c r="E315" s="5"/>
      <c r="F315" s="5"/>
      <c r="G315" s="5"/>
      <c r="H315" s="5"/>
      <c r="I315" s="5"/>
      <c r="J315" s="5"/>
      <c r="K315" s="5"/>
      <c r="L315" s="5"/>
      <c r="M315" s="5"/>
      <c r="N315" s="5"/>
      <c r="O315" s="5"/>
      <c r="P315" s="5"/>
      <c r="Q315" s="5"/>
      <c r="R315" s="5"/>
      <c r="S315" s="5"/>
      <c r="T315" s="5"/>
      <c r="U315" s="5"/>
      <c r="V315" s="5"/>
      <c r="W315" s="5"/>
      <c r="X315" s="46"/>
      <c r="Y315" s="46"/>
    </row>
    <row r="316" spans="2:25" x14ac:dyDescent="0.25">
      <c r="B316" s="5"/>
      <c r="C316" s="5"/>
      <c r="D316" s="5"/>
      <c r="E316" s="5"/>
      <c r="F316" s="5"/>
      <c r="G316" s="5"/>
      <c r="H316" s="5"/>
      <c r="I316" s="5"/>
      <c r="J316" s="5"/>
      <c r="K316" s="5"/>
      <c r="L316" s="5"/>
      <c r="M316" s="5"/>
      <c r="N316" s="5"/>
      <c r="O316" s="5"/>
      <c r="P316" s="5"/>
      <c r="Q316" s="5"/>
      <c r="R316" s="5"/>
      <c r="S316" s="5"/>
      <c r="T316" s="5"/>
      <c r="U316" s="5"/>
      <c r="V316" s="5"/>
      <c r="W316" s="5"/>
      <c r="X316" s="46"/>
      <c r="Y316" s="46"/>
    </row>
    <row r="317" spans="2:25" x14ac:dyDescent="0.25">
      <c r="B317" s="5"/>
      <c r="C317" s="5"/>
      <c r="D317" s="5"/>
      <c r="E317" s="5"/>
      <c r="F317" s="5"/>
      <c r="G317" s="5"/>
      <c r="H317" s="5"/>
      <c r="I317" s="5"/>
      <c r="J317" s="5"/>
      <c r="K317" s="5"/>
      <c r="L317" s="5"/>
      <c r="M317" s="5"/>
      <c r="N317" s="5"/>
      <c r="O317" s="5"/>
      <c r="P317" s="5"/>
      <c r="Q317" s="5"/>
      <c r="R317" s="5"/>
      <c r="S317" s="5"/>
      <c r="T317" s="5"/>
      <c r="U317" s="5"/>
      <c r="V317" s="5"/>
      <c r="W317" s="5"/>
      <c r="X317" s="46"/>
      <c r="Y317" s="46"/>
    </row>
    <row r="318" spans="2:25" x14ac:dyDescent="0.25">
      <c r="B318" s="5"/>
      <c r="C318" s="5"/>
      <c r="D318" s="5"/>
      <c r="E318" s="5"/>
      <c r="F318" s="5"/>
      <c r="G318" s="5"/>
      <c r="H318" s="5"/>
      <c r="I318" s="5"/>
      <c r="J318" s="5"/>
      <c r="K318" s="5"/>
      <c r="L318" s="5"/>
      <c r="M318" s="5"/>
      <c r="N318" s="5"/>
      <c r="O318" s="5"/>
      <c r="P318" s="5"/>
      <c r="Q318" s="5"/>
      <c r="R318" s="5"/>
      <c r="S318" s="5"/>
      <c r="T318" s="5"/>
      <c r="U318" s="5"/>
      <c r="V318" s="5"/>
      <c r="W318" s="5"/>
      <c r="X318" s="46"/>
      <c r="Y318" s="46"/>
    </row>
    <row r="319" spans="2:25" x14ac:dyDescent="0.25">
      <c r="B319" s="5"/>
      <c r="C319" s="5"/>
      <c r="D319" s="5"/>
      <c r="E319" s="5"/>
      <c r="F319" s="5"/>
      <c r="G319" s="5"/>
      <c r="H319" s="5"/>
      <c r="I319" s="5"/>
      <c r="J319" s="5"/>
      <c r="K319" s="5"/>
      <c r="L319" s="5"/>
      <c r="M319" s="5"/>
      <c r="N319" s="5"/>
      <c r="O319" s="5"/>
      <c r="P319" s="5"/>
      <c r="Q319" s="5"/>
      <c r="R319" s="5"/>
      <c r="S319" s="5"/>
      <c r="T319" s="5"/>
      <c r="U319" s="5"/>
      <c r="V319" s="5"/>
      <c r="W319" s="5"/>
      <c r="X319" s="46"/>
      <c r="Y319" s="46"/>
    </row>
    <row r="320" spans="2:25" x14ac:dyDescent="0.25">
      <c r="B320" s="5"/>
      <c r="C320" s="5"/>
      <c r="D320" s="5"/>
      <c r="E320" s="5"/>
      <c r="F320" s="5"/>
      <c r="G320" s="5"/>
      <c r="H320" s="5"/>
      <c r="I320" s="5"/>
      <c r="J320" s="5"/>
      <c r="K320" s="5"/>
      <c r="L320" s="5"/>
      <c r="M320" s="5"/>
      <c r="N320" s="5"/>
      <c r="O320" s="5"/>
      <c r="P320" s="5"/>
      <c r="Q320" s="5"/>
      <c r="R320" s="5"/>
      <c r="S320" s="5"/>
      <c r="T320" s="5"/>
      <c r="U320" s="5"/>
      <c r="V320" s="5"/>
      <c r="W320" s="5"/>
      <c r="X320" s="46"/>
      <c r="Y320" s="46"/>
    </row>
    <row r="321" spans="2:25" x14ac:dyDescent="0.25">
      <c r="B321" s="5"/>
      <c r="C321" s="5"/>
      <c r="D321" s="5"/>
      <c r="E321" s="5"/>
      <c r="F321" s="5"/>
      <c r="G321" s="5"/>
      <c r="H321" s="5"/>
      <c r="I321" s="5"/>
      <c r="J321" s="5"/>
      <c r="K321" s="5"/>
      <c r="L321" s="5"/>
      <c r="M321" s="5"/>
      <c r="N321" s="5"/>
      <c r="O321" s="5"/>
      <c r="P321" s="5"/>
      <c r="Q321" s="5"/>
      <c r="R321" s="5"/>
      <c r="S321" s="5"/>
      <c r="T321" s="5"/>
      <c r="U321" s="5"/>
      <c r="V321" s="5"/>
      <c r="W321" s="5"/>
      <c r="X321" s="46"/>
      <c r="Y321" s="46"/>
    </row>
    <row r="322" spans="2:25" x14ac:dyDescent="0.25">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row>
    <row r="323" spans="2:25" x14ac:dyDescent="0.25">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row>
    <row r="324" spans="2:25" x14ac:dyDescent="0.25">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row>
    <row r="325" spans="2:25" x14ac:dyDescent="0.25">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row>
    <row r="326" spans="2:25" x14ac:dyDescent="0.25">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row>
    <row r="327" spans="2:25" x14ac:dyDescent="0.25">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row>
  </sheetData>
  <sheetProtection insertRows="0"/>
  <mergeCells count="89">
    <mergeCell ref="B48:L52"/>
    <mergeCell ref="B42:C42"/>
    <mergeCell ref="K42:M42"/>
    <mergeCell ref="N42:P42"/>
    <mergeCell ref="B43:C43"/>
    <mergeCell ref="K43:M43"/>
    <mergeCell ref="N43:P43"/>
    <mergeCell ref="B40:C40"/>
    <mergeCell ref="K40:M40"/>
    <mergeCell ref="N40:P40"/>
    <mergeCell ref="B41:C41"/>
    <mergeCell ref="K41:M41"/>
    <mergeCell ref="N41:P41"/>
    <mergeCell ref="B38:C38"/>
    <mergeCell ref="K38:M38"/>
    <mergeCell ref="N38:P38"/>
    <mergeCell ref="B39:C39"/>
    <mergeCell ref="K39:M39"/>
    <mergeCell ref="N39:P39"/>
    <mergeCell ref="B36:C36"/>
    <mergeCell ref="K36:M36"/>
    <mergeCell ref="N36:P36"/>
    <mergeCell ref="B37:C37"/>
    <mergeCell ref="K37:M37"/>
    <mergeCell ref="N37:P37"/>
    <mergeCell ref="B34:C34"/>
    <mergeCell ref="K34:M34"/>
    <mergeCell ref="N34:P34"/>
    <mergeCell ref="B35:C35"/>
    <mergeCell ref="K35:M35"/>
    <mergeCell ref="N35:P35"/>
    <mergeCell ref="B32:C32"/>
    <mergeCell ref="K32:M32"/>
    <mergeCell ref="N32:P32"/>
    <mergeCell ref="B33:C33"/>
    <mergeCell ref="K33:M33"/>
    <mergeCell ref="N33:P33"/>
    <mergeCell ref="B30:C30"/>
    <mergeCell ref="K30:M30"/>
    <mergeCell ref="N30:P30"/>
    <mergeCell ref="B31:C31"/>
    <mergeCell ref="K31:M31"/>
    <mergeCell ref="N31:P31"/>
    <mergeCell ref="B28:C28"/>
    <mergeCell ref="K28:M28"/>
    <mergeCell ref="N28:P28"/>
    <mergeCell ref="B29:C29"/>
    <mergeCell ref="K29:M29"/>
    <mergeCell ref="N29:P29"/>
    <mergeCell ref="B26:C26"/>
    <mergeCell ref="K26:M26"/>
    <mergeCell ref="N26:P26"/>
    <mergeCell ref="B27:C27"/>
    <mergeCell ref="K27:M27"/>
    <mergeCell ref="N27:P27"/>
    <mergeCell ref="B24:C24"/>
    <mergeCell ref="K24:M24"/>
    <mergeCell ref="N24:P24"/>
    <mergeCell ref="B25:C25"/>
    <mergeCell ref="K25:M25"/>
    <mergeCell ref="N25:P25"/>
    <mergeCell ref="I17:J17"/>
    <mergeCell ref="K17:N17"/>
    <mergeCell ref="B23:C23"/>
    <mergeCell ref="K23:M23"/>
    <mergeCell ref="N23:P23"/>
    <mergeCell ref="O17:S17"/>
    <mergeCell ref="I15:J15"/>
    <mergeCell ref="K15:N15"/>
    <mergeCell ref="I16:J16"/>
    <mergeCell ref="K16:N16"/>
    <mergeCell ref="O15:S15"/>
    <mergeCell ref="O16:S16"/>
    <mergeCell ref="H7:S8"/>
    <mergeCell ref="I10:J10"/>
    <mergeCell ref="K10:N10"/>
    <mergeCell ref="I13:J13"/>
    <mergeCell ref="K13:N13"/>
    <mergeCell ref="O10:S10"/>
    <mergeCell ref="O11:S11"/>
    <mergeCell ref="O12:S12"/>
    <mergeCell ref="O13:S13"/>
    <mergeCell ref="O14:S14"/>
    <mergeCell ref="I14:J14"/>
    <mergeCell ref="K14:N14"/>
    <mergeCell ref="I11:J11"/>
    <mergeCell ref="K11:N11"/>
    <mergeCell ref="I12:J12"/>
    <mergeCell ref="K12:N12"/>
  </mergeCells>
  <conditionalFormatting sqref="E11:E17">
    <cfRule type="expression" dxfId="282" priority="5">
      <formula>IF(D11="Outro",FALSE,TRUE)</formula>
    </cfRule>
  </conditionalFormatting>
  <conditionalFormatting sqref="G11:G17">
    <cfRule type="expression" dxfId="281" priority="4">
      <formula>IF(F11="Outro",FALSE,TRUE)</formula>
    </cfRule>
  </conditionalFormatting>
  <conditionalFormatting sqref="F24:F43">
    <cfRule type="expression" dxfId="280" priority="3">
      <formula>IF(E24="Outro",FALSE,TRUE)</formula>
    </cfRule>
  </conditionalFormatting>
  <conditionalFormatting sqref="H24:H43">
    <cfRule type="expression" dxfId="279" priority="2">
      <formula>IF(G24="Outro",FALSE,TRUE)</formula>
    </cfRule>
  </conditionalFormatting>
  <conditionalFormatting sqref="J24:J43">
    <cfRule type="expression" dxfId="278" priority="1">
      <formula>IF(I24="Outro",FALSE,TRUE)</formula>
    </cfRule>
  </conditionalFormatting>
  <dataValidations count="7">
    <dataValidation type="list" allowBlank="1" showInputMessage="1" showErrorMessage="1" sqref="E24:E43" xr:uid="{FA0275BB-1872-4437-A8A2-E29A786302E2}">
      <formula1>"&lt;Selecionar&gt;, Águas pluviais potencialmente contaminadas,Pluviais, Industrial, Doméstico, Doméstico e Industrial, Todos, Outro"</formula1>
    </dataValidation>
    <dataValidation operator="greaterThan" allowBlank="1" showInputMessage="1" showErrorMessage="1" sqref="E11:E17 G11:G17 F24:F43 H24:H43 J24:J43" xr:uid="{7AADF0B3-6F8B-4854-8A46-3CB7B14895F5}"/>
    <dataValidation type="list" allowBlank="1" showInputMessage="1" showErrorMessage="1" sqref="D11:D17" xr:uid="{D771FA9D-6C12-448F-ADA7-916D61372E15}">
      <formula1>"&lt;Selecionar&gt;, Águas pluviais potencialmente contaminadas, Industrial, Doméstico, Doméstico e Industrial, Todos, Outro"</formula1>
    </dataValidation>
    <dataValidation type="list" allowBlank="1" showInputMessage="1" showErrorMessage="1" sqref="Q18:R45" xr:uid="{B4AD67F6-067F-48DE-A288-8102E1E7ECD3}">
      <formula1>"&lt;Selecionar&gt;, Águas pluviais potencialmente contaminadas,Pluviais, Industrial, Doméstico, Doméstico e Industrial, Todos, Outro (identificar nas observações)"</formula1>
    </dataValidation>
    <dataValidation type="list" allowBlank="1" showInputMessage="1" showErrorMessage="1" sqref="U18:V45 I24:I43" xr:uid="{65502943-56B2-4FB4-AB47-4BDB1A7D9C67}">
      <formula1>"&lt;Selecionar&gt;,Água,Solo,Outro"</formula1>
    </dataValidation>
    <dataValidation allowBlank="1" showInputMessage="1" showErrorMessage="1" prompt="O título da folha de cálculo encontra-se nesta célula" sqref="B2" xr:uid="{978D7F38-8662-4309-BC46-9A7A99443A5A}"/>
    <dataValidation type="list" allowBlank="1" showInputMessage="1" showErrorMessage="1" sqref="S18:S45 F11:F17 G24:G43" xr:uid="{25F87B10-156E-4510-9961-A2B0E282D8CD}">
      <formula1>"&lt;Selecionar&gt;,Contínuo,Descontínuo,Outro"</formula1>
    </dataValidation>
  </dataValidations>
  <hyperlinks>
    <hyperlink ref="N49" location="'Água - Emissões - Geral'!A1" display="Voltar acima" xr:uid="{81B35740-83BF-4013-A48C-954616162998}"/>
    <hyperlink ref="N51" location="'Folha de rosto'!A1" display="Voltar ao início" xr:uid="{5F0808E9-6C5A-467F-AFBA-416B56414B0E}"/>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4F952-3D0A-4403-A0A1-98C01B44BF6C}">
  <sheetPr codeName="Folha11">
    <tabColor theme="8" tint="0.59999389629810485"/>
  </sheetPr>
  <dimension ref="A1:BE376"/>
  <sheetViews>
    <sheetView zoomScale="95" zoomScaleNormal="95" workbookViewId="0">
      <selection activeCell="B8" sqref="B8"/>
    </sheetView>
  </sheetViews>
  <sheetFormatPr defaultRowHeight="15" x14ac:dyDescent="0.25"/>
  <cols>
    <col min="2" max="2" width="15" customWidth="1"/>
    <col min="3" max="3" width="13.7109375" customWidth="1"/>
    <col min="4" max="4" width="11" customWidth="1"/>
    <col min="5" max="5" width="11.42578125" customWidth="1"/>
    <col min="6" max="6" width="12.85546875" customWidth="1"/>
    <col min="7" max="7" width="11" customWidth="1"/>
    <col min="8" max="8" width="11.7109375" customWidth="1"/>
    <col min="9" max="9" width="12.7109375" customWidth="1"/>
    <col min="10" max="10" width="12.140625" customWidth="1"/>
    <col min="11" max="11" width="9.42578125" customWidth="1"/>
    <col min="12" max="12" width="11.85546875" customWidth="1"/>
    <col min="13" max="13" width="12.42578125" customWidth="1"/>
    <col min="14" max="14" width="12.7109375" customWidth="1"/>
    <col min="15" max="15" width="11.140625" customWidth="1"/>
    <col min="16" max="16" width="12.7109375" customWidth="1"/>
    <col min="17" max="17" width="12.28515625" customWidth="1"/>
    <col min="18" max="18" width="12.42578125" customWidth="1"/>
    <col min="19" max="19" width="9.42578125" customWidth="1"/>
    <col min="20" max="20" width="12.28515625" customWidth="1"/>
    <col min="21" max="21" width="11.28515625" customWidth="1"/>
    <col min="22" max="22" width="12.42578125" customWidth="1"/>
    <col min="23" max="23" width="9.7109375" customWidth="1"/>
    <col min="24" max="25" width="12.28515625" customWidth="1"/>
    <col min="26" max="26" width="11.7109375" customWidth="1"/>
    <col min="27" max="27" width="10.28515625" customWidth="1"/>
    <col min="28" max="28" width="11.7109375" customWidth="1"/>
    <col min="29" max="29" width="11.5703125" customWidth="1"/>
    <col min="30" max="30" width="12.28515625" customWidth="1"/>
    <col min="31" max="31" width="11.140625" customWidth="1"/>
    <col min="32" max="32" width="12.28515625" customWidth="1"/>
    <col min="33" max="33" width="12.140625" customWidth="1"/>
    <col min="34" max="34" width="12" customWidth="1"/>
    <col min="35" max="35" width="9" customWidth="1"/>
    <col min="36" max="36" width="13.140625" customWidth="1"/>
    <col min="37" max="37" width="11.140625" customWidth="1"/>
    <col min="38" max="38" width="11.85546875" customWidth="1"/>
    <col min="39" max="39" width="10" customWidth="1"/>
    <col min="40" max="40" width="13.42578125" customWidth="1"/>
    <col min="41" max="42" width="12" customWidth="1"/>
    <col min="44" max="44" width="12.85546875" customWidth="1"/>
    <col min="45" max="45" width="12" customWidth="1"/>
    <col min="46" max="46" width="13.28515625" customWidth="1"/>
    <col min="48" max="48" width="11.28515625" customWidth="1"/>
    <col min="49" max="49" width="12.140625" customWidth="1"/>
    <col min="50" max="50" width="12" customWidth="1"/>
    <col min="51" max="51" width="10.28515625" customWidth="1"/>
    <col min="52" max="52" width="11.28515625" customWidth="1"/>
    <col min="53" max="53" width="11.85546875" customWidth="1"/>
  </cols>
  <sheetData>
    <row r="1" spans="1:57" x14ac:dyDescent="0.25">
      <c r="A1" s="63"/>
      <c r="B1" s="63"/>
      <c r="C1" s="63"/>
      <c r="D1" s="63"/>
      <c r="E1" s="63"/>
      <c r="F1" s="63"/>
      <c r="G1" s="63"/>
      <c r="H1" s="63"/>
      <c r="I1" s="63"/>
      <c r="J1" s="63"/>
      <c r="K1" s="63"/>
      <c r="L1" s="63"/>
      <c r="M1" s="63"/>
      <c r="N1" s="63"/>
      <c r="O1" s="63"/>
      <c r="P1" s="63"/>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row>
    <row r="2" spans="1:57" ht="23.25" x14ac:dyDescent="0.25">
      <c r="A2" s="63"/>
      <c r="B2" s="45" t="s">
        <v>988</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5"/>
      <c r="AZ2" s="285"/>
      <c r="BA2" s="285"/>
      <c r="BB2" s="285"/>
      <c r="BC2" s="285"/>
      <c r="BD2" s="285"/>
      <c r="BE2" s="285"/>
    </row>
    <row r="3" spans="1:57" ht="24.75" customHeight="1" x14ac:dyDescent="0.25">
      <c r="A3" s="63"/>
      <c r="B3" s="287"/>
      <c r="C3" s="287"/>
      <c r="D3" s="287"/>
      <c r="E3" s="287"/>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row>
    <row r="4" spans="1:57" x14ac:dyDescent="0.25">
      <c r="A4" s="105"/>
      <c r="B4" s="255"/>
      <c r="C4" s="255"/>
      <c r="D4" s="255"/>
      <c r="E4" s="54"/>
      <c r="F4" s="54"/>
      <c r="G4" s="54"/>
      <c r="H4" s="54"/>
      <c r="I4" s="54"/>
      <c r="J4" s="54"/>
      <c r="K4" s="54"/>
      <c r="L4" s="265"/>
      <c r="M4" s="265"/>
      <c r="N4" s="265"/>
      <c r="O4" s="265"/>
      <c r="P4" s="265"/>
      <c r="Q4" s="265"/>
      <c r="R4" s="2"/>
      <c r="S4" s="2"/>
      <c r="T4" s="2"/>
      <c r="U4" s="2"/>
      <c r="V4" s="2"/>
      <c r="W4" s="2"/>
      <c r="X4" s="2"/>
      <c r="Y4" s="2"/>
      <c r="Z4" s="2"/>
      <c r="AA4" s="2"/>
      <c r="AB4" s="2"/>
      <c r="AC4" s="2"/>
      <c r="AD4" s="2"/>
      <c r="AE4" s="1"/>
      <c r="AF4" s="1"/>
      <c r="AG4" s="1"/>
      <c r="AH4" s="1"/>
      <c r="AI4" s="1"/>
      <c r="AJ4" s="1"/>
      <c r="AK4" s="1"/>
      <c r="AL4" s="1"/>
      <c r="AM4" s="1"/>
      <c r="AN4" s="1"/>
      <c r="AO4" s="1"/>
      <c r="AP4" s="1"/>
      <c r="AQ4" s="1"/>
      <c r="AR4" s="1"/>
      <c r="AS4" s="1"/>
      <c r="AT4" s="1"/>
      <c r="AU4" s="1"/>
      <c r="AV4" s="1"/>
      <c r="AW4" s="1"/>
      <c r="AX4" s="1"/>
      <c r="AY4" s="1"/>
      <c r="AZ4" s="1"/>
      <c r="BA4" s="1"/>
      <c r="BB4" s="1"/>
      <c r="BC4" s="1"/>
      <c r="BD4" s="1"/>
      <c r="BE4" s="1"/>
    </row>
    <row r="5" spans="1:57" x14ac:dyDescent="0.25">
      <c r="A5" s="105"/>
      <c r="B5" s="255"/>
      <c r="C5" s="255"/>
      <c r="D5" s="255"/>
      <c r="E5" s="54"/>
      <c r="F5" s="54"/>
      <c r="G5" s="54"/>
      <c r="H5" s="54"/>
      <c r="I5" s="54"/>
      <c r="J5" s="54"/>
      <c r="K5" s="54"/>
      <c r="L5" s="265"/>
      <c r="M5" s="265"/>
      <c r="N5" s="265"/>
      <c r="O5" s="265"/>
      <c r="P5" s="265"/>
      <c r="Q5" s="265"/>
      <c r="R5" s="2"/>
      <c r="S5" s="2"/>
      <c r="T5" s="2"/>
      <c r="U5" s="2"/>
      <c r="V5" s="2"/>
      <c r="W5" s="2"/>
      <c r="X5" s="2"/>
      <c r="Y5" s="2"/>
      <c r="Z5" s="2"/>
      <c r="AA5" s="2"/>
      <c r="AB5" s="2"/>
      <c r="AC5" s="2"/>
      <c r="AD5" s="2"/>
      <c r="AE5" s="1"/>
      <c r="AF5" s="1"/>
      <c r="AG5" s="1"/>
      <c r="AH5" s="1"/>
      <c r="AI5" s="1"/>
      <c r="AJ5" s="1"/>
      <c r="AK5" s="1"/>
      <c r="AL5" s="1"/>
      <c r="AM5" s="1"/>
      <c r="AN5" s="1"/>
      <c r="AO5" s="1"/>
      <c r="AP5" s="1"/>
      <c r="AQ5" s="1"/>
      <c r="AR5" s="1"/>
      <c r="AS5" s="1"/>
      <c r="AT5" s="1"/>
      <c r="AU5" s="1"/>
      <c r="AV5" s="1"/>
      <c r="AW5" s="1"/>
      <c r="AX5" s="1"/>
      <c r="AY5" s="1"/>
      <c r="AZ5" s="1"/>
      <c r="BA5" s="1"/>
      <c r="BB5" s="1"/>
      <c r="BC5" s="1"/>
      <c r="BD5" s="1"/>
      <c r="BE5" s="1"/>
    </row>
    <row r="6" spans="1:57" x14ac:dyDescent="0.25">
      <c r="A6" s="63"/>
      <c r="B6" s="1"/>
      <c r="C6" s="1"/>
      <c r="D6" s="54" t="s">
        <v>989</v>
      </c>
      <c r="E6" s="54" t="s">
        <v>990</v>
      </c>
      <c r="F6" s="54" t="s">
        <v>991</v>
      </c>
      <c r="G6" s="54" t="s">
        <v>992</v>
      </c>
      <c r="H6" s="54" t="s">
        <v>993</v>
      </c>
      <c r="I6" s="54" t="s">
        <v>994</v>
      </c>
      <c r="J6" s="54" t="s">
        <v>995</v>
      </c>
      <c r="K6" s="54" t="s">
        <v>996</v>
      </c>
      <c r="L6" s="54" t="s">
        <v>997</v>
      </c>
      <c r="M6" s="265"/>
      <c r="N6" s="265"/>
      <c r="O6" s="265"/>
      <c r="P6" s="265"/>
      <c r="Q6" s="265"/>
      <c r="R6" s="2"/>
      <c r="S6" s="2"/>
      <c r="T6" s="2"/>
      <c r="U6" s="2"/>
      <c r="V6" s="2"/>
      <c r="W6" s="2"/>
      <c r="X6" s="2"/>
      <c r="Y6" s="2"/>
      <c r="Z6" s="2"/>
      <c r="AA6" s="2"/>
      <c r="AB6" s="2"/>
      <c r="AC6" s="2"/>
      <c r="AD6" s="2"/>
      <c r="AE6" s="1"/>
      <c r="AF6" s="1"/>
      <c r="AG6" s="1"/>
      <c r="AH6" s="1"/>
      <c r="AI6" s="1"/>
      <c r="AJ6" s="1"/>
      <c r="AK6" s="1"/>
      <c r="AL6" s="1"/>
      <c r="AM6" s="1"/>
      <c r="AN6" s="1"/>
      <c r="AO6" s="1"/>
      <c r="AP6" s="1"/>
      <c r="AQ6" s="1"/>
      <c r="AR6" s="1"/>
      <c r="AS6" s="1"/>
      <c r="AT6" s="1"/>
      <c r="AU6" s="1"/>
      <c r="AV6" s="1"/>
      <c r="AW6" s="1"/>
      <c r="AX6" s="1"/>
      <c r="AY6" s="1"/>
      <c r="AZ6" s="1"/>
      <c r="BA6" s="1"/>
      <c r="BB6" s="1"/>
      <c r="BC6" s="1"/>
      <c r="BD6" s="1"/>
      <c r="BE6" s="1"/>
    </row>
    <row r="7" spans="1:57" x14ac:dyDescent="0.25">
      <c r="A7" s="63"/>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row>
    <row r="8" spans="1:57" x14ac:dyDescent="0.25">
      <c r="A8" s="105"/>
      <c r="B8" s="1"/>
      <c r="C8" s="1"/>
      <c r="D8" s="1"/>
      <c r="E8" s="1"/>
      <c r="F8" s="1"/>
      <c r="G8" s="1"/>
      <c r="H8" s="121"/>
      <c r="I8" s="121"/>
      <c r="J8" s="121"/>
      <c r="K8" s="121"/>
      <c r="L8" s="12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row>
    <row r="9" spans="1:57" ht="28.5" customHeight="1" x14ac:dyDescent="0.25">
      <c r="A9" s="63"/>
      <c r="B9" s="15"/>
      <c r="C9" s="15"/>
      <c r="D9" s="15"/>
      <c r="E9" s="15"/>
      <c r="F9" s="15"/>
      <c r="G9" s="15"/>
      <c r="H9" s="121"/>
      <c r="I9" s="121"/>
      <c r="J9" s="121"/>
      <c r="K9" s="121"/>
      <c r="L9" s="121"/>
      <c r="M9" s="13"/>
      <c r="N9" s="37"/>
      <c r="O9" s="37"/>
      <c r="P9" s="37"/>
      <c r="Q9" s="37"/>
      <c r="R9" s="16"/>
      <c r="S9" s="16"/>
      <c r="T9" s="16"/>
      <c r="U9" s="16"/>
      <c r="V9" s="16"/>
      <c r="W9" s="16"/>
      <c r="X9" s="16"/>
      <c r="Y9" s="16"/>
      <c r="Z9" s="16"/>
      <c r="AA9" s="16"/>
      <c r="AB9" s="16"/>
      <c r="AC9" s="16"/>
      <c r="AD9" s="16"/>
      <c r="AE9" s="16"/>
      <c r="AF9" s="16"/>
      <c r="AG9" s="1"/>
      <c r="AH9" s="1"/>
      <c r="AI9" s="1"/>
      <c r="AJ9" s="1"/>
      <c r="AK9" s="1"/>
      <c r="AL9" s="1"/>
      <c r="AM9" s="1"/>
      <c r="AN9" s="1"/>
      <c r="AO9" s="1"/>
      <c r="AP9" s="1"/>
      <c r="AQ9" s="1"/>
      <c r="AR9" s="1"/>
      <c r="AS9" s="1"/>
      <c r="AT9" s="1"/>
      <c r="AU9" s="1"/>
      <c r="AV9" s="1"/>
      <c r="AW9" s="1"/>
      <c r="AX9" s="1"/>
      <c r="AY9" s="1"/>
      <c r="AZ9" s="1"/>
      <c r="BA9" s="1"/>
      <c r="BB9" s="1"/>
      <c r="BC9" s="1"/>
      <c r="BD9" s="1"/>
      <c r="BE9" s="1"/>
    </row>
    <row r="10" spans="1:57" ht="24" customHeight="1" x14ac:dyDescent="0.25">
      <c r="A10" s="63"/>
      <c r="B10" s="74" t="s">
        <v>741</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row>
    <row r="11" spans="1:57" x14ac:dyDescent="0.25">
      <c r="A11" s="63"/>
      <c r="B11" s="18"/>
      <c r="C11" s="8"/>
      <c r="D11" s="13"/>
      <c r="E11" s="13"/>
      <c r="F11" s="13"/>
      <c r="G11" s="13"/>
      <c r="H11" s="13"/>
      <c r="I11" s="13"/>
      <c r="J11" s="13"/>
      <c r="K11" s="13"/>
      <c r="L11" s="13"/>
      <c r="M11" s="13"/>
      <c r="N11" s="13"/>
      <c r="O11" s="13"/>
      <c r="P11" s="13"/>
      <c r="Q11" s="13"/>
      <c r="R11" s="13"/>
      <c r="S11" s="13"/>
      <c r="T11" s="13"/>
      <c r="U11" s="13"/>
      <c r="V11" s="13"/>
      <c r="W11" s="13"/>
      <c r="X11" s="15"/>
      <c r="Y11" s="15"/>
      <c r="Z11" s="15"/>
      <c r="AA11" s="15"/>
      <c r="AB11" s="15"/>
      <c r="AC11" s="15"/>
      <c r="AD11" s="15"/>
      <c r="AE11" s="16"/>
      <c r="AF11" s="16"/>
      <c r="AG11" s="1"/>
      <c r="AH11" s="1"/>
      <c r="AI11" s="1"/>
      <c r="AJ11" s="1"/>
      <c r="AK11" s="1"/>
      <c r="AL11" s="1"/>
      <c r="AM11" s="1"/>
      <c r="AN11" s="1"/>
      <c r="AO11" s="1"/>
      <c r="AP11" s="1"/>
      <c r="AQ11" s="1"/>
      <c r="AR11" s="1"/>
      <c r="AS11" s="1"/>
      <c r="AT11" s="1"/>
      <c r="AU11" s="1"/>
      <c r="AV11" s="1"/>
      <c r="AW11" s="1"/>
      <c r="AX11" s="1"/>
      <c r="AY11" s="1"/>
      <c r="AZ11" s="1"/>
      <c r="BA11" s="1"/>
      <c r="BB11" s="1"/>
      <c r="BC11" s="1"/>
      <c r="BD11" s="1"/>
      <c r="BE11" s="1"/>
    </row>
    <row r="12" spans="1:57" x14ac:dyDescent="0.25">
      <c r="A12" s="63"/>
      <c r="B12" s="56"/>
      <c r="C12" s="13"/>
      <c r="D12" s="13"/>
      <c r="E12" s="13"/>
      <c r="F12" s="13"/>
      <c r="G12" s="13"/>
      <c r="H12" s="13"/>
      <c r="I12" s="13"/>
      <c r="J12" s="13"/>
      <c r="K12" s="13"/>
      <c r="L12" s="13"/>
      <c r="M12" s="13"/>
      <c r="N12" s="13"/>
      <c r="O12" s="13"/>
      <c r="P12" s="13"/>
      <c r="Q12" s="13"/>
      <c r="R12" s="15"/>
      <c r="S12" s="15"/>
      <c r="T12" s="15"/>
      <c r="U12" s="15"/>
      <c r="V12" s="15"/>
      <c r="W12" s="15"/>
      <c r="X12" s="15"/>
      <c r="Y12" s="15"/>
      <c r="Z12" s="15"/>
      <c r="AA12" s="15"/>
      <c r="AB12" s="15"/>
      <c r="AC12" s="15"/>
      <c r="AD12" s="15"/>
      <c r="AE12" s="16"/>
      <c r="AF12" s="16"/>
      <c r="AG12" s="1"/>
      <c r="AH12" s="1"/>
      <c r="AI12" s="1"/>
      <c r="AJ12" s="1"/>
      <c r="AK12" s="1"/>
      <c r="AL12" s="1"/>
      <c r="AM12" s="1"/>
      <c r="AN12" s="1"/>
      <c r="AO12" s="1"/>
      <c r="AP12" s="1"/>
      <c r="AQ12" s="1"/>
      <c r="AR12" s="1"/>
      <c r="AS12" s="1"/>
      <c r="AT12" s="1"/>
      <c r="AU12" s="1"/>
      <c r="AV12" s="1"/>
      <c r="AW12" s="1"/>
      <c r="AX12" s="1"/>
      <c r="AY12" s="1"/>
      <c r="AZ12" s="1"/>
      <c r="BA12" s="1"/>
      <c r="BB12" s="1"/>
      <c r="BC12" s="1"/>
      <c r="BD12" s="1"/>
      <c r="BE12" s="1"/>
    </row>
    <row r="13" spans="1:57" x14ac:dyDescent="0.25">
      <c r="A13" s="63"/>
      <c r="B13" s="82" t="s">
        <v>999</v>
      </c>
      <c r="C13" s="13"/>
      <c r="D13" s="13"/>
      <c r="E13" s="13"/>
      <c r="F13" s="8"/>
      <c r="G13" s="13"/>
      <c r="H13" s="13"/>
      <c r="I13" s="13"/>
      <c r="J13" s="13"/>
      <c r="K13" s="13"/>
      <c r="L13" s="13"/>
      <c r="M13" s="13"/>
      <c r="N13" s="13"/>
      <c r="O13" s="13"/>
      <c r="P13" s="16"/>
      <c r="Q13" s="16"/>
      <c r="R13" s="16"/>
      <c r="S13" s="16"/>
      <c r="T13" s="16"/>
      <c r="U13" s="16"/>
      <c r="V13" s="16"/>
      <c r="W13" s="16"/>
      <c r="X13" s="16"/>
      <c r="Y13" s="16"/>
      <c r="Z13" s="16"/>
      <c r="AA13" s="16"/>
      <c r="AB13" s="16"/>
      <c r="AC13" s="16"/>
      <c r="AD13" s="16"/>
      <c r="AE13" s="16"/>
      <c r="AF13" s="16"/>
      <c r="AG13" s="1"/>
      <c r="AH13" s="1"/>
      <c r="AI13" s="1"/>
      <c r="AJ13" s="1"/>
      <c r="AK13" s="1"/>
      <c r="AL13" s="1"/>
      <c r="AM13" s="1"/>
      <c r="AN13" s="1"/>
      <c r="AO13" s="1"/>
      <c r="AP13" s="1"/>
      <c r="AQ13" s="1"/>
      <c r="AR13" s="1"/>
      <c r="AS13" s="1"/>
      <c r="AT13" s="1"/>
      <c r="AU13" s="1"/>
      <c r="AV13" s="1"/>
      <c r="AW13" s="1"/>
      <c r="AX13" s="1"/>
      <c r="AY13" s="1"/>
      <c r="AZ13" s="1"/>
      <c r="BA13" s="1"/>
      <c r="BB13" s="1"/>
      <c r="BC13" s="1"/>
      <c r="BD13" s="1"/>
      <c r="BE13" s="1"/>
    </row>
    <row r="14" spans="1:57" x14ac:dyDescent="0.25">
      <c r="A14" s="63"/>
      <c r="B14" s="35"/>
      <c r="C14" s="13"/>
      <c r="D14" s="13"/>
      <c r="E14" s="13"/>
      <c r="F14" s="8"/>
      <c r="G14" s="13"/>
      <c r="H14" s="13"/>
      <c r="I14" s="13"/>
      <c r="J14" s="13"/>
      <c r="K14" s="13"/>
      <c r="L14" s="13"/>
      <c r="M14" s="13"/>
      <c r="N14" s="13"/>
      <c r="O14" s="13"/>
      <c r="P14" s="16"/>
      <c r="Q14" s="16"/>
      <c r="R14" s="16"/>
      <c r="S14" s="16"/>
      <c r="T14" s="16"/>
      <c r="U14" s="16"/>
      <c r="V14" s="16"/>
      <c r="W14" s="16"/>
      <c r="X14" s="16"/>
      <c r="Y14" s="16"/>
      <c r="Z14" s="16"/>
      <c r="AA14" s="16"/>
      <c r="AB14" s="16"/>
      <c r="AC14" s="16"/>
      <c r="AD14" s="16"/>
      <c r="AE14" s="16"/>
      <c r="AF14" s="16"/>
      <c r="AG14" s="1"/>
      <c r="AH14" s="1"/>
      <c r="AI14" s="1"/>
      <c r="AJ14" s="1"/>
      <c r="AK14" s="1"/>
      <c r="AL14" s="1"/>
      <c r="AM14" s="1"/>
      <c r="AN14" s="1"/>
      <c r="AO14" s="1"/>
      <c r="AP14" s="1"/>
      <c r="AQ14" s="1"/>
      <c r="AR14" s="1"/>
      <c r="AS14" s="1"/>
      <c r="AT14" s="1"/>
      <c r="AU14" s="1"/>
      <c r="AV14" s="1"/>
      <c r="AW14" s="1"/>
      <c r="AX14" s="1"/>
      <c r="AY14" s="1"/>
      <c r="AZ14" s="1"/>
      <c r="BA14" s="1"/>
      <c r="BB14" s="1"/>
      <c r="BC14" s="1"/>
      <c r="BD14" s="1"/>
      <c r="BE14" s="1"/>
    </row>
    <row r="15" spans="1:57" x14ac:dyDescent="0.25">
      <c r="A15" s="81"/>
      <c r="B15" s="121"/>
      <c r="C15" s="121"/>
      <c r="D15" s="121"/>
      <c r="E15" s="121"/>
      <c r="F15" s="121"/>
      <c r="G15" s="121"/>
      <c r="H15" s="121"/>
      <c r="I15" s="121"/>
      <c r="J15" s="121"/>
      <c r="K15" s="121"/>
      <c r="L15" s="90"/>
      <c r="M15" s="90"/>
      <c r="N15" s="90"/>
      <c r="O15" s="90"/>
      <c r="P15" s="90"/>
      <c r="Q15" s="90"/>
      <c r="R15" s="90"/>
      <c r="S15" s="90"/>
      <c r="T15" s="90"/>
      <c r="U15" s="90"/>
      <c r="V15" s="90"/>
      <c r="W15" s="90"/>
      <c r="X15" s="90"/>
      <c r="Y15" s="90"/>
      <c r="Z15" s="90"/>
      <c r="AA15" s="90"/>
      <c r="AB15" s="224"/>
      <c r="AC15" s="16"/>
      <c r="AD15" s="16"/>
      <c r="AE15" s="16"/>
      <c r="AF15" s="16"/>
      <c r="AG15" s="1"/>
      <c r="AH15" s="1"/>
      <c r="AI15" s="1"/>
      <c r="AJ15" s="1"/>
      <c r="AK15" s="1"/>
      <c r="AL15" s="1"/>
      <c r="AM15" s="1"/>
      <c r="AN15" s="1"/>
      <c r="AO15" s="1"/>
      <c r="AP15" s="1"/>
      <c r="AQ15" s="1"/>
      <c r="AR15" s="1"/>
      <c r="AS15" s="1"/>
      <c r="AT15" s="1"/>
      <c r="AU15" s="1"/>
      <c r="AV15" s="1"/>
      <c r="AW15" s="1"/>
      <c r="AX15" s="1"/>
      <c r="AY15" s="1"/>
      <c r="AZ15" s="1"/>
      <c r="BA15" s="1"/>
      <c r="BB15" s="1"/>
      <c r="BC15" s="1"/>
      <c r="BD15" s="1"/>
      <c r="BE15" s="1"/>
    </row>
    <row r="16" spans="1:57" ht="50.25" customHeight="1" x14ac:dyDescent="0.25">
      <c r="A16" s="81"/>
      <c r="B16" s="512" t="s">
        <v>1020</v>
      </c>
      <c r="C16" s="512"/>
      <c r="D16" s="512"/>
      <c r="E16" s="512"/>
      <c r="F16" s="513"/>
      <c r="G16" s="514"/>
      <c r="H16" s="514"/>
      <c r="I16" s="515"/>
      <c r="J16" s="121"/>
      <c r="K16" s="121"/>
      <c r="L16" s="398" t="s">
        <v>861</v>
      </c>
      <c r="M16" s="398"/>
      <c r="N16" s="398"/>
      <c r="O16" s="398"/>
      <c r="P16" s="519"/>
      <c r="Q16" s="519"/>
      <c r="R16" s="519"/>
      <c r="S16" s="519"/>
      <c r="T16" s="90"/>
      <c r="U16" s="90"/>
      <c r="V16" s="90"/>
      <c r="W16" s="90"/>
      <c r="X16" s="90"/>
      <c r="Y16" s="90"/>
      <c r="Z16" s="90"/>
      <c r="AA16" s="90"/>
      <c r="AB16" s="224"/>
      <c r="AC16" s="16"/>
      <c r="AD16" s="16"/>
      <c r="AE16" s="16"/>
      <c r="AF16" s="16"/>
      <c r="AG16" s="1"/>
      <c r="AH16" s="1"/>
      <c r="AI16" s="1"/>
      <c r="AJ16" s="1"/>
      <c r="AK16" s="1"/>
      <c r="AL16" s="1"/>
      <c r="AM16" s="1"/>
      <c r="AN16" s="1"/>
      <c r="AO16" s="1"/>
      <c r="AP16" s="1"/>
      <c r="AQ16" s="1"/>
      <c r="AR16" s="1"/>
      <c r="AS16" s="1"/>
      <c r="AT16" s="1"/>
      <c r="AU16" s="1"/>
      <c r="AV16" s="1"/>
      <c r="AW16" s="1"/>
      <c r="AX16" s="1"/>
      <c r="AY16" s="1"/>
      <c r="AZ16" s="1"/>
      <c r="BA16" s="1"/>
      <c r="BB16" s="1"/>
      <c r="BC16" s="1"/>
      <c r="BD16" s="1"/>
      <c r="BE16" s="1"/>
    </row>
    <row r="17" spans="1:57" ht="14.25" customHeight="1" x14ac:dyDescent="0.25">
      <c r="A17" s="81"/>
      <c r="B17" s="121"/>
      <c r="C17" s="121"/>
      <c r="D17" s="121"/>
      <c r="E17" s="121"/>
      <c r="F17" s="121"/>
      <c r="G17" s="121"/>
      <c r="H17" s="121"/>
      <c r="I17" s="121"/>
      <c r="J17" s="121"/>
      <c r="K17" s="121"/>
      <c r="L17" s="90"/>
      <c r="M17" s="90"/>
      <c r="N17" s="90"/>
      <c r="O17" s="90"/>
      <c r="P17" s="90"/>
      <c r="Q17" s="90"/>
      <c r="R17" s="90"/>
      <c r="S17" s="90"/>
      <c r="T17" s="90"/>
      <c r="U17" s="90"/>
      <c r="V17" s="90"/>
      <c r="W17" s="90"/>
      <c r="X17" s="90"/>
      <c r="Y17" s="90"/>
      <c r="Z17" s="90"/>
      <c r="AA17" s="90"/>
      <c r="AB17" s="224"/>
      <c r="AC17" s="16"/>
      <c r="AD17" s="16"/>
      <c r="AE17" s="16"/>
      <c r="AF17" s="16"/>
      <c r="AG17" s="1"/>
      <c r="AH17" s="1"/>
      <c r="AI17" s="1"/>
      <c r="AJ17" s="1"/>
      <c r="AK17" s="1"/>
      <c r="AL17" s="1"/>
      <c r="AM17" s="1"/>
      <c r="AN17" s="1"/>
      <c r="AO17" s="1"/>
      <c r="AP17" s="1"/>
      <c r="AQ17" s="1"/>
      <c r="AR17" s="1"/>
      <c r="AS17" s="1"/>
      <c r="AT17" s="1"/>
      <c r="AU17" s="1"/>
      <c r="AV17" s="1"/>
      <c r="AW17" s="1"/>
      <c r="AX17" s="1"/>
      <c r="AY17" s="1"/>
      <c r="AZ17" s="1"/>
      <c r="BA17" s="1"/>
      <c r="BB17" s="1"/>
      <c r="BC17" s="1"/>
      <c r="BD17" s="1"/>
      <c r="BE17" s="1"/>
    </row>
    <row r="18" spans="1:57" x14ac:dyDescent="0.25">
      <c r="A18" s="81"/>
      <c r="B18" s="292"/>
      <c r="C18" s="121"/>
      <c r="D18" s="121"/>
      <c r="E18" s="121"/>
      <c r="F18" s="121"/>
      <c r="G18" s="121"/>
      <c r="H18" s="121"/>
      <c r="I18" s="121"/>
      <c r="J18" s="121"/>
      <c r="K18" s="121"/>
      <c r="L18" s="90"/>
      <c r="M18" s="90"/>
      <c r="N18" s="90"/>
      <c r="O18" s="90"/>
      <c r="P18" s="90"/>
      <c r="Q18" s="90"/>
      <c r="R18" s="90"/>
      <c r="S18" s="90"/>
      <c r="T18" s="90"/>
      <c r="U18" s="90"/>
      <c r="V18" s="90"/>
      <c r="W18" s="90"/>
      <c r="X18" s="90"/>
      <c r="Y18" s="90"/>
      <c r="Z18" s="90"/>
      <c r="AA18" s="90"/>
      <c r="AB18" s="224"/>
      <c r="AC18" s="16"/>
      <c r="AD18" s="16"/>
      <c r="AE18" s="16"/>
      <c r="AF18" s="16"/>
      <c r="AG18" s="1"/>
      <c r="AH18" s="1"/>
      <c r="AI18" s="1"/>
      <c r="AJ18" s="1"/>
      <c r="AK18" s="1"/>
      <c r="AL18" s="1"/>
      <c r="AM18" s="1"/>
      <c r="AN18" s="1"/>
      <c r="AO18" s="1"/>
      <c r="AP18" s="1"/>
      <c r="AQ18" s="1"/>
      <c r="AR18" s="1"/>
      <c r="AS18" s="1"/>
      <c r="AT18" s="1"/>
      <c r="AU18" s="1"/>
      <c r="AV18" s="1"/>
      <c r="AW18" s="1"/>
      <c r="AX18" s="1"/>
      <c r="AY18" s="1"/>
      <c r="AZ18" s="1"/>
      <c r="BA18" s="1"/>
      <c r="BB18" s="1"/>
      <c r="BC18" s="1"/>
      <c r="BD18" s="1"/>
      <c r="BE18" s="1"/>
    </row>
    <row r="19" spans="1:57" ht="15.75" thickBot="1" x14ac:dyDescent="0.3">
      <c r="A19" s="81"/>
      <c r="B19" s="21" t="s">
        <v>864</v>
      </c>
      <c r="C19" s="121"/>
      <c r="D19" s="121"/>
      <c r="E19" s="121"/>
      <c r="F19" s="121"/>
      <c r="G19" s="121"/>
      <c r="H19" s="121"/>
      <c r="I19" s="121"/>
      <c r="J19" s="121"/>
      <c r="K19" s="121"/>
      <c r="L19" s="90"/>
      <c r="M19" s="90"/>
      <c r="N19" s="90"/>
      <c r="O19" s="90"/>
      <c r="P19" s="90"/>
      <c r="Q19" s="90"/>
      <c r="R19" s="90"/>
      <c r="S19" s="90"/>
      <c r="T19" s="90"/>
      <c r="U19" s="90"/>
      <c r="V19" s="90"/>
      <c r="W19" s="90"/>
      <c r="X19" s="90"/>
      <c r="Y19" s="90"/>
      <c r="Z19" s="90"/>
      <c r="AA19" s="90"/>
      <c r="AB19" s="224"/>
      <c r="AC19" s="16"/>
      <c r="AD19" s="16"/>
      <c r="AE19" s="16"/>
      <c r="AF19" s="16"/>
      <c r="AG19" s="1"/>
      <c r="AH19" s="1"/>
      <c r="AI19" s="1"/>
      <c r="AJ19" s="1"/>
      <c r="AK19" s="1"/>
      <c r="AL19" s="1"/>
      <c r="AM19" s="1"/>
      <c r="AN19" s="1"/>
      <c r="AO19" s="1"/>
      <c r="AP19" s="1"/>
      <c r="AQ19" s="1"/>
      <c r="AR19" s="1"/>
      <c r="AS19" s="1"/>
      <c r="AT19" s="1"/>
      <c r="AU19" s="1"/>
      <c r="AV19" s="1"/>
      <c r="AW19" s="1"/>
      <c r="AX19" s="1"/>
      <c r="AY19" s="1"/>
      <c r="AZ19" s="1"/>
      <c r="BA19" s="1"/>
      <c r="BB19" s="1"/>
      <c r="BC19" s="1"/>
      <c r="BD19" s="1"/>
      <c r="BE19" s="1"/>
    </row>
    <row r="20" spans="1:57" ht="30" customHeight="1" thickBot="1" x14ac:dyDescent="0.3">
      <c r="A20" s="192"/>
      <c r="B20" s="292"/>
      <c r="C20" s="305"/>
      <c r="D20" s="305"/>
      <c r="E20" s="305"/>
      <c r="F20" s="492" t="s">
        <v>18</v>
      </c>
      <c r="G20" s="493"/>
      <c r="H20" s="493"/>
      <c r="I20" s="494"/>
      <c r="J20" s="492" t="s">
        <v>19</v>
      </c>
      <c r="K20" s="493"/>
      <c r="L20" s="493"/>
      <c r="M20" s="494"/>
      <c r="N20" s="492" t="s">
        <v>20</v>
      </c>
      <c r="O20" s="493"/>
      <c r="P20" s="493"/>
      <c r="Q20" s="494"/>
      <c r="R20" s="492" t="s">
        <v>21</v>
      </c>
      <c r="S20" s="493"/>
      <c r="T20" s="493"/>
      <c r="U20" s="494"/>
      <c r="V20" s="492" t="s">
        <v>22</v>
      </c>
      <c r="W20" s="493"/>
      <c r="X20" s="493"/>
      <c r="Y20" s="494"/>
      <c r="Z20" s="492" t="s">
        <v>23</v>
      </c>
      <c r="AA20" s="493"/>
      <c r="AB20" s="493"/>
      <c r="AC20" s="494"/>
      <c r="AD20" s="492" t="s">
        <v>24</v>
      </c>
      <c r="AE20" s="493"/>
      <c r="AF20" s="493"/>
      <c r="AG20" s="494"/>
      <c r="AH20" s="492" t="s">
        <v>66</v>
      </c>
      <c r="AI20" s="493"/>
      <c r="AJ20" s="493"/>
      <c r="AK20" s="494"/>
      <c r="AL20" s="492" t="s">
        <v>67</v>
      </c>
      <c r="AM20" s="493"/>
      <c r="AN20" s="493"/>
      <c r="AO20" s="494"/>
      <c r="AP20" s="492" t="s">
        <v>68</v>
      </c>
      <c r="AQ20" s="493"/>
      <c r="AR20" s="493"/>
      <c r="AS20" s="494"/>
      <c r="AT20" s="492" t="s">
        <v>28</v>
      </c>
      <c r="AU20" s="493"/>
      <c r="AV20" s="493"/>
      <c r="AW20" s="494"/>
      <c r="AX20" s="492" t="s">
        <v>29</v>
      </c>
      <c r="AY20" s="493"/>
      <c r="AZ20" s="493"/>
      <c r="BA20" s="494"/>
      <c r="BB20" s="1"/>
      <c r="BC20" s="1"/>
      <c r="BD20" s="1"/>
      <c r="BE20" s="1"/>
    </row>
    <row r="21" spans="1:57" ht="30" customHeight="1" x14ac:dyDescent="0.25">
      <c r="A21" s="192"/>
      <c r="B21" s="506" t="s">
        <v>858</v>
      </c>
      <c r="C21" s="507"/>
      <c r="D21" s="507"/>
      <c r="E21" s="508"/>
      <c r="F21" s="500"/>
      <c r="G21" s="501"/>
      <c r="H21" s="501"/>
      <c r="I21" s="502"/>
      <c r="J21" s="500"/>
      <c r="K21" s="501"/>
      <c r="L21" s="501"/>
      <c r="M21" s="502"/>
      <c r="N21" s="500"/>
      <c r="O21" s="501"/>
      <c r="P21" s="501"/>
      <c r="Q21" s="502"/>
      <c r="R21" s="500"/>
      <c r="S21" s="501"/>
      <c r="T21" s="501"/>
      <c r="U21" s="502"/>
      <c r="V21" s="500"/>
      <c r="W21" s="501"/>
      <c r="X21" s="501"/>
      <c r="Y21" s="502"/>
      <c r="Z21" s="500"/>
      <c r="AA21" s="501"/>
      <c r="AB21" s="501"/>
      <c r="AC21" s="502"/>
      <c r="AD21" s="500"/>
      <c r="AE21" s="501"/>
      <c r="AF21" s="501"/>
      <c r="AG21" s="502"/>
      <c r="AH21" s="500"/>
      <c r="AI21" s="501"/>
      <c r="AJ21" s="501"/>
      <c r="AK21" s="502"/>
      <c r="AL21" s="500"/>
      <c r="AM21" s="501"/>
      <c r="AN21" s="501"/>
      <c r="AO21" s="502"/>
      <c r="AP21" s="500"/>
      <c r="AQ21" s="501"/>
      <c r="AR21" s="501"/>
      <c r="AS21" s="502"/>
      <c r="AT21" s="500"/>
      <c r="AU21" s="501"/>
      <c r="AV21" s="501"/>
      <c r="AW21" s="502"/>
      <c r="AX21" s="509"/>
      <c r="AY21" s="510"/>
      <c r="AZ21" s="510"/>
      <c r="BA21" s="511"/>
      <c r="BB21" s="1"/>
      <c r="BC21" s="1"/>
      <c r="BD21" s="1"/>
      <c r="BE21" s="1"/>
    </row>
    <row r="22" spans="1:57" ht="30" customHeight="1" x14ac:dyDescent="0.25">
      <c r="A22" s="192"/>
      <c r="B22" s="495" t="s">
        <v>742</v>
      </c>
      <c r="C22" s="414"/>
      <c r="D22" s="414"/>
      <c r="E22" s="496"/>
      <c r="F22" s="500"/>
      <c r="G22" s="501"/>
      <c r="H22" s="501"/>
      <c r="I22" s="502"/>
      <c r="J22" s="500"/>
      <c r="K22" s="501"/>
      <c r="L22" s="501"/>
      <c r="M22" s="502"/>
      <c r="N22" s="500"/>
      <c r="O22" s="501"/>
      <c r="P22" s="501"/>
      <c r="Q22" s="502"/>
      <c r="R22" s="500"/>
      <c r="S22" s="501"/>
      <c r="T22" s="501"/>
      <c r="U22" s="502"/>
      <c r="V22" s="500"/>
      <c r="W22" s="501"/>
      <c r="X22" s="501"/>
      <c r="Y22" s="502"/>
      <c r="Z22" s="500"/>
      <c r="AA22" s="501"/>
      <c r="AB22" s="501"/>
      <c r="AC22" s="502"/>
      <c r="AD22" s="500"/>
      <c r="AE22" s="501"/>
      <c r="AF22" s="501"/>
      <c r="AG22" s="502"/>
      <c r="AH22" s="500"/>
      <c r="AI22" s="501"/>
      <c r="AJ22" s="501"/>
      <c r="AK22" s="502"/>
      <c r="AL22" s="500"/>
      <c r="AM22" s="501"/>
      <c r="AN22" s="501"/>
      <c r="AO22" s="502"/>
      <c r="AP22" s="500"/>
      <c r="AQ22" s="501"/>
      <c r="AR22" s="501"/>
      <c r="AS22" s="502"/>
      <c r="AT22" s="500"/>
      <c r="AU22" s="501"/>
      <c r="AV22" s="501"/>
      <c r="AW22" s="502"/>
      <c r="AX22" s="509"/>
      <c r="AY22" s="510"/>
      <c r="AZ22" s="510"/>
      <c r="BA22" s="511"/>
      <c r="BB22" s="1"/>
      <c r="BC22" s="1"/>
      <c r="BD22" s="1"/>
      <c r="BE22" s="1"/>
    </row>
    <row r="23" spans="1:57" ht="30" customHeight="1" x14ac:dyDescent="0.25">
      <c r="A23" s="192"/>
      <c r="B23" s="497" t="s">
        <v>859</v>
      </c>
      <c r="C23" s="498"/>
      <c r="D23" s="498"/>
      <c r="E23" s="499"/>
      <c r="F23" s="503"/>
      <c r="G23" s="504"/>
      <c r="H23" s="504"/>
      <c r="I23" s="505"/>
      <c r="J23" s="503"/>
      <c r="K23" s="504"/>
      <c r="L23" s="504"/>
      <c r="M23" s="505"/>
      <c r="N23" s="503"/>
      <c r="O23" s="504"/>
      <c r="P23" s="504"/>
      <c r="Q23" s="505"/>
      <c r="R23" s="503"/>
      <c r="S23" s="504"/>
      <c r="T23" s="504"/>
      <c r="U23" s="505"/>
      <c r="V23" s="503"/>
      <c r="W23" s="504"/>
      <c r="X23" s="504"/>
      <c r="Y23" s="505"/>
      <c r="Z23" s="503"/>
      <c r="AA23" s="504"/>
      <c r="AB23" s="504"/>
      <c r="AC23" s="505"/>
      <c r="AD23" s="503"/>
      <c r="AE23" s="504"/>
      <c r="AF23" s="504"/>
      <c r="AG23" s="505"/>
      <c r="AH23" s="503"/>
      <c r="AI23" s="504"/>
      <c r="AJ23" s="504"/>
      <c r="AK23" s="505"/>
      <c r="AL23" s="503"/>
      <c r="AM23" s="504"/>
      <c r="AN23" s="504"/>
      <c r="AO23" s="505"/>
      <c r="AP23" s="503"/>
      <c r="AQ23" s="504"/>
      <c r="AR23" s="504"/>
      <c r="AS23" s="505"/>
      <c r="AT23" s="503"/>
      <c r="AU23" s="504"/>
      <c r="AV23" s="504"/>
      <c r="AW23" s="505"/>
      <c r="AX23" s="516"/>
      <c r="AY23" s="517"/>
      <c r="AZ23" s="517"/>
      <c r="BA23" s="518"/>
      <c r="BB23" s="1"/>
      <c r="BC23" s="1"/>
      <c r="BD23" s="1"/>
      <c r="BE23" s="1"/>
    </row>
    <row r="24" spans="1:57" ht="75" customHeight="1" x14ac:dyDescent="0.25">
      <c r="A24" s="63"/>
      <c r="B24" s="221" t="s">
        <v>94</v>
      </c>
      <c r="C24" s="249" t="s">
        <v>800</v>
      </c>
      <c r="D24" s="249" t="s">
        <v>96</v>
      </c>
      <c r="E24" s="271" t="s">
        <v>138</v>
      </c>
      <c r="F24" s="221" t="s">
        <v>860</v>
      </c>
      <c r="G24" s="249" t="s">
        <v>793</v>
      </c>
      <c r="H24" s="249" t="s">
        <v>857</v>
      </c>
      <c r="I24" s="271" t="s">
        <v>137</v>
      </c>
      <c r="J24" s="221" t="s">
        <v>860</v>
      </c>
      <c r="K24" s="249" t="s">
        <v>793</v>
      </c>
      <c r="L24" s="249" t="s">
        <v>857</v>
      </c>
      <c r="M24" s="271" t="s">
        <v>137</v>
      </c>
      <c r="N24" s="221" t="s">
        <v>860</v>
      </c>
      <c r="O24" s="249" t="s">
        <v>793</v>
      </c>
      <c r="P24" s="249" t="s">
        <v>857</v>
      </c>
      <c r="Q24" s="271" t="s">
        <v>137</v>
      </c>
      <c r="R24" s="221" t="s">
        <v>860</v>
      </c>
      <c r="S24" s="249" t="s">
        <v>793</v>
      </c>
      <c r="T24" s="249" t="s">
        <v>857</v>
      </c>
      <c r="U24" s="271" t="s">
        <v>137</v>
      </c>
      <c r="V24" s="221" t="s">
        <v>860</v>
      </c>
      <c r="W24" s="249" t="s">
        <v>793</v>
      </c>
      <c r="X24" s="249" t="s">
        <v>857</v>
      </c>
      <c r="Y24" s="271" t="s">
        <v>137</v>
      </c>
      <c r="Z24" s="221" t="s">
        <v>860</v>
      </c>
      <c r="AA24" s="249" t="s">
        <v>793</v>
      </c>
      <c r="AB24" s="249" t="s">
        <v>857</v>
      </c>
      <c r="AC24" s="271" t="s">
        <v>137</v>
      </c>
      <c r="AD24" s="221" t="s">
        <v>860</v>
      </c>
      <c r="AE24" s="249" t="s">
        <v>793</v>
      </c>
      <c r="AF24" s="249" t="s">
        <v>857</v>
      </c>
      <c r="AG24" s="271" t="s">
        <v>137</v>
      </c>
      <c r="AH24" s="221" t="s">
        <v>860</v>
      </c>
      <c r="AI24" s="249" t="s">
        <v>793</v>
      </c>
      <c r="AJ24" s="249" t="s">
        <v>857</v>
      </c>
      <c r="AK24" s="271" t="s">
        <v>137</v>
      </c>
      <c r="AL24" s="221" t="s">
        <v>860</v>
      </c>
      <c r="AM24" s="249" t="s">
        <v>793</v>
      </c>
      <c r="AN24" s="249" t="s">
        <v>857</v>
      </c>
      <c r="AO24" s="271" t="s">
        <v>137</v>
      </c>
      <c r="AP24" s="221" t="s">
        <v>860</v>
      </c>
      <c r="AQ24" s="249" t="s">
        <v>793</v>
      </c>
      <c r="AR24" s="249" t="s">
        <v>857</v>
      </c>
      <c r="AS24" s="271" t="s">
        <v>137</v>
      </c>
      <c r="AT24" s="221" t="s">
        <v>860</v>
      </c>
      <c r="AU24" s="249" t="s">
        <v>793</v>
      </c>
      <c r="AV24" s="249" t="s">
        <v>857</v>
      </c>
      <c r="AW24" s="271" t="s">
        <v>137</v>
      </c>
      <c r="AX24" s="221" t="s">
        <v>860</v>
      </c>
      <c r="AY24" s="249" t="s">
        <v>793</v>
      </c>
      <c r="AZ24" s="249" t="s">
        <v>857</v>
      </c>
      <c r="BA24" s="271" t="s">
        <v>137</v>
      </c>
      <c r="BB24" s="1"/>
      <c r="BC24" s="1"/>
      <c r="BD24" s="1"/>
      <c r="BE24" s="1"/>
    </row>
    <row r="25" spans="1:57" x14ac:dyDescent="0.25">
      <c r="A25" s="63"/>
      <c r="B25" s="230" t="s">
        <v>10</v>
      </c>
      <c r="C25" s="164"/>
      <c r="D25" s="131"/>
      <c r="E25" s="225"/>
      <c r="F25" s="162"/>
      <c r="G25" s="204"/>
      <c r="H25" s="263" t="s">
        <v>10</v>
      </c>
      <c r="I25" s="208"/>
      <c r="J25" s="162"/>
      <c r="K25" s="204"/>
      <c r="L25" s="263" t="s">
        <v>10</v>
      </c>
      <c r="M25" s="208"/>
      <c r="N25" s="162"/>
      <c r="O25" s="204"/>
      <c r="P25" s="263" t="s">
        <v>10</v>
      </c>
      <c r="Q25" s="208"/>
      <c r="R25" s="162"/>
      <c r="S25" s="204"/>
      <c r="T25" s="263" t="s">
        <v>10</v>
      </c>
      <c r="U25" s="208"/>
      <c r="V25" s="162"/>
      <c r="W25" s="204"/>
      <c r="X25" s="263" t="s">
        <v>10</v>
      </c>
      <c r="Y25" s="208"/>
      <c r="Z25" s="162"/>
      <c r="AA25" s="204"/>
      <c r="AB25" s="263" t="s">
        <v>10</v>
      </c>
      <c r="AC25" s="208"/>
      <c r="AD25" s="162"/>
      <c r="AE25" s="204"/>
      <c r="AF25" s="263" t="s">
        <v>10</v>
      </c>
      <c r="AG25" s="208"/>
      <c r="AH25" s="162"/>
      <c r="AI25" s="204"/>
      <c r="AJ25" s="263" t="s">
        <v>10</v>
      </c>
      <c r="AK25" s="208"/>
      <c r="AL25" s="162"/>
      <c r="AM25" s="204"/>
      <c r="AN25" s="263" t="s">
        <v>10</v>
      </c>
      <c r="AO25" s="208"/>
      <c r="AP25" s="162"/>
      <c r="AQ25" s="204"/>
      <c r="AR25" s="263" t="s">
        <v>10</v>
      </c>
      <c r="AS25" s="208"/>
      <c r="AT25" s="162"/>
      <c r="AU25" s="204"/>
      <c r="AV25" s="263" t="s">
        <v>10</v>
      </c>
      <c r="AW25" s="208"/>
      <c r="AX25" s="162"/>
      <c r="AY25" s="204"/>
      <c r="AZ25" s="263" t="s">
        <v>10</v>
      </c>
      <c r="BA25" s="208"/>
      <c r="BB25" s="1"/>
      <c r="BC25" s="1"/>
      <c r="BD25" s="1"/>
      <c r="BE25" s="1"/>
    </row>
    <row r="26" spans="1:57" x14ac:dyDescent="0.25">
      <c r="A26" s="63"/>
      <c r="B26" s="230" t="s">
        <v>10</v>
      </c>
      <c r="C26" s="164"/>
      <c r="D26" s="34"/>
      <c r="E26" s="157"/>
      <c r="F26" s="162"/>
      <c r="G26" s="204"/>
      <c r="H26" s="263" t="s">
        <v>10</v>
      </c>
      <c r="I26" s="208"/>
      <c r="J26" s="162"/>
      <c r="K26" s="204"/>
      <c r="L26" s="263" t="s">
        <v>10</v>
      </c>
      <c r="M26" s="208"/>
      <c r="N26" s="162"/>
      <c r="O26" s="204"/>
      <c r="P26" s="263" t="s">
        <v>10</v>
      </c>
      <c r="Q26" s="208"/>
      <c r="R26" s="162"/>
      <c r="S26" s="204"/>
      <c r="T26" s="263" t="s">
        <v>10</v>
      </c>
      <c r="U26" s="208"/>
      <c r="V26" s="162"/>
      <c r="W26" s="204"/>
      <c r="X26" s="263" t="s">
        <v>10</v>
      </c>
      <c r="Y26" s="208"/>
      <c r="Z26" s="162"/>
      <c r="AA26" s="204"/>
      <c r="AB26" s="263" t="s">
        <v>10</v>
      </c>
      <c r="AC26" s="208"/>
      <c r="AD26" s="162"/>
      <c r="AE26" s="204"/>
      <c r="AF26" s="263" t="s">
        <v>10</v>
      </c>
      <c r="AG26" s="208"/>
      <c r="AH26" s="162"/>
      <c r="AI26" s="204"/>
      <c r="AJ26" s="263" t="s">
        <v>10</v>
      </c>
      <c r="AK26" s="208"/>
      <c r="AL26" s="162"/>
      <c r="AM26" s="204"/>
      <c r="AN26" s="263" t="s">
        <v>10</v>
      </c>
      <c r="AO26" s="208"/>
      <c r="AP26" s="162"/>
      <c r="AQ26" s="204"/>
      <c r="AR26" s="263" t="s">
        <v>10</v>
      </c>
      <c r="AS26" s="208"/>
      <c r="AT26" s="162"/>
      <c r="AU26" s="204"/>
      <c r="AV26" s="263" t="s">
        <v>10</v>
      </c>
      <c r="AW26" s="208"/>
      <c r="AX26" s="162"/>
      <c r="AY26" s="204"/>
      <c r="AZ26" s="263" t="s">
        <v>10</v>
      </c>
      <c r="BA26" s="208"/>
      <c r="BB26" s="1"/>
      <c r="BC26" s="1"/>
      <c r="BD26" s="1"/>
      <c r="BE26" s="1"/>
    </row>
    <row r="27" spans="1:57" x14ac:dyDescent="0.25">
      <c r="A27" s="63"/>
      <c r="B27" s="230" t="s">
        <v>10</v>
      </c>
      <c r="C27" s="164"/>
      <c r="D27" s="34"/>
      <c r="E27" s="157"/>
      <c r="F27" s="162"/>
      <c r="G27" s="204"/>
      <c r="H27" s="263" t="s">
        <v>10</v>
      </c>
      <c r="I27" s="208"/>
      <c r="J27" s="162"/>
      <c r="K27" s="204"/>
      <c r="L27" s="263" t="s">
        <v>10</v>
      </c>
      <c r="M27" s="208"/>
      <c r="N27" s="162"/>
      <c r="O27" s="204"/>
      <c r="P27" s="263" t="s">
        <v>10</v>
      </c>
      <c r="Q27" s="208"/>
      <c r="R27" s="162"/>
      <c r="S27" s="204"/>
      <c r="T27" s="263" t="s">
        <v>10</v>
      </c>
      <c r="U27" s="208"/>
      <c r="V27" s="162"/>
      <c r="W27" s="204"/>
      <c r="X27" s="263" t="s">
        <v>10</v>
      </c>
      <c r="Y27" s="208"/>
      <c r="Z27" s="162"/>
      <c r="AA27" s="204"/>
      <c r="AB27" s="263" t="s">
        <v>10</v>
      </c>
      <c r="AC27" s="208"/>
      <c r="AD27" s="162"/>
      <c r="AE27" s="204"/>
      <c r="AF27" s="263" t="s">
        <v>10</v>
      </c>
      <c r="AG27" s="208"/>
      <c r="AH27" s="162"/>
      <c r="AI27" s="204"/>
      <c r="AJ27" s="263" t="s">
        <v>10</v>
      </c>
      <c r="AK27" s="208"/>
      <c r="AL27" s="162"/>
      <c r="AM27" s="204"/>
      <c r="AN27" s="263" t="s">
        <v>10</v>
      </c>
      <c r="AO27" s="208"/>
      <c r="AP27" s="162"/>
      <c r="AQ27" s="204"/>
      <c r="AR27" s="263" t="s">
        <v>10</v>
      </c>
      <c r="AS27" s="208"/>
      <c r="AT27" s="162"/>
      <c r="AU27" s="204"/>
      <c r="AV27" s="263" t="s">
        <v>10</v>
      </c>
      <c r="AW27" s="208"/>
      <c r="AX27" s="162"/>
      <c r="AY27" s="204"/>
      <c r="AZ27" s="263" t="s">
        <v>10</v>
      </c>
      <c r="BA27" s="208"/>
      <c r="BB27" s="1"/>
      <c r="BC27" s="1"/>
      <c r="BD27" s="1"/>
      <c r="BE27" s="1"/>
    </row>
    <row r="28" spans="1:57" x14ac:dyDescent="0.25">
      <c r="A28" s="63"/>
      <c r="B28" s="230" t="s">
        <v>10</v>
      </c>
      <c r="C28" s="164"/>
      <c r="D28" s="34"/>
      <c r="E28" s="157"/>
      <c r="F28" s="162"/>
      <c r="G28" s="204"/>
      <c r="H28" s="263" t="s">
        <v>10</v>
      </c>
      <c r="I28" s="208"/>
      <c r="J28" s="162"/>
      <c r="K28" s="204"/>
      <c r="L28" s="263" t="s">
        <v>10</v>
      </c>
      <c r="M28" s="208"/>
      <c r="N28" s="162"/>
      <c r="O28" s="204"/>
      <c r="P28" s="263" t="s">
        <v>10</v>
      </c>
      <c r="Q28" s="208"/>
      <c r="R28" s="162"/>
      <c r="S28" s="204"/>
      <c r="T28" s="263" t="s">
        <v>10</v>
      </c>
      <c r="U28" s="208"/>
      <c r="V28" s="162"/>
      <c r="W28" s="204"/>
      <c r="X28" s="263" t="s">
        <v>10</v>
      </c>
      <c r="Y28" s="208"/>
      <c r="Z28" s="162"/>
      <c r="AA28" s="204"/>
      <c r="AB28" s="263" t="s">
        <v>10</v>
      </c>
      <c r="AC28" s="208"/>
      <c r="AD28" s="162"/>
      <c r="AE28" s="204"/>
      <c r="AF28" s="263" t="s">
        <v>10</v>
      </c>
      <c r="AG28" s="208"/>
      <c r="AH28" s="162"/>
      <c r="AI28" s="204"/>
      <c r="AJ28" s="263" t="s">
        <v>10</v>
      </c>
      <c r="AK28" s="208"/>
      <c r="AL28" s="162"/>
      <c r="AM28" s="204"/>
      <c r="AN28" s="263" t="s">
        <v>10</v>
      </c>
      <c r="AO28" s="208"/>
      <c r="AP28" s="162"/>
      <c r="AQ28" s="204"/>
      <c r="AR28" s="263" t="s">
        <v>10</v>
      </c>
      <c r="AS28" s="208"/>
      <c r="AT28" s="162"/>
      <c r="AU28" s="204"/>
      <c r="AV28" s="263" t="s">
        <v>10</v>
      </c>
      <c r="AW28" s="208"/>
      <c r="AX28" s="162"/>
      <c r="AY28" s="204"/>
      <c r="AZ28" s="263" t="s">
        <v>10</v>
      </c>
      <c r="BA28" s="208"/>
      <c r="BB28" s="1"/>
      <c r="BC28" s="1"/>
      <c r="BD28" s="1"/>
      <c r="BE28" s="1"/>
    </row>
    <row r="29" spans="1:57" x14ac:dyDescent="0.25">
      <c r="A29" s="63"/>
      <c r="B29" s="230" t="s">
        <v>10</v>
      </c>
      <c r="C29" s="164"/>
      <c r="D29" s="34"/>
      <c r="E29" s="157"/>
      <c r="F29" s="162"/>
      <c r="G29" s="204"/>
      <c r="H29" s="263" t="s">
        <v>10</v>
      </c>
      <c r="I29" s="208"/>
      <c r="J29" s="162"/>
      <c r="K29" s="204"/>
      <c r="L29" s="263" t="s">
        <v>10</v>
      </c>
      <c r="M29" s="208"/>
      <c r="N29" s="162"/>
      <c r="O29" s="204"/>
      <c r="P29" s="263" t="s">
        <v>10</v>
      </c>
      <c r="Q29" s="208"/>
      <c r="R29" s="162"/>
      <c r="S29" s="204"/>
      <c r="T29" s="263" t="s">
        <v>10</v>
      </c>
      <c r="U29" s="208"/>
      <c r="V29" s="162"/>
      <c r="W29" s="204"/>
      <c r="X29" s="263" t="s">
        <v>10</v>
      </c>
      <c r="Y29" s="208"/>
      <c r="Z29" s="162"/>
      <c r="AA29" s="204"/>
      <c r="AB29" s="263" t="s">
        <v>10</v>
      </c>
      <c r="AC29" s="208"/>
      <c r="AD29" s="162"/>
      <c r="AE29" s="204"/>
      <c r="AF29" s="263" t="s">
        <v>10</v>
      </c>
      <c r="AG29" s="208"/>
      <c r="AH29" s="162"/>
      <c r="AI29" s="204"/>
      <c r="AJ29" s="263" t="s">
        <v>10</v>
      </c>
      <c r="AK29" s="208"/>
      <c r="AL29" s="162"/>
      <c r="AM29" s="204"/>
      <c r="AN29" s="263" t="s">
        <v>10</v>
      </c>
      <c r="AO29" s="208"/>
      <c r="AP29" s="162"/>
      <c r="AQ29" s="204"/>
      <c r="AR29" s="263" t="s">
        <v>10</v>
      </c>
      <c r="AS29" s="208"/>
      <c r="AT29" s="162"/>
      <c r="AU29" s="204"/>
      <c r="AV29" s="263" t="s">
        <v>10</v>
      </c>
      <c r="AW29" s="208"/>
      <c r="AX29" s="162"/>
      <c r="AY29" s="204"/>
      <c r="AZ29" s="263" t="s">
        <v>10</v>
      </c>
      <c r="BA29" s="208"/>
      <c r="BB29" s="1"/>
      <c r="BC29" s="1"/>
      <c r="BD29" s="1"/>
      <c r="BE29" s="1"/>
    </row>
    <row r="30" spans="1:57" x14ac:dyDescent="0.25">
      <c r="A30" s="63"/>
      <c r="B30" s="230" t="s">
        <v>10</v>
      </c>
      <c r="C30" s="164"/>
      <c r="D30" s="34"/>
      <c r="E30" s="157"/>
      <c r="F30" s="162"/>
      <c r="G30" s="204"/>
      <c r="H30" s="263" t="s">
        <v>10</v>
      </c>
      <c r="I30" s="208"/>
      <c r="J30" s="162"/>
      <c r="K30" s="204"/>
      <c r="L30" s="263" t="s">
        <v>10</v>
      </c>
      <c r="M30" s="208"/>
      <c r="N30" s="162"/>
      <c r="O30" s="204"/>
      <c r="P30" s="263" t="s">
        <v>10</v>
      </c>
      <c r="Q30" s="208"/>
      <c r="R30" s="162"/>
      <c r="S30" s="204"/>
      <c r="T30" s="263" t="s">
        <v>10</v>
      </c>
      <c r="U30" s="208"/>
      <c r="V30" s="162"/>
      <c r="W30" s="204"/>
      <c r="X30" s="263" t="s">
        <v>10</v>
      </c>
      <c r="Y30" s="208"/>
      <c r="Z30" s="162"/>
      <c r="AA30" s="204"/>
      <c r="AB30" s="263" t="s">
        <v>10</v>
      </c>
      <c r="AC30" s="208"/>
      <c r="AD30" s="162"/>
      <c r="AE30" s="204"/>
      <c r="AF30" s="263" t="s">
        <v>10</v>
      </c>
      <c r="AG30" s="208"/>
      <c r="AH30" s="162"/>
      <c r="AI30" s="204"/>
      <c r="AJ30" s="263" t="s">
        <v>10</v>
      </c>
      <c r="AK30" s="208"/>
      <c r="AL30" s="162"/>
      <c r="AM30" s="204"/>
      <c r="AN30" s="263" t="s">
        <v>10</v>
      </c>
      <c r="AO30" s="208"/>
      <c r="AP30" s="162"/>
      <c r="AQ30" s="204"/>
      <c r="AR30" s="263" t="s">
        <v>10</v>
      </c>
      <c r="AS30" s="208"/>
      <c r="AT30" s="162"/>
      <c r="AU30" s="204"/>
      <c r="AV30" s="263" t="s">
        <v>10</v>
      </c>
      <c r="AW30" s="208"/>
      <c r="AX30" s="162"/>
      <c r="AY30" s="204"/>
      <c r="AZ30" s="263" t="s">
        <v>10</v>
      </c>
      <c r="BA30" s="208"/>
      <c r="BB30" s="1"/>
      <c r="BC30" s="1"/>
      <c r="BD30" s="1"/>
      <c r="BE30" s="1"/>
    </row>
    <row r="31" spans="1:57" x14ac:dyDescent="0.25">
      <c r="A31" s="63"/>
      <c r="B31" s="230" t="s">
        <v>10</v>
      </c>
      <c r="C31" s="164"/>
      <c r="D31" s="34"/>
      <c r="E31" s="157"/>
      <c r="F31" s="162"/>
      <c r="G31" s="204"/>
      <c r="H31" s="263" t="s">
        <v>10</v>
      </c>
      <c r="I31" s="208"/>
      <c r="J31" s="162"/>
      <c r="K31" s="204"/>
      <c r="L31" s="263" t="s">
        <v>10</v>
      </c>
      <c r="M31" s="208"/>
      <c r="N31" s="162"/>
      <c r="O31" s="204"/>
      <c r="P31" s="263" t="s">
        <v>10</v>
      </c>
      <c r="Q31" s="208"/>
      <c r="R31" s="162"/>
      <c r="S31" s="204"/>
      <c r="T31" s="263" t="s">
        <v>10</v>
      </c>
      <c r="U31" s="208"/>
      <c r="V31" s="162"/>
      <c r="W31" s="204"/>
      <c r="X31" s="263" t="s">
        <v>10</v>
      </c>
      <c r="Y31" s="208"/>
      <c r="Z31" s="162"/>
      <c r="AA31" s="204"/>
      <c r="AB31" s="263" t="s">
        <v>10</v>
      </c>
      <c r="AC31" s="208"/>
      <c r="AD31" s="162"/>
      <c r="AE31" s="204"/>
      <c r="AF31" s="263" t="s">
        <v>10</v>
      </c>
      <c r="AG31" s="208"/>
      <c r="AH31" s="162"/>
      <c r="AI31" s="204"/>
      <c r="AJ31" s="263" t="s">
        <v>10</v>
      </c>
      <c r="AK31" s="208"/>
      <c r="AL31" s="162"/>
      <c r="AM31" s="204"/>
      <c r="AN31" s="263" t="s">
        <v>10</v>
      </c>
      <c r="AO31" s="208"/>
      <c r="AP31" s="162"/>
      <c r="AQ31" s="204"/>
      <c r="AR31" s="263" t="s">
        <v>10</v>
      </c>
      <c r="AS31" s="208"/>
      <c r="AT31" s="162"/>
      <c r="AU31" s="204"/>
      <c r="AV31" s="263" t="s">
        <v>10</v>
      </c>
      <c r="AW31" s="208"/>
      <c r="AX31" s="162"/>
      <c r="AY31" s="204"/>
      <c r="AZ31" s="263" t="s">
        <v>10</v>
      </c>
      <c r="BA31" s="208"/>
      <c r="BB31" s="1"/>
      <c r="BC31" s="1"/>
      <c r="BD31" s="1"/>
      <c r="BE31" s="1"/>
    </row>
    <row r="32" spans="1:57" x14ac:dyDescent="0.25">
      <c r="A32" s="63"/>
      <c r="B32" s="230" t="s">
        <v>10</v>
      </c>
      <c r="C32" s="164"/>
      <c r="D32" s="34"/>
      <c r="E32" s="157"/>
      <c r="F32" s="162"/>
      <c r="G32" s="204"/>
      <c r="H32" s="263" t="s">
        <v>10</v>
      </c>
      <c r="I32" s="208"/>
      <c r="J32" s="162"/>
      <c r="K32" s="204"/>
      <c r="L32" s="263" t="s">
        <v>10</v>
      </c>
      <c r="M32" s="208"/>
      <c r="N32" s="162"/>
      <c r="O32" s="204"/>
      <c r="P32" s="263" t="s">
        <v>10</v>
      </c>
      <c r="Q32" s="208"/>
      <c r="R32" s="162"/>
      <c r="S32" s="204"/>
      <c r="T32" s="263" t="s">
        <v>10</v>
      </c>
      <c r="U32" s="208"/>
      <c r="V32" s="162"/>
      <c r="W32" s="204"/>
      <c r="X32" s="263" t="s">
        <v>10</v>
      </c>
      <c r="Y32" s="208"/>
      <c r="Z32" s="162"/>
      <c r="AA32" s="204"/>
      <c r="AB32" s="263" t="s">
        <v>10</v>
      </c>
      <c r="AC32" s="208"/>
      <c r="AD32" s="162"/>
      <c r="AE32" s="204"/>
      <c r="AF32" s="263" t="s">
        <v>10</v>
      </c>
      <c r="AG32" s="208"/>
      <c r="AH32" s="162"/>
      <c r="AI32" s="204"/>
      <c r="AJ32" s="263" t="s">
        <v>10</v>
      </c>
      <c r="AK32" s="208"/>
      <c r="AL32" s="162"/>
      <c r="AM32" s="204"/>
      <c r="AN32" s="263" t="s">
        <v>10</v>
      </c>
      <c r="AO32" s="208"/>
      <c r="AP32" s="162"/>
      <c r="AQ32" s="204"/>
      <c r="AR32" s="263" t="s">
        <v>10</v>
      </c>
      <c r="AS32" s="208"/>
      <c r="AT32" s="162"/>
      <c r="AU32" s="204"/>
      <c r="AV32" s="263" t="s">
        <v>10</v>
      </c>
      <c r="AW32" s="208"/>
      <c r="AX32" s="162"/>
      <c r="AY32" s="204"/>
      <c r="AZ32" s="263" t="s">
        <v>10</v>
      </c>
      <c r="BA32" s="208"/>
      <c r="BB32" s="1"/>
      <c r="BC32" s="1"/>
      <c r="BD32" s="1"/>
      <c r="BE32" s="1"/>
    </row>
    <row r="33" spans="1:57" x14ac:dyDescent="0.25">
      <c r="A33" s="63"/>
      <c r="B33" s="230" t="s">
        <v>10</v>
      </c>
      <c r="C33" s="164"/>
      <c r="D33" s="34"/>
      <c r="E33" s="157"/>
      <c r="F33" s="162"/>
      <c r="G33" s="204"/>
      <c r="H33" s="263" t="s">
        <v>10</v>
      </c>
      <c r="I33" s="208"/>
      <c r="J33" s="162"/>
      <c r="K33" s="204"/>
      <c r="L33" s="263" t="s">
        <v>10</v>
      </c>
      <c r="M33" s="208"/>
      <c r="N33" s="162"/>
      <c r="O33" s="204"/>
      <c r="P33" s="263" t="s">
        <v>10</v>
      </c>
      <c r="Q33" s="208"/>
      <c r="R33" s="162"/>
      <c r="S33" s="204"/>
      <c r="T33" s="263" t="s">
        <v>10</v>
      </c>
      <c r="U33" s="208"/>
      <c r="V33" s="162"/>
      <c r="W33" s="204"/>
      <c r="X33" s="263" t="s">
        <v>10</v>
      </c>
      <c r="Y33" s="208"/>
      <c r="Z33" s="162"/>
      <c r="AA33" s="204"/>
      <c r="AB33" s="263" t="s">
        <v>10</v>
      </c>
      <c r="AC33" s="208"/>
      <c r="AD33" s="162"/>
      <c r="AE33" s="204"/>
      <c r="AF33" s="263" t="s">
        <v>10</v>
      </c>
      <c r="AG33" s="208"/>
      <c r="AH33" s="162"/>
      <c r="AI33" s="204"/>
      <c r="AJ33" s="263" t="s">
        <v>10</v>
      </c>
      <c r="AK33" s="208"/>
      <c r="AL33" s="162"/>
      <c r="AM33" s="204"/>
      <c r="AN33" s="263" t="s">
        <v>10</v>
      </c>
      <c r="AO33" s="208"/>
      <c r="AP33" s="162"/>
      <c r="AQ33" s="204"/>
      <c r="AR33" s="263" t="s">
        <v>10</v>
      </c>
      <c r="AS33" s="208"/>
      <c r="AT33" s="162"/>
      <c r="AU33" s="204"/>
      <c r="AV33" s="263" t="s">
        <v>10</v>
      </c>
      <c r="AW33" s="208"/>
      <c r="AX33" s="162"/>
      <c r="AY33" s="204"/>
      <c r="AZ33" s="263" t="s">
        <v>10</v>
      </c>
      <c r="BA33" s="208"/>
      <c r="BB33" s="1"/>
      <c r="BC33" s="1"/>
      <c r="BD33" s="1"/>
      <c r="BE33" s="1"/>
    </row>
    <row r="34" spans="1:57" x14ac:dyDescent="0.25">
      <c r="A34" s="63"/>
      <c r="B34" s="230" t="s">
        <v>10</v>
      </c>
      <c r="C34" s="164"/>
      <c r="D34" s="34"/>
      <c r="E34" s="157"/>
      <c r="F34" s="162"/>
      <c r="G34" s="204"/>
      <c r="H34" s="263" t="s">
        <v>10</v>
      </c>
      <c r="I34" s="208"/>
      <c r="J34" s="162"/>
      <c r="K34" s="204"/>
      <c r="L34" s="263" t="s">
        <v>10</v>
      </c>
      <c r="M34" s="208"/>
      <c r="N34" s="162"/>
      <c r="O34" s="204"/>
      <c r="P34" s="263" t="s">
        <v>10</v>
      </c>
      <c r="Q34" s="208"/>
      <c r="R34" s="162"/>
      <c r="S34" s="204"/>
      <c r="T34" s="263" t="s">
        <v>10</v>
      </c>
      <c r="U34" s="208"/>
      <c r="V34" s="162"/>
      <c r="W34" s="204"/>
      <c r="X34" s="263" t="s">
        <v>10</v>
      </c>
      <c r="Y34" s="208"/>
      <c r="Z34" s="162"/>
      <c r="AA34" s="204"/>
      <c r="AB34" s="263" t="s">
        <v>10</v>
      </c>
      <c r="AC34" s="208"/>
      <c r="AD34" s="162"/>
      <c r="AE34" s="204"/>
      <c r="AF34" s="263" t="s">
        <v>10</v>
      </c>
      <c r="AG34" s="208"/>
      <c r="AH34" s="162"/>
      <c r="AI34" s="204"/>
      <c r="AJ34" s="263" t="s">
        <v>10</v>
      </c>
      <c r="AK34" s="208"/>
      <c r="AL34" s="162"/>
      <c r="AM34" s="204"/>
      <c r="AN34" s="263" t="s">
        <v>10</v>
      </c>
      <c r="AO34" s="208"/>
      <c r="AP34" s="162"/>
      <c r="AQ34" s="204"/>
      <c r="AR34" s="263" t="s">
        <v>10</v>
      </c>
      <c r="AS34" s="208"/>
      <c r="AT34" s="162"/>
      <c r="AU34" s="204"/>
      <c r="AV34" s="263" t="s">
        <v>10</v>
      </c>
      <c r="AW34" s="208"/>
      <c r="AX34" s="162"/>
      <c r="AY34" s="204"/>
      <c r="AZ34" s="263" t="s">
        <v>10</v>
      </c>
      <c r="BA34" s="208"/>
      <c r="BB34" s="1"/>
      <c r="BC34" s="1"/>
      <c r="BD34" s="1"/>
      <c r="BE34" s="1"/>
    </row>
    <row r="35" spans="1:57" x14ac:dyDescent="0.25">
      <c r="A35" s="63"/>
      <c r="B35" s="230" t="s">
        <v>10</v>
      </c>
      <c r="C35" s="164"/>
      <c r="D35" s="34"/>
      <c r="E35" s="157"/>
      <c r="F35" s="162"/>
      <c r="G35" s="204"/>
      <c r="H35" s="263" t="s">
        <v>10</v>
      </c>
      <c r="I35" s="208"/>
      <c r="J35" s="162"/>
      <c r="K35" s="204"/>
      <c r="L35" s="263" t="s">
        <v>10</v>
      </c>
      <c r="M35" s="208"/>
      <c r="N35" s="162"/>
      <c r="O35" s="204"/>
      <c r="P35" s="263" t="s">
        <v>10</v>
      </c>
      <c r="Q35" s="208"/>
      <c r="R35" s="162"/>
      <c r="S35" s="204"/>
      <c r="T35" s="263" t="s">
        <v>10</v>
      </c>
      <c r="U35" s="208"/>
      <c r="V35" s="162"/>
      <c r="W35" s="204"/>
      <c r="X35" s="263" t="s">
        <v>10</v>
      </c>
      <c r="Y35" s="208"/>
      <c r="Z35" s="162"/>
      <c r="AA35" s="204"/>
      <c r="AB35" s="263" t="s">
        <v>10</v>
      </c>
      <c r="AC35" s="208"/>
      <c r="AD35" s="162"/>
      <c r="AE35" s="204"/>
      <c r="AF35" s="263" t="s">
        <v>10</v>
      </c>
      <c r="AG35" s="208"/>
      <c r="AH35" s="162"/>
      <c r="AI35" s="204"/>
      <c r="AJ35" s="263" t="s">
        <v>10</v>
      </c>
      <c r="AK35" s="208"/>
      <c r="AL35" s="162"/>
      <c r="AM35" s="204"/>
      <c r="AN35" s="263" t="s">
        <v>10</v>
      </c>
      <c r="AO35" s="208"/>
      <c r="AP35" s="162"/>
      <c r="AQ35" s="204"/>
      <c r="AR35" s="263" t="s">
        <v>10</v>
      </c>
      <c r="AS35" s="208"/>
      <c r="AT35" s="162"/>
      <c r="AU35" s="204"/>
      <c r="AV35" s="263" t="s">
        <v>10</v>
      </c>
      <c r="AW35" s="208"/>
      <c r="AX35" s="162"/>
      <c r="AY35" s="204"/>
      <c r="AZ35" s="263" t="s">
        <v>10</v>
      </c>
      <c r="BA35" s="208"/>
      <c r="BB35" s="1"/>
      <c r="BC35" s="1"/>
      <c r="BD35" s="1"/>
      <c r="BE35" s="1"/>
    </row>
    <row r="36" spans="1:57" x14ac:dyDescent="0.25">
      <c r="A36" s="63"/>
      <c r="B36" s="230" t="s">
        <v>10</v>
      </c>
      <c r="C36" s="164"/>
      <c r="D36" s="34"/>
      <c r="E36" s="157"/>
      <c r="F36" s="162"/>
      <c r="G36" s="204"/>
      <c r="H36" s="263" t="s">
        <v>10</v>
      </c>
      <c r="I36" s="208"/>
      <c r="J36" s="162"/>
      <c r="K36" s="204"/>
      <c r="L36" s="263" t="s">
        <v>10</v>
      </c>
      <c r="M36" s="208"/>
      <c r="N36" s="162"/>
      <c r="O36" s="204"/>
      <c r="P36" s="263" t="s">
        <v>10</v>
      </c>
      <c r="Q36" s="208"/>
      <c r="R36" s="162"/>
      <c r="S36" s="204"/>
      <c r="T36" s="263" t="s">
        <v>10</v>
      </c>
      <c r="U36" s="208"/>
      <c r="V36" s="162"/>
      <c r="W36" s="204"/>
      <c r="X36" s="263" t="s">
        <v>10</v>
      </c>
      <c r="Y36" s="208"/>
      <c r="Z36" s="162"/>
      <c r="AA36" s="204"/>
      <c r="AB36" s="263" t="s">
        <v>10</v>
      </c>
      <c r="AC36" s="208"/>
      <c r="AD36" s="162"/>
      <c r="AE36" s="204"/>
      <c r="AF36" s="263" t="s">
        <v>10</v>
      </c>
      <c r="AG36" s="208"/>
      <c r="AH36" s="162"/>
      <c r="AI36" s="204"/>
      <c r="AJ36" s="263" t="s">
        <v>10</v>
      </c>
      <c r="AK36" s="208"/>
      <c r="AL36" s="162"/>
      <c r="AM36" s="204"/>
      <c r="AN36" s="263" t="s">
        <v>10</v>
      </c>
      <c r="AO36" s="208"/>
      <c r="AP36" s="162"/>
      <c r="AQ36" s="204"/>
      <c r="AR36" s="263" t="s">
        <v>10</v>
      </c>
      <c r="AS36" s="208"/>
      <c r="AT36" s="162"/>
      <c r="AU36" s="204"/>
      <c r="AV36" s="263" t="s">
        <v>10</v>
      </c>
      <c r="AW36" s="208"/>
      <c r="AX36" s="162"/>
      <c r="AY36" s="204"/>
      <c r="AZ36" s="263" t="s">
        <v>10</v>
      </c>
      <c r="BA36" s="208"/>
      <c r="BB36" s="1"/>
      <c r="BC36" s="1"/>
      <c r="BD36" s="1"/>
      <c r="BE36" s="1"/>
    </row>
    <row r="37" spans="1:57" x14ac:dyDescent="0.25">
      <c r="A37" s="63"/>
      <c r="B37" s="230" t="s">
        <v>10</v>
      </c>
      <c r="C37" s="164"/>
      <c r="D37" s="34"/>
      <c r="E37" s="157"/>
      <c r="F37" s="162"/>
      <c r="G37" s="204"/>
      <c r="H37" s="263" t="s">
        <v>10</v>
      </c>
      <c r="I37" s="208"/>
      <c r="J37" s="162"/>
      <c r="K37" s="204"/>
      <c r="L37" s="263" t="s">
        <v>10</v>
      </c>
      <c r="M37" s="208"/>
      <c r="N37" s="162"/>
      <c r="O37" s="204"/>
      <c r="P37" s="263" t="s">
        <v>10</v>
      </c>
      <c r="Q37" s="208"/>
      <c r="R37" s="162"/>
      <c r="S37" s="204"/>
      <c r="T37" s="263" t="s">
        <v>10</v>
      </c>
      <c r="U37" s="208"/>
      <c r="V37" s="162"/>
      <c r="W37" s="204"/>
      <c r="X37" s="263" t="s">
        <v>10</v>
      </c>
      <c r="Y37" s="208"/>
      <c r="Z37" s="162"/>
      <c r="AA37" s="204"/>
      <c r="AB37" s="263" t="s">
        <v>10</v>
      </c>
      <c r="AC37" s="208"/>
      <c r="AD37" s="162"/>
      <c r="AE37" s="204"/>
      <c r="AF37" s="263" t="s">
        <v>10</v>
      </c>
      <c r="AG37" s="208"/>
      <c r="AH37" s="162"/>
      <c r="AI37" s="204"/>
      <c r="AJ37" s="263" t="s">
        <v>10</v>
      </c>
      <c r="AK37" s="208"/>
      <c r="AL37" s="162"/>
      <c r="AM37" s="204"/>
      <c r="AN37" s="263" t="s">
        <v>10</v>
      </c>
      <c r="AO37" s="208"/>
      <c r="AP37" s="162"/>
      <c r="AQ37" s="204"/>
      <c r="AR37" s="263" t="s">
        <v>10</v>
      </c>
      <c r="AS37" s="208"/>
      <c r="AT37" s="162"/>
      <c r="AU37" s="204"/>
      <c r="AV37" s="263" t="s">
        <v>10</v>
      </c>
      <c r="AW37" s="208"/>
      <c r="AX37" s="162"/>
      <c r="AY37" s="204"/>
      <c r="AZ37" s="263" t="s">
        <v>10</v>
      </c>
      <c r="BA37" s="208"/>
      <c r="BB37" s="1"/>
      <c r="BC37" s="1"/>
      <c r="BD37" s="1"/>
      <c r="BE37" s="1"/>
    </row>
    <row r="38" spans="1:57" x14ac:dyDescent="0.25">
      <c r="A38" s="63"/>
      <c r="B38" s="230" t="s">
        <v>10</v>
      </c>
      <c r="C38" s="164"/>
      <c r="D38" s="34"/>
      <c r="E38" s="157"/>
      <c r="F38" s="162"/>
      <c r="G38" s="204"/>
      <c r="H38" s="263" t="s">
        <v>10</v>
      </c>
      <c r="I38" s="208"/>
      <c r="J38" s="162"/>
      <c r="K38" s="204"/>
      <c r="L38" s="263" t="s">
        <v>10</v>
      </c>
      <c r="M38" s="208"/>
      <c r="N38" s="162"/>
      <c r="O38" s="204"/>
      <c r="P38" s="263" t="s">
        <v>10</v>
      </c>
      <c r="Q38" s="208"/>
      <c r="R38" s="162"/>
      <c r="S38" s="204"/>
      <c r="T38" s="263" t="s">
        <v>10</v>
      </c>
      <c r="U38" s="208"/>
      <c r="V38" s="162"/>
      <c r="W38" s="204"/>
      <c r="X38" s="263" t="s">
        <v>10</v>
      </c>
      <c r="Y38" s="208"/>
      <c r="Z38" s="162"/>
      <c r="AA38" s="204"/>
      <c r="AB38" s="263" t="s">
        <v>10</v>
      </c>
      <c r="AC38" s="208"/>
      <c r="AD38" s="162"/>
      <c r="AE38" s="204"/>
      <c r="AF38" s="263" t="s">
        <v>10</v>
      </c>
      <c r="AG38" s="208"/>
      <c r="AH38" s="162"/>
      <c r="AI38" s="204"/>
      <c r="AJ38" s="263" t="s">
        <v>10</v>
      </c>
      <c r="AK38" s="208"/>
      <c r="AL38" s="162"/>
      <c r="AM38" s="204"/>
      <c r="AN38" s="263" t="s">
        <v>10</v>
      </c>
      <c r="AO38" s="208"/>
      <c r="AP38" s="162"/>
      <c r="AQ38" s="204"/>
      <c r="AR38" s="263" t="s">
        <v>10</v>
      </c>
      <c r="AS38" s="208"/>
      <c r="AT38" s="162"/>
      <c r="AU38" s="204"/>
      <c r="AV38" s="263" t="s">
        <v>10</v>
      </c>
      <c r="AW38" s="208"/>
      <c r="AX38" s="162"/>
      <c r="AY38" s="204"/>
      <c r="AZ38" s="263" t="s">
        <v>10</v>
      </c>
      <c r="BA38" s="208"/>
      <c r="BB38" s="1"/>
      <c r="BC38" s="1"/>
      <c r="BD38" s="1"/>
      <c r="BE38" s="1"/>
    </row>
    <row r="39" spans="1:57" x14ac:dyDescent="0.25">
      <c r="A39" s="63"/>
      <c r="B39" s="230" t="s">
        <v>10</v>
      </c>
      <c r="C39" s="164"/>
      <c r="D39" s="34"/>
      <c r="E39" s="157"/>
      <c r="F39" s="162"/>
      <c r="G39" s="204"/>
      <c r="H39" s="263" t="s">
        <v>10</v>
      </c>
      <c r="I39" s="208"/>
      <c r="J39" s="162"/>
      <c r="K39" s="204"/>
      <c r="L39" s="263" t="s">
        <v>10</v>
      </c>
      <c r="M39" s="208"/>
      <c r="N39" s="162"/>
      <c r="O39" s="204"/>
      <c r="P39" s="263" t="s">
        <v>10</v>
      </c>
      <c r="Q39" s="208"/>
      <c r="R39" s="162"/>
      <c r="S39" s="204"/>
      <c r="T39" s="263" t="s">
        <v>10</v>
      </c>
      <c r="U39" s="208"/>
      <c r="V39" s="162"/>
      <c r="W39" s="204"/>
      <c r="X39" s="263" t="s">
        <v>10</v>
      </c>
      <c r="Y39" s="208"/>
      <c r="Z39" s="162"/>
      <c r="AA39" s="204"/>
      <c r="AB39" s="263" t="s">
        <v>10</v>
      </c>
      <c r="AC39" s="208"/>
      <c r="AD39" s="162"/>
      <c r="AE39" s="204"/>
      <c r="AF39" s="263" t="s">
        <v>10</v>
      </c>
      <c r="AG39" s="208"/>
      <c r="AH39" s="162"/>
      <c r="AI39" s="204"/>
      <c r="AJ39" s="263" t="s">
        <v>10</v>
      </c>
      <c r="AK39" s="208"/>
      <c r="AL39" s="162"/>
      <c r="AM39" s="204"/>
      <c r="AN39" s="263" t="s">
        <v>10</v>
      </c>
      <c r="AO39" s="208"/>
      <c r="AP39" s="162"/>
      <c r="AQ39" s="204"/>
      <c r="AR39" s="263" t="s">
        <v>10</v>
      </c>
      <c r="AS39" s="208"/>
      <c r="AT39" s="162"/>
      <c r="AU39" s="204"/>
      <c r="AV39" s="263" t="s">
        <v>10</v>
      </c>
      <c r="AW39" s="208"/>
      <c r="AX39" s="162"/>
      <c r="AY39" s="204"/>
      <c r="AZ39" s="263" t="s">
        <v>10</v>
      </c>
      <c r="BA39" s="208"/>
      <c r="BB39" s="1"/>
      <c r="BC39" s="1"/>
      <c r="BD39" s="1"/>
      <c r="BE39" s="1"/>
    </row>
    <row r="40" spans="1:57" x14ac:dyDescent="0.25">
      <c r="A40" s="63"/>
      <c r="B40" s="230" t="s">
        <v>10</v>
      </c>
      <c r="C40" s="164"/>
      <c r="D40" s="34"/>
      <c r="E40" s="157"/>
      <c r="F40" s="162"/>
      <c r="G40" s="204"/>
      <c r="H40" s="263" t="s">
        <v>10</v>
      </c>
      <c r="I40" s="208"/>
      <c r="J40" s="162"/>
      <c r="K40" s="204"/>
      <c r="L40" s="263" t="s">
        <v>10</v>
      </c>
      <c r="M40" s="208"/>
      <c r="N40" s="162"/>
      <c r="O40" s="204"/>
      <c r="P40" s="263" t="s">
        <v>10</v>
      </c>
      <c r="Q40" s="208"/>
      <c r="R40" s="162"/>
      <c r="S40" s="204"/>
      <c r="T40" s="263" t="s">
        <v>10</v>
      </c>
      <c r="U40" s="208"/>
      <c r="V40" s="162"/>
      <c r="W40" s="204"/>
      <c r="X40" s="263" t="s">
        <v>10</v>
      </c>
      <c r="Y40" s="208"/>
      <c r="Z40" s="162"/>
      <c r="AA40" s="204"/>
      <c r="AB40" s="263" t="s">
        <v>10</v>
      </c>
      <c r="AC40" s="208"/>
      <c r="AD40" s="162"/>
      <c r="AE40" s="204"/>
      <c r="AF40" s="263" t="s">
        <v>10</v>
      </c>
      <c r="AG40" s="208"/>
      <c r="AH40" s="162"/>
      <c r="AI40" s="204"/>
      <c r="AJ40" s="263" t="s">
        <v>10</v>
      </c>
      <c r="AK40" s="208"/>
      <c r="AL40" s="162"/>
      <c r="AM40" s="204"/>
      <c r="AN40" s="263" t="s">
        <v>10</v>
      </c>
      <c r="AO40" s="208"/>
      <c r="AP40" s="162"/>
      <c r="AQ40" s="204"/>
      <c r="AR40" s="263" t="s">
        <v>10</v>
      </c>
      <c r="AS40" s="208"/>
      <c r="AT40" s="162"/>
      <c r="AU40" s="204"/>
      <c r="AV40" s="263" t="s">
        <v>10</v>
      </c>
      <c r="AW40" s="208"/>
      <c r="AX40" s="162"/>
      <c r="AY40" s="204"/>
      <c r="AZ40" s="263" t="s">
        <v>10</v>
      </c>
      <c r="BA40" s="208"/>
      <c r="BB40" s="1"/>
      <c r="BC40" s="1"/>
      <c r="BD40" s="1"/>
      <c r="BE40" s="1"/>
    </row>
    <row r="41" spans="1:57" x14ac:dyDescent="0.25">
      <c r="A41" s="63"/>
      <c r="B41" s="230" t="s">
        <v>10</v>
      </c>
      <c r="C41" s="164"/>
      <c r="D41" s="34"/>
      <c r="E41" s="157"/>
      <c r="F41" s="162"/>
      <c r="G41" s="204"/>
      <c r="H41" s="263" t="s">
        <v>10</v>
      </c>
      <c r="I41" s="208"/>
      <c r="J41" s="162"/>
      <c r="K41" s="204"/>
      <c r="L41" s="263" t="s">
        <v>10</v>
      </c>
      <c r="M41" s="208"/>
      <c r="N41" s="162"/>
      <c r="O41" s="204"/>
      <c r="P41" s="263" t="s">
        <v>10</v>
      </c>
      <c r="Q41" s="208"/>
      <c r="R41" s="162"/>
      <c r="S41" s="204"/>
      <c r="T41" s="263" t="s">
        <v>10</v>
      </c>
      <c r="U41" s="208"/>
      <c r="V41" s="162"/>
      <c r="W41" s="204"/>
      <c r="X41" s="263" t="s">
        <v>10</v>
      </c>
      <c r="Y41" s="208"/>
      <c r="Z41" s="162"/>
      <c r="AA41" s="204"/>
      <c r="AB41" s="263" t="s">
        <v>10</v>
      </c>
      <c r="AC41" s="208"/>
      <c r="AD41" s="162"/>
      <c r="AE41" s="204"/>
      <c r="AF41" s="263" t="s">
        <v>10</v>
      </c>
      <c r="AG41" s="208"/>
      <c r="AH41" s="162"/>
      <c r="AI41" s="204"/>
      <c r="AJ41" s="263" t="s">
        <v>10</v>
      </c>
      <c r="AK41" s="208"/>
      <c r="AL41" s="162"/>
      <c r="AM41" s="204"/>
      <c r="AN41" s="263" t="s">
        <v>10</v>
      </c>
      <c r="AO41" s="208"/>
      <c r="AP41" s="162"/>
      <c r="AQ41" s="204"/>
      <c r="AR41" s="263" t="s">
        <v>10</v>
      </c>
      <c r="AS41" s="208"/>
      <c r="AT41" s="162"/>
      <c r="AU41" s="204"/>
      <c r="AV41" s="263" t="s">
        <v>10</v>
      </c>
      <c r="AW41" s="208"/>
      <c r="AX41" s="162"/>
      <c r="AY41" s="204"/>
      <c r="AZ41" s="263" t="s">
        <v>10</v>
      </c>
      <c r="BA41" s="208"/>
      <c r="BB41" s="1"/>
      <c r="BC41" s="1"/>
      <c r="BD41" s="1"/>
      <c r="BE41" s="1"/>
    </row>
    <row r="42" spans="1:57" x14ac:dyDescent="0.25">
      <c r="A42" s="63"/>
      <c r="B42" s="230" t="s">
        <v>10</v>
      </c>
      <c r="C42" s="164"/>
      <c r="D42" s="34"/>
      <c r="E42" s="157"/>
      <c r="F42" s="162"/>
      <c r="G42" s="204"/>
      <c r="H42" s="263" t="s">
        <v>10</v>
      </c>
      <c r="I42" s="208"/>
      <c r="J42" s="162"/>
      <c r="K42" s="204"/>
      <c r="L42" s="263" t="s">
        <v>10</v>
      </c>
      <c r="M42" s="208"/>
      <c r="N42" s="162"/>
      <c r="O42" s="204"/>
      <c r="P42" s="263" t="s">
        <v>10</v>
      </c>
      <c r="Q42" s="208"/>
      <c r="R42" s="162"/>
      <c r="S42" s="204"/>
      <c r="T42" s="263" t="s">
        <v>10</v>
      </c>
      <c r="U42" s="208"/>
      <c r="V42" s="162"/>
      <c r="W42" s="204"/>
      <c r="X42" s="263" t="s">
        <v>10</v>
      </c>
      <c r="Y42" s="208"/>
      <c r="Z42" s="162"/>
      <c r="AA42" s="204"/>
      <c r="AB42" s="263" t="s">
        <v>10</v>
      </c>
      <c r="AC42" s="208"/>
      <c r="AD42" s="162"/>
      <c r="AE42" s="204"/>
      <c r="AF42" s="263" t="s">
        <v>10</v>
      </c>
      <c r="AG42" s="208"/>
      <c r="AH42" s="162"/>
      <c r="AI42" s="204"/>
      <c r="AJ42" s="263" t="s">
        <v>10</v>
      </c>
      <c r="AK42" s="208"/>
      <c r="AL42" s="162"/>
      <c r="AM42" s="204"/>
      <c r="AN42" s="263" t="s">
        <v>10</v>
      </c>
      <c r="AO42" s="208"/>
      <c r="AP42" s="162"/>
      <c r="AQ42" s="204"/>
      <c r="AR42" s="263" t="s">
        <v>10</v>
      </c>
      <c r="AS42" s="208"/>
      <c r="AT42" s="162"/>
      <c r="AU42" s="204"/>
      <c r="AV42" s="263" t="s">
        <v>10</v>
      </c>
      <c r="AW42" s="208"/>
      <c r="AX42" s="162"/>
      <c r="AY42" s="204"/>
      <c r="AZ42" s="263" t="s">
        <v>10</v>
      </c>
      <c r="BA42" s="208"/>
      <c r="BB42" s="1"/>
      <c r="BC42" s="1"/>
      <c r="BD42" s="1"/>
      <c r="BE42" s="1"/>
    </row>
    <row r="43" spans="1:57" x14ac:dyDescent="0.25">
      <c r="A43" s="63"/>
      <c r="B43" s="230" t="s">
        <v>10</v>
      </c>
      <c r="C43" s="164"/>
      <c r="D43" s="34"/>
      <c r="E43" s="157"/>
      <c r="F43" s="162"/>
      <c r="G43" s="204"/>
      <c r="H43" s="263" t="s">
        <v>10</v>
      </c>
      <c r="I43" s="208"/>
      <c r="J43" s="162"/>
      <c r="K43" s="204"/>
      <c r="L43" s="263" t="s">
        <v>10</v>
      </c>
      <c r="M43" s="208"/>
      <c r="N43" s="162"/>
      <c r="O43" s="204"/>
      <c r="P43" s="263" t="s">
        <v>10</v>
      </c>
      <c r="Q43" s="208"/>
      <c r="R43" s="162"/>
      <c r="S43" s="204"/>
      <c r="T43" s="263" t="s">
        <v>10</v>
      </c>
      <c r="U43" s="208"/>
      <c r="V43" s="162"/>
      <c r="W43" s="204"/>
      <c r="X43" s="263" t="s">
        <v>10</v>
      </c>
      <c r="Y43" s="208"/>
      <c r="Z43" s="162"/>
      <c r="AA43" s="204"/>
      <c r="AB43" s="263" t="s">
        <v>10</v>
      </c>
      <c r="AC43" s="208"/>
      <c r="AD43" s="162"/>
      <c r="AE43" s="204"/>
      <c r="AF43" s="263" t="s">
        <v>10</v>
      </c>
      <c r="AG43" s="208"/>
      <c r="AH43" s="162"/>
      <c r="AI43" s="204"/>
      <c r="AJ43" s="263" t="s">
        <v>10</v>
      </c>
      <c r="AK43" s="208"/>
      <c r="AL43" s="162"/>
      <c r="AM43" s="204"/>
      <c r="AN43" s="263" t="s">
        <v>10</v>
      </c>
      <c r="AO43" s="208"/>
      <c r="AP43" s="162"/>
      <c r="AQ43" s="204"/>
      <c r="AR43" s="263" t="s">
        <v>10</v>
      </c>
      <c r="AS43" s="208"/>
      <c r="AT43" s="162"/>
      <c r="AU43" s="204"/>
      <c r="AV43" s="263" t="s">
        <v>10</v>
      </c>
      <c r="AW43" s="208"/>
      <c r="AX43" s="162"/>
      <c r="AY43" s="204"/>
      <c r="AZ43" s="263" t="s">
        <v>10</v>
      </c>
      <c r="BA43" s="208"/>
      <c r="BB43" s="1"/>
      <c r="BC43" s="1"/>
      <c r="BD43" s="1"/>
      <c r="BE43" s="1"/>
    </row>
    <row r="44" spans="1:57" x14ac:dyDescent="0.25">
      <c r="A44" s="63"/>
      <c r="B44" s="230" t="s">
        <v>10</v>
      </c>
      <c r="C44" s="164"/>
      <c r="D44" s="34"/>
      <c r="E44" s="157"/>
      <c r="F44" s="162"/>
      <c r="G44" s="204"/>
      <c r="H44" s="263" t="s">
        <v>10</v>
      </c>
      <c r="I44" s="208"/>
      <c r="J44" s="162"/>
      <c r="K44" s="204"/>
      <c r="L44" s="263" t="s">
        <v>10</v>
      </c>
      <c r="M44" s="208"/>
      <c r="N44" s="162"/>
      <c r="O44" s="204"/>
      <c r="P44" s="263" t="s">
        <v>10</v>
      </c>
      <c r="Q44" s="208"/>
      <c r="R44" s="162"/>
      <c r="S44" s="204"/>
      <c r="T44" s="263" t="s">
        <v>10</v>
      </c>
      <c r="U44" s="208"/>
      <c r="V44" s="162"/>
      <c r="W44" s="204"/>
      <c r="X44" s="263" t="s">
        <v>10</v>
      </c>
      <c r="Y44" s="208"/>
      <c r="Z44" s="162"/>
      <c r="AA44" s="204"/>
      <c r="AB44" s="263" t="s">
        <v>10</v>
      </c>
      <c r="AC44" s="208"/>
      <c r="AD44" s="162"/>
      <c r="AE44" s="204"/>
      <c r="AF44" s="263" t="s">
        <v>10</v>
      </c>
      <c r="AG44" s="208"/>
      <c r="AH44" s="162"/>
      <c r="AI44" s="204"/>
      <c r="AJ44" s="263" t="s">
        <v>10</v>
      </c>
      <c r="AK44" s="208"/>
      <c r="AL44" s="162"/>
      <c r="AM44" s="204"/>
      <c r="AN44" s="263" t="s">
        <v>10</v>
      </c>
      <c r="AO44" s="208"/>
      <c r="AP44" s="162"/>
      <c r="AQ44" s="204"/>
      <c r="AR44" s="263" t="s">
        <v>10</v>
      </c>
      <c r="AS44" s="208"/>
      <c r="AT44" s="162"/>
      <c r="AU44" s="204"/>
      <c r="AV44" s="263" t="s">
        <v>10</v>
      </c>
      <c r="AW44" s="208"/>
      <c r="AX44" s="162"/>
      <c r="AY44" s="204"/>
      <c r="AZ44" s="263" t="s">
        <v>10</v>
      </c>
      <c r="BA44" s="208"/>
      <c r="BB44" s="1"/>
      <c r="BC44" s="1"/>
      <c r="BD44" s="1"/>
      <c r="BE44" s="1"/>
    </row>
    <row r="45" spans="1:57" x14ac:dyDescent="0.25">
      <c r="A45" s="63"/>
      <c r="B45" s="230" t="s">
        <v>10</v>
      </c>
      <c r="C45" s="164"/>
      <c r="D45" s="34"/>
      <c r="E45" s="157"/>
      <c r="F45" s="162"/>
      <c r="G45" s="204"/>
      <c r="H45" s="263" t="s">
        <v>10</v>
      </c>
      <c r="I45" s="208"/>
      <c r="J45" s="162"/>
      <c r="K45" s="204"/>
      <c r="L45" s="263" t="s">
        <v>10</v>
      </c>
      <c r="M45" s="208"/>
      <c r="N45" s="162"/>
      <c r="O45" s="204"/>
      <c r="P45" s="263" t="s">
        <v>10</v>
      </c>
      <c r="Q45" s="208"/>
      <c r="R45" s="162"/>
      <c r="S45" s="204"/>
      <c r="T45" s="263" t="s">
        <v>10</v>
      </c>
      <c r="U45" s="208"/>
      <c r="V45" s="162"/>
      <c r="W45" s="204"/>
      <c r="X45" s="263" t="s">
        <v>10</v>
      </c>
      <c r="Y45" s="208"/>
      <c r="Z45" s="162"/>
      <c r="AA45" s="204"/>
      <c r="AB45" s="263" t="s">
        <v>10</v>
      </c>
      <c r="AC45" s="208"/>
      <c r="AD45" s="162"/>
      <c r="AE45" s="204"/>
      <c r="AF45" s="263" t="s">
        <v>10</v>
      </c>
      <c r="AG45" s="208"/>
      <c r="AH45" s="162"/>
      <c r="AI45" s="204"/>
      <c r="AJ45" s="263" t="s">
        <v>10</v>
      </c>
      <c r="AK45" s="208"/>
      <c r="AL45" s="162"/>
      <c r="AM45" s="204"/>
      <c r="AN45" s="263" t="s">
        <v>10</v>
      </c>
      <c r="AO45" s="208"/>
      <c r="AP45" s="162"/>
      <c r="AQ45" s="204"/>
      <c r="AR45" s="263" t="s">
        <v>10</v>
      </c>
      <c r="AS45" s="208"/>
      <c r="AT45" s="162"/>
      <c r="AU45" s="204"/>
      <c r="AV45" s="263" t="s">
        <v>10</v>
      </c>
      <c r="AW45" s="208"/>
      <c r="AX45" s="162"/>
      <c r="AY45" s="204"/>
      <c r="AZ45" s="263" t="s">
        <v>10</v>
      </c>
      <c r="BA45" s="208"/>
      <c r="BB45" s="1"/>
      <c r="BC45" s="1"/>
      <c r="BD45" s="1"/>
      <c r="BE45" s="1"/>
    </row>
    <row r="46" spans="1:57" x14ac:dyDescent="0.25">
      <c r="A46" s="63"/>
      <c r="B46" s="230" t="s">
        <v>10</v>
      </c>
      <c r="C46" s="164"/>
      <c r="D46" s="34"/>
      <c r="E46" s="157"/>
      <c r="F46" s="162"/>
      <c r="G46" s="204"/>
      <c r="H46" s="263" t="s">
        <v>10</v>
      </c>
      <c r="I46" s="208"/>
      <c r="J46" s="162"/>
      <c r="K46" s="204"/>
      <c r="L46" s="263" t="s">
        <v>10</v>
      </c>
      <c r="M46" s="208"/>
      <c r="N46" s="162"/>
      <c r="O46" s="204"/>
      <c r="P46" s="263" t="s">
        <v>10</v>
      </c>
      <c r="Q46" s="208"/>
      <c r="R46" s="162"/>
      <c r="S46" s="204"/>
      <c r="T46" s="263" t="s">
        <v>10</v>
      </c>
      <c r="U46" s="208"/>
      <c r="V46" s="162"/>
      <c r="W46" s="204"/>
      <c r="X46" s="263" t="s">
        <v>10</v>
      </c>
      <c r="Y46" s="208"/>
      <c r="Z46" s="162"/>
      <c r="AA46" s="204"/>
      <c r="AB46" s="263" t="s">
        <v>10</v>
      </c>
      <c r="AC46" s="208"/>
      <c r="AD46" s="162"/>
      <c r="AE46" s="204"/>
      <c r="AF46" s="263" t="s">
        <v>10</v>
      </c>
      <c r="AG46" s="208"/>
      <c r="AH46" s="162"/>
      <c r="AI46" s="204"/>
      <c r="AJ46" s="263" t="s">
        <v>10</v>
      </c>
      <c r="AK46" s="208"/>
      <c r="AL46" s="162"/>
      <c r="AM46" s="204"/>
      <c r="AN46" s="263" t="s">
        <v>10</v>
      </c>
      <c r="AO46" s="208"/>
      <c r="AP46" s="162"/>
      <c r="AQ46" s="204"/>
      <c r="AR46" s="263" t="s">
        <v>10</v>
      </c>
      <c r="AS46" s="208"/>
      <c r="AT46" s="162"/>
      <c r="AU46" s="204"/>
      <c r="AV46" s="263" t="s">
        <v>10</v>
      </c>
      <c r="AW46" s="208"/>
      <c r="AX46" s="162"/>
      <c r="AY46" s="204"/>
      <c r="AZ46" s="263" t="s">
        <v>10</v>
      </c>
      <c r="BA46" s="208"/>
      <c r="BB46" s="1"/>
      <c r="BC46" s="1"/>
      <c r="BD46" s="1"/>
      <c r="BE46" s="1"/>
    </row>
    <row r="47" spans="1:57" x14ac:dyDescent="0.25">
      <c r="A47" s="63"/>
      <c r="B47" s="230" t="s">
        <v>10</v>
      </c>
      <c r="C47" s="164"/>
      <c r="D47" s="34"/>
      <c r="E47" s="157"/>
      <c r="F47" s="162"/>
      <c r="G47" s="204"/>
      <c r="H47" s="263" t="s">
        <v>10</v>
      </c>
      <c r="I47" s="208"/>
      <c r="J47" s="162"/>
      <c r="K47" s="204"/>
      <c r="L47" s="263" t="s">
        <v>10</v>
      </c>
      <c r="M47" s="208"/>
      <c r="N47" s="162"/>
      <c r="O47" s="204"/>
      <c r="P47" s="263" t="s">
        <v>10</v>
      </c>
      <c r="Q47" s="208"/>
      <c r="R47" s="162"/>
      <c r="S47" s="204"/>
      <c r="T47" s="263" t="s">
        <v>10</v>
      </c>
      <c r="U47" s="208"/>
      <c r="V47" s="162"/>
      <c r="W47" s="204"/>
      <c r="X47" s="263" t="s">
        <v>10</v>
      </c>
      <c r="Y47" s="208"/>
      <c r="Z47" s="162"/>
      <c r="AA47" s="204"/>
      <c r="AB47" s="263" t="s">
        <v>10</v>
      </c>
      <c r="AC47" s="208"/>
      <c r="AD47" s="162"/>
      <c r="AE47" s="204"/>
      <c r="AF47" s="263" t="s">
        <v>10</v>
      </c>
      <c r="AG47" s="208"/>
      <c r="AH47" s="162"/>
      <c r="AI47" s="204"/>
      <c r="AJ47" s="263" t="s">
        <v>10</v>
      </c>
      <c r="AK47" s="208"/>
      <c r="AL47" s="162"/>
      <c r="AM47" s="204"/>
      <c r="AN47" s="263" t="s">
        <v>10</v>
      </c>
      <c r="AO47" s="208"/>
      <c r="AP47" s="162"/>
      <c r="AQ47" s="204"/>
      <c r="AR47" s="263" t="s">
        <v>10</v>
      </c>
      <c r="AS47" s="208"/>
      <c r="AT47" s="162"/>
      <c r="AU47" s="204"/>
      <c r="AV47" s="263" t="s">
        <v>10</v>
      </c>
      <c r="AW47" s="208"/>
      <c r="AX47" s="162"/>
      <c r="AY47" s="204"/>
      <c r="AZ47" s="263" t="s">
        <v>10</v>
      </c>
      <c r="BA47" s="208"/>
      <c r="BB47" s="1"/>
      <c r="BC47" s="1"/>
      <c r="BD47" s="1"/>
      <c r="BE47" s="1"/>
    </row>
    <row r="48" spans="1:57" x14ac:dyDescent="0.25">
      <c r="A48" s="63"/>
      <c r="B48" s="230" t="s">
        <v>10</v>
      </c>
      <c r="C48" s="164"/>
      <c r="D48" s="34"/>
      <c r="E48" s="157"/>
      <c r="F48" s="162"/>
      <c r="G48" s="204"/>
      <c r="H48" s="263" t="s">
        <v>10</v>
      </c>
      <c r="I48" s="208"/>
      <c r="J48" s="162"/>
      <c r="K48" s="204"/>
      <c r="L48" s="263" t="s">
        <v>10</v>
      </c>
      <c r="M48" s="208"/>
      <c r="N48" s="162"/>
      <c r="O48" s="204"/>
      <c r="P48" s="263" t="s">
        <v>10</v>
      </c>
      <c r="Q48" s="208"/>
      <c r="R48" s="162"/>
      <c r="S48" s="204"/>
      <c r="T48" s="263" t="s">
        <v>10</v>
      </c>
      <c r="U48" s="208"/>
      <c r="V48" s="162"/>
      <c r="W48" s="204"/>
      <c r="X48" s="263" t="s">
        <v>10</v>
      </c>
      <c r="Y48" s="208"/>
      <c r="Z48" s="162"/>
      <c r="AA48" s="204"/>
      <c r="AB48" s="263" t="s">
        <v>10</v>
      </c>
      <c r="AC48" s="208"/>
      <c r="AD48" s="162"/>
      <c r="AE48" s="204"/>
      <c r="AF48" s="263" t="s">
        <v>10</v>
      </c>
      <c r="AG48" s="208"/>
      <c r="AH48" s="162"/>
      <c r="AI48" s="204"/>
      <c r="AJ48" s="263" t="s">
        <v>10</v>
      </c>
      <c r="AK48" s="208"/>
      <c r="AL48" s="162"/>
      <c r="AM48" s="204"/>
      <c r="AN48" s="263" t="s">
        <v>10</v>
      </c>
      <c r="AO48" s="208"/>
      <c r="AP48" s="162"/>
      <c r="AQ48" s="204"/>
      <c r="AR48" s="263" t="s">
        <v>10</v>
      </c>
      <c r="AS48" s="208"/>
      <c r="AT48" s="162"/>
      <c r="AU48" s="204"/>
      <c r="AV48" s="263" t="s">
        <v>10</v>
      </c>
      <c r="AW48" s="208"/>
      <c r="AX48" s="162"/>
      <c r="AY48" s="204"/>
      <c r="AZ48" s="263" t="s">
        <v>10</v>
      </c>
      <c r="BA48" s="208"/>
      <c r="BB48" s="1"/>
      <c r="BC48" s="1"/>
      <c r="BD48" s="1"/>
      <c r="BE48" s="1"/>
    </row>
    <row r="49" spans="1:57" x14ac:dyDescent="0.25">
      <c r="A49" s="63"/>
      <c r="B49" s="230" t="s">
        <v>10</v>
      </c>
      <c r="C49" s="164"/>
      <c r="D49" s="34"/>
      <c r="E49" s="157"/>
      <c r="F49" s="162"/>
      <c r="G49" s="204"/>
      <c r="H49" s="263" t="s">
        <v>10</v>
      </c>
      <c r="I49" s="208"/>
      <c r="J49" s="162"/>
      <c r="K49" s="204"/>
      <c r="L49" s="263" t="s">
        <v>10</v>
      </c>
      <c r="M49" s="208"/>
      <c r="N49" s="162"/>
      <c r="O49" s="204"/>
      <c r="P49" s="263" t="s">
        <v>10</v>
      </c>
      <c r="Q49" s="208"/>
      <c r="R49" s="162"/>
      <c r="S49" s="204"/>
      <c r="T49" s="263" t="s">
        <v>10</v>
      </c>
      <c r="U49" s="208"/>
      <c r="V49" s="162"/>
      <c r="W49" s="204"/>
      <c r="X49" s="263" t="s">
        <v>10</v>
      </c>
      <c r="Y49" s="208"/>
      <c r="Z49" s="162"/>
      <c r="AA49" s="204"/>
      <c r="AB49" s="263" t="s">
        <v>10</v>
      </c>
      <c r="AC49" s="208"/>
      <c r="AD49" s="162"/>
      <c r="AE49" s="204"/>
      <c r="AF49" s="263" t="s">
        <v>10</v>
      </c>
      <c r="AG49" s="208"/>
      <c r="AH49" s="162"/>
      <c r="AI49" s="204"/>
      <c r="AJ49" s="263" t="s">
        <v>10</v>
      </c>
      <c r="AK49" s="208"/>
      <c r="AL49" s="162"/>
      <c r="AM49" s="204"/>
      <c r="AN49" s="263" t="s">
        <v>10</v>
      </c>
      <c r="AO49" s="208"/>
      <c r="AP49" s="162"/>
      <c r="AQ49" s="204"/>
      <c r="AR49" s="263" t="s">
        <v>10</v>
      </c>
      <c r="AS49" s="208"/>
      <c r="AT49" s="162"/>
      <c r="AU49" s="204"/>
      <c r="AV49" s="263" t="s">
        <v>10</v>
      </c>
      <c r="AW49" s="208"/>
      <c r="AX49" s="162"/>
      <c r="AY49" s="204"/>
      <c r="AZ49" s="263" t="s">
        <v>10</v>
      </c>
      <c r="BA49" s="208"/>
      <c r="BB49" s="1"/>
      <c r="BC49" s="1"/>
      <c r="BD49" s="1"/>
      <c r="BE49" s="1"/>
    </row>
    <row r="50" spans="1:57" x14ac:dyDescent="0.25">
      <c r="A50" s="63"/>
      <c r="B50" s="230" t="s">
        <v>10</v>
      </c>
      <c r="C50" s="164"/>
      <c r="D50" s="34"/>
      <c r="E50" s="157"/>
      <c r="F50" s="162"/>
      <c r="G50" s="204"/>
      <c r="H50" s="263" t="s">
        <v>10</v>
      </c>
      <c r="I50" s="208"/>
      <c r="J50" s="162"/>
      <c r="K50" s="204"/>
      <c r="L50" s="263" t="s">
        <v>10</v>
      </c>
      <c r="M50" s="208"/>
      <c r="N50" s="162"/>
      <c r="O50" s="204"/>
      <c r="P50" s="263" t="s">
        <v>10</v>
      </c>
      <c r="Q50" s="208"/>
      <c r="R50" s="162"/>
      <c r="S50" s="204"/>
      <c r="T50" s="263" t="s">
        <v>10</v>
      </c>
      <c r="U50" s="208"/>
      <c r="V50" s="162"/>
      <c r="W50" s="204"/>
      <c r="X50" s="263" t="s">
        <v>10</v>
      </c>
      <c r="Y50" s="208"/>
      <c r="Z50" s="162"/>
      <c r="AA50" s="204"/>
      <c r="AB50" s="263" t="s">
        <v>10</v>
      </c>
      <c r="AC50" s="208"/>
      <c r="AD50" s="162"/>
      <c r="AE50" s="204"/>
      <c r="AF50" s="263" t="s">
        <v>10</v>
      </c>
      <c r="AG50" s="208"/>
      <c r="AH50" s="162"/>
      <c r="AI50" s="204"/>
      <c r="AJ50" s="263" t="s">
        <v>10</v>
      </c>
      <c r="AK50" s="208"/>
      <c r="AL50" s="162"/>
      <c r="AM50" s="204"/>
      <c r="AN50" s="263" t="s">
        <v>10</v>
      </c>
      <c r="AO50" s="208"/>
      <c r="AP50" s="162"/>
      <c r="AQ50" s="204"/>
      <c r="AR50" s="263" t="s">
        <v>10</v>
      </c>
      <c r="AS50" s="208"/>
      <c r="AT50" s="162"/>
      <c r="AU50" s="204"/>
      <c r="AV50" s="263" t="s">
        <v>10</v>
      </c>
      <c r="AW50" s="208"/>
      <c r="AX50" s="162"/>
      <c r="AY50" s="204"/>
      <c r="AZ50" s="263" t="s">
        <v>10</v>
      </c>
      <c r="BA50" s="208"/>
      <c r="BB50" s="1"/>
      <c r="BC50" s="1"/>
      <c r="BD50" s="1"/>
      <c r="BE50" s="1"/>
    </row>
    <row r="51" spans="1:57" x14ac:dyDescent="0.25">
      <c r="A51" s="63"/>
      <c r="B51" s="230" t="s">
        <v>10</v>
      </c>
      <c r="C51" s="164"/>
      <c r="D51" s="34"/>
      <c r="E51" s="157"/>
      <c r="F51" s="162"/>
      <c r="G51" s="204"/>
      <c r="H51" s="263" t="s">
        <v>10</v>
      </c>
      <c r="I51" s="208"/>
      <c r="J51" s="162"/>
      <c r="K51" s="204"/>
      <c r="L51" s="263" t="s">
        <v>10</v>
      </c>
      <c r="M51" s="208"/>
      <c r="N51" s="162"/>
      <c r="O51" s="204"/>
      <c r="P51" s="263" t="s">
        <v>10</v>
      </c>
      <c r="Q51" s="208"/>
      <c r="R51" s="162"/>
      <c r="S51" s="204"/>
      <c r="T51" s="263" t="s">
        <v>10</v>
      </c>
      <c r="U51" s="208"/>
      <c r="V51" s="162"/>
      <c r="W51" s="204"/>
      <c r="X51" s="263" t="s">
        <v>10</v>
      </c>
      <c r="Y51" s="208"/>
      <c r="Z51" s="162"/>
      <c r="AA51" s="204"/>
      <c r="AB51" s="263" t="s">
        <v>10</v>
      </c>
      <c r="AC51" s="208"/>
      <c r="AD51" s="162"/>
      <c r="AE51" s="204"/>
      <c r="AF51" s="263" t="s">
        <v>10</v>
      </c>
      <c r="AG51" s="208"/>
      <c r="AH51" s="162"/>
      <c r="AI51" s="204"/>
      <c r="AJ51" s="263" t="s">
        <v>10</v>
      </c>
      <c r="AK51" s="208"/>
      <c r="AL51" s="162"/>
      <c r="AM51" s="204"/>
      <c r="AN51" s="263" t="s">
        <v>10</v>
      </c>
      <c r="AO51" s="208"/>
      <c r="AP51" s="162"/>
      <c r="AQ51" s="204"/>
      <c r="AR51" s="263" t="s">
        <v>10</v>
      </c>
      <c r="AS51" s="208"/>
      <c r="AT51" s="162"/>
      <c r="AU51" s="204"/>
      <c r="AV51" s="263" t="s">
        <v>10</v>
      </c>
      <c r="AW51" s="208"/>
      <c r="AX51" s="162"/>
      <c r="AY51" s="204"/>
      <c r="AZ51" s="263" t="s">
        <v>10</v>
      </c>
      <c r="BA51" s="208"/>
      <c r="BB51" s="1"/>
      <c r="BC51" s="1"/>
      <c r="BD51" s="1"/>
      <c r="BE51" s="1"/>
    </row>
    <row r="52" spans="1:57" x14ac:dyDescent="0.25">
      <c r="A52" s="63"/>
      <c r="B52" s="230" t="s">
        <v>10</v>
      </c>
      <c r="C52" s="164"/>
      <c r="D52" s="34"/>
      <c r="E52" s="157"/>
      <c r="F52" s="162"/>
      <c r="G52" s="204"/>
      <c r="H52" s="263" t="s">
        <v>10</v>
      </c>
      <c r="I52" s="208"/>
      <c r="J52" s="162"/>
      <c r="K52" s="204"/>
      <c r="L52" s="263" t="s">
        <v>10</v>
      </c>
      <c r="M52" s="208"/>
      <c r="N52" s="162"/>
      <c r="O52" s="204"/>
      <c r="P52" s="263" t="s">
        <v>10</v>
      </c>
      <c r="Q52" s="208"/>
      <c r="R52" s="162"/>
      <c r="S52" s="204"/>
      <c r="T52" s="263" t="s">
        <v>10</v>
      </c>
      <c r="U52" s="208"/>
      <c r="V52" s="162"/>
      <c r="W52" s="204"/>
      <c r="X52" s="263" t="s">
        <v>10</v>
      </c>
      <c r="Y52" s="208"/>
      <c r="Z52" s="162"/>
      <c r="AA52" s="204"/>
      <c r="AB52" s="263" t="s">
        <v>10</v>
      </c>
      <c r="AC52" s="208"/>
      <c r="AD52" s="162"/>
      <c r="AE52" s="204"/>
      <c r="AF52" s="263" t="s">
        <v>10</v>
      </c>
      <c r="AG52" s="208"/>
      <c r="AH52" s="162"/>
      <c r="AI52" s="204"/>
      <c r="AJ52" s="263" t="s">
        <v>10</v>
      </c>
      <c r="AK52" s="208"/>
      <c r="AL52" s="162"/>
      <c r="AM52" s="204"/>
      <c r="AN52" s="263" t="s">
        <v>10</v>
      </c>
      <c r="AO52" s="208"/>
      <c r="AP52" s="162"/>
      <c r="AQ52" s="204"/>
      <c r="AR52" s="263" t="s">
        <v>10</v>
      </c>
      <c r="AS52" s="208"/>
      <c r="AT52" s="162"/>
      <c r="AU52" s="204"/>
      <c r="AV52" s="263" t="s">
        <v>10</v>
      </c>
      <c r="AW52" s="208"/>
      <c r="AX52" s="162"/>
      <c r="AY52" s="204"/>
      <c r="AZ52" s="263" t="s">
        <v>10</v>
      </c>
      <c r="BA52" s="208"/>
      <c r="BB52" s="1"/>
      <c r="BC52" s="1"/>
      <c r="BD52" s="1"/>
      <c r="BE52" s="1"/>
    </row>
    <row r="53" spans="1:57" x14ac:dyDescent="0.25">
      <c r="A53" s="63"/>
      <c r="B53" s="230" t="s">
        <v>10</v>
      </c>
      <c r="C53" s="164"/>
      <c r="D53" s="34"/>
      <c r="E53" s="157"/>
      <c r="F53" s="162"/>
      <c r="G53" s="204"/>
      <c r="H53" s="263" t="s">
        <v>10</v>
      </c>
      <c r="I53" s="208"/>
      <c r="J53" s="162"/>
      <c r="K53" s="204"/>
      <c r="L53" s="263" t="s">
        <v>10</v>
      </c>
      <c r="M53" s="208"/>
      <c r="N53" s="162"/>
      <c r="O53" s="204"/>
      <c r="P53" s="263" t="s">
        <v>10</v>
      </c>
      <c r="Q53" s="208"/>
      <c r="R53" s="162"/>
      <c r="S53" s="204"/>
      <c r="T53" s="263" t="s">
        <v>10</v>
      </c>
      <c r="U53" s="208"/>
      <c r="V53" s="162"/>
      <c r="W53" s="204"/>
      <c r="X53" s="263" t="s">
        <v>10</v>
      </c>
      <c r="Y53" s="208"/>
      <c r="Z53" s="162"/>
      <c r="AA53" s="204"/>
      <c r="AB53" s="263" t="s">
        <v>10</v>
      </c>
      <c r="AC53" s="208"/>
      <c r="AD53" s="162"/>
      <c r="AE53" s="204"/>
      <c r="AF53" s="263" t="s">
        <v>10</v>
      </c>
      <c r="AG53" s="208"/>
      <c r="AH53" s="162"/>
      <c r="AI53" s="204"/>
      <c r="AJ53" s="263" t="s">
        <v>10</v>
      </c>
      <c r="AK53" s="208"/>
      <c r="AL53" s="162"/>
      <c r="AM53" s="204"/>
      <c r="AN53" s="263" t="s">
        <v>10</v>
      </c>
      <c r="AO53" s="208"/>
      <c r="AP53" s="162"/>
      <c r="AQ53" s="204"/>
      <c r="AR53" s="263" t="s">
        <v>10</v>
      </c>
      <c r="AS53" s="208"/>
      <c r="AT53" s="162"/>
      <c r="AU53" s="204"/>
      <c r="AV53" s="263" t="s">
        <v>10</v>
      </c>
      <c r="AW53" s="208"/>
      <c r="AX53" s="162"/>
      <c r="AY53" s="204"/>
      <c r="AZ53" s="263" t="s">
        <v>10</v>
      </c>
      <c r="BA53" s="208"/>
      <c r="BB53" s="1"/>
      <c r="BC53" s="1"/>
      <c r="BD53" s="1"/>
      <c r="BE53" s="1"/>
    </row>
    <row r="54" spans="1:57" x14ac:dyDescent="0.25">
      <c r="A54" s="63"/>
      <c r="B54" s="230" t="s">
        <v>10</v>
      </c>
      <c r="C54" s="164"/>
      <c r="D54" s="34"/>
      <c r="E54" s="157"/>
      <c r="F54" s="162"/>
      <c r="G54" s="204"/>
      <c r="H54" s="263" t="s">
        <v>10</v>
      </c>
      <c r="I54" s="208"/>
      <c r="J54" s="162"/>
      <c r="K54" s="204"/>
      <c r="L54" s="263" t="s">
        <v>10</v>
      </c>
      <c r="M54" s="208"/>
      <c r="N54" s="162"/>
      <c r="O54" s="204"/>
      <c r="P54" s="263" t="s">
        <v>10</v>
      </c>
      <c r="Q54" s="208"/>
      <c r="R54" s="162"/>
      <c r="S54" s="204"/>
      <c r="T54" s="263" t="s">
        <v>10</v>
      </c>
      <c r="U54" s="208"/>
      <c r="V54" s="162"/>
      <c r="W54" s="204"/>
      <c r="X54" s="263" t="s">
        <v>10</v>
      </c>
      <c r="Y54" s="208"/>
      <c r="Z54" s="162"/>
      <c r="AA54" s="204"/>
      <c r="AB54" s="263" t="s">
        <v>10</v>
      </c>
      <c r="AC54" s="208"/>
      <c r="AD54" s="162"/>
      <c r="AE54" s="204"/>
      <c r="AF54" s="263" t="s">
        <v>10</v>
      </c>
      <c r="AG54" s="208"/>
      <c r="AH54" s="162"/>
      <c r="AI54" s="204"/>
      <c r="AJ54" s="263" t="s">
        <v>10</v>
      </c>
      <c r="AK54" s="208"/>
      <c r="AL54" s="162"/>
      <c r="AM54" s="204"/>
      <c r="AN54" s="263" t="s">
        <v>10</v>
      </c>
      <c r="AO54" s="208"/>
      <c r="AP54" s="162"/>
      <c r="AQ54" s="204"/>
      <c r="AR54" s="263" t="s">
        <v>10</v>
      </c>
      <c r="AS54" s="208"/>
      <c r="AT54" s="162"/>
      <c r="AU54" s="204"/>
      <c r="AV54" s="263" t="s">
        <v>10</v>
      </c>
      <c r="AW54" s="208"/>
      <c r="AX54" s="162"/>
      <c r="AY54" s="204"/>
      <c r="AZ54" s="263" t="s">
        <v>10</v>
      </c>
      <c r="BA54" s="208"/>
      <c r="BB54" s="1"/>
      <c r="BC54" s="1"/>
      <c r="BD54" s="1"/>
      <c r="BE54" s="1"/>
    </row>
    <row r="55" spans="1:57" x14ac:dyDescent="0.25">
      <c r="A55" s="63"/>
      <c r="B55" s="230" t="s">
        <v>10</v>
      </c>
      <c r="C55" s="164"/>
      <c r="D55" s="34"/>
      <c r="E55" s="157"/>
      <c r="F55" s="162"/>
      <c r="G55" s="204"/>
      <c r="H55" s="263" t="s">
        <v>10</v>
      </c>
      <c r="I55" s="208"/>
      <c r="J55" s="162"/>
      <c r="K55" s="204"/>
      <c r="L55" s="263" t="s">
        <v>10</v>
      </c>
      <c r="M55" s="208"/>
      <c r="N55" s="162"/>
      <c r="O55" s="204"/>
      <c r="P55" s="263" t="s">
        <v>10</v>
      </c>
      <c r="Q55" s="208"/>
      <c r="R55" s="162"/>
      <c r="S55" s="204"/>
      <c r="T55" s="263" t="s">
        <v>10</v>
      </c>
      <c r="U55" s="208"/>
      <c r="V55" s="162"/>
      <c r="W55" s="204"/>
      <c r="X55" s="263" t="s">
        <v>10</v>
      </c>
      <c r="Y55" s="208"/>
      <c r="Z55" s="162"/>
      <c r="AA55" s="204"/>
      <c r="AB55" s="263" t="s">
        <v>10</v>
      </c>
      <c r="AC55" s="208"/>
      <c r="AD55" s="162"/>
      <c r="AE55" s="204"/>
      <c r="AF55" s="263" t="s">
        <v>10</v>
      </c>
      <c r="AG55" s="208"/>
      <c r="AH55" s="162"/>
      <c r="AI55" s="204"/>
      <c r="AJ55" s="263" t="s">
        <v>10</v>
      </c>
      <c r="AK55" s="208"/>
      <c r="AL55" s="162"/>
      <c r="AM55" s="204"/>
      <c r="AN55" s="263" t="s">
        <v>10</v>
      </c>
      <c r="AO55" s="208"/>
      <c r="AP55" s="162"/>
      <c r="AQ55" s="204"/>
      <c r="AR55" s="263" t="s">
        <v>10</v>
      </c>
      <c r="AS55" s="208"/>
      <c r="AT55" s="162"/>
      <c r="AU55" s="204"/>
      <c r="AV55" s="263" t="s">
        <v>10</v>
      </c>
      <c r="AW55" s="208"/>
      <c r="AX55" s="162"/>
      <c r="AY55" s="204"/>
      <c r="AZ55" s="263" t="s">
        <v>10</v>
      </c>
      <c r="BA55" s="208"/>
      <c r="BB55" s="1"/>
      <c r="BC55" s="1"/>
      <c r="BD55" s="1"/>
      <c r="BE55" s="1"/>
    </row>
    <row r="56" spans="1:57" x14ac:dyDescent="0.25">
      <c r="A56" s="63"/>
      <c r="B56" s="230" t="s">
        <v>10</v>
      </c>
      <c r="C56" s="164"/>
      <c r="D56" s="34"/>
      <c r="E56" s="157"/>
      <c r="F56" s="162"/>
      <c r="G56" s="204"/>
      <c r="H56" s="263" t="s">
        <v>10</v>
      </c>
      <c r="I56" s="208"/>
      <c r="J56" s="162"/>
      <c r="K56" s="204"/>
      <c r="L56" s="263" t="s">
        <v>10</v>
      </c>
      <c r="M56" s="208"/>
      <c r="N56" s="162"/>
      <c r="O56" s="204"/>
      <c r="P56" s="263" t="s">
        <v>10</v>
      </c>
      <c r="Q56" s="208"/>
      <c r="R56" s="162"/>
      <c r="S56" s="204"/>
      <c r="T56" s="263" t="s">
        <v>10</v>
      </c>
      <c r="U56" s="208"/>
      <c r="V56" s="162"/>
      <c r="W56" s="204"/>
      <c r="X56" s="263" t="s">
        <v>10</v>
      </c>
      <c r="Y56" s="208"/>
      <c r="Z56" s="162"/>
      <c r="AA56" s="204"/>
      <c r="AB56" s="263" t="s">
        <v>10</v>
      </c>
      <c r="AC56" s="208"/>
      <c r="AD56" s="162"/>
      <c r="AE56" s="204"/>
      <c r="AF56" s="263" t="s">
        <v>10</v>
      </c>
      <c r="AG56" s="208"/>
      <c r="AH56" s="162"/>
      <c r="AI56" s="204"/>
      <c r="AJ56" s="263" t="s">
        <v>10</v>
      </c>
      <c r="AK56" s="208"/>
      <c r="AL56" s="162"/>
      <c r="AM56" s="204"/>
      <c r="AN56" s="263" t="s">
        <v>10</v>
      </c>
      <c r="AO56" s="208"/>
      <c r="AP56" s="162"/>
      <c r="AQ56" s="204"/>
      <c r="AR56" s="263" t="s">
        <v>10</v>
      </c>
      <c r="AS56" s="208"/>
      <c r="AT56" s="162"/>
      <c r="AU56" s="204"/>
      <c r="AV56" s="263" t="s">
        <v>10</v>
      </c>
      <c r="AW56" s="208"/>
      <c r="AX56" s="162"/>
      <c r="AY56" s="204"/>
      <c r="AZ56" s="263" t="s">
        <v>10</v>
      </c>
      <c r="BA56" s="208"/>
      <c r="BB56" s="1"/>
      <c r="BC56" s="1"/>
      <c r="BD56" s="1"/>
      <c r="BE56" s="1"/>
    </row>
    <row r="57" spans="1:57" x14ac:dyDescent="0.25">
      <c r="A57" s="63"/>
      <c r="B57" s="230" t="s">
        <v>10</v>
      </c>
      <c r="C57" s="164"/>
      <c r="D57" s="34"/>
      <c r="E57" s="157"/>
      <c r="F57" s="162"/>
      <c r="G57" s="204"/>
      <c r="H57" s="263" t="s">
        <v>10</v>
      </c>
      <c r="I57" s="208"/>
      <c r="J57" s="162"/>
      <c r="K57" s="204"/>
      <c r="L57" s="263" t="s">
        <v>10</v>
      </c>
      <c r="M57" s="208"/>
      <c r="N57" s="162"/>
      <c r="O57" s="204"/>
      <c r="P57" s="263" t="s">
        <v>10</v>
      </c>
      <c r="Q57" s="208"/>
      <c r="R57" s="162"/>
      <c r="S57" s="204"/>
      <c r="T57" s="263" t="s">
        <v>10</v>
      </c>
      <c r="U57" s="208"/>
      <c r="V57" s="162"/>
      <c r="W57" s="204"/>
      <c r="X57" s="263" t="s">
        <v>10</v>
      </c>
      <c r="Y57" s="208"/>
      <c r="Z57" s="162"/>
      <c r="AA57" s="204"/>
      <c r="AB57" s="263" t="s">
        <v>10</v>
      </c>
      <c r="AC57" s="208"/>
      <c r="AD57" s="162"/>
      <c r="AE57" s="204"/>
      <c r="AF57" s="263" t="s">
        <v>10</v>
      </c>
      <c r="AG57" s="208"/>
      <c r="AH57" s="162"/>
      <c r="AI57" s="204"/>
      <c r="AJ57" s="263" t="s">
        <v>10</v>
      </c>
      <c r="AK57" s="208"/>
      <c r="AL57" s="162"/>
      <c r="AM57" s="204"/>
      <c r="AN57" s="263" t="s">
        <v>10</v>
      </c>
      <c r="AO57" s="208"/>
      <c r="AP57" s="162"/>
      <c r="AQ57" s="204"/>
      <c r="AR57" s="263" t="s">
        <v>10</v>
      </c>
      <c r="AS57" s="208"/>
      <c r="AT57" s="162"/>
      <c r="AU57" s="204"/>
      <c r="AV57" s="263" t="s">
        <v>10</v>
      </c>
      <c r="AW57" s="208"/>
      <c r="AX57" s="162"/>
      <c r="AY57" s="204"/>
      <c r="AZ57" s="263" t="s">
        <v>10</v>
      </c>
      <c r="BA57" s="208"/>
      <c r="BB57" s="1"/>
      <c r="BC57" s="1"/>
      <c r="BD57" s="1"/>
      <c r="BE57" s="1"/>
    </row>
    <row r="58" spans="1:57" x14ac:dyDescent="0.25">
      <c r="A58" s="63"/>
      <c r="B58" s="230" t="s">
        <v>10</v>
      </c>
      <c r="C58" s="164"/>
      <c r="D58" s="155"/>
      <c r="E58" s="157"/>
      <c r="F58" s="162"/>
      <c r="G58" s="204"/>
      <c r="H58" s="263" t="s">
        <v>10</v>
      </c>
      <c r="I58" s="208"/>
      <c r="J58" s="162"/>
      <c r="K58" s="204"/>
      <c r="L58" s="263" t="s">
        <v>10</v>
      </c>
      <c r="M58" s="208"/>
      <c r="N58" s="162"/>
      <c r="O58" s="204"/>
      <c r="P58" s="263" t="s">
        <v>10</v>
      </c>
      <c r="Q58" s="208"/>
      <c r="R58" s="162"/>
      <c r="S58" s="204"/>
      <c r="T58" s="263" t="s">
        <v>10</v>
      </c>
      <c r="U58" s="208"/>
      <c r="V58" s="162"/>
      <c r="W58" s="204"/>
      <c r="X58" s="263" t="s">
        <v>10</v>
      </c>
      <c r="Y58" s="208"/>
      <c r="Z58" s="162"/>
      <c r="AA58" s="204"/>
      <c r="AB58" s="263" t="s">
        <v>10</v>
      </c>
      <c r="AC58" s="208"/>
      <c r="AD58" s="162"/>
      <c r="AE58" s="204"/>
      <c r="AF58" s="263" t="s">
        <v>10</v>
      </c>
      <c r="AG58" s="208"/>
      <c r="AH58" s="162"/>
      <c r="AI58" s="204"/>
      <c r="AJ58" s="263" t="s">
        <v>10</v>
      </c>
      <c r="AK58" s="208"/>
      <c r="AL58" s="162"/>
      <c r="AM58" s="204"/>
      <c r="AN58" s="263" t="s">
        <v>10</v>
      </c>
      <c r="AO58" s="208"/>
      <c r="AP58" s="162"/>
      <c r="AQ58" s="204"/>
      <c r="AR58" s="263" t="s">
        <v>10</v>
      </c>
      <c r="AS58" s="208"/>
      <c r="AT58" s="162"/>
      <c r="AU58" s="204"/>
      <c r="AV58" s="263" t="s">
        <v>10</v>
      </c>
      <c r="AW58" s="208"/>
      <c r="AX58" s="162"/>
      <c r="AY58" s="204"/>
      <c r="AZ58" s="263" t="s">
        <v>10</v>
      </c>
      <c r="BA58" s="208"/>
      <c r="BB58" s="1"/>
      <c r="BC58" s="1"/>
      <c r="BD58" s="1"/>
      <c r="BE58" s="1"/>
    </row>
    <row r="59" spans="1:57" ht="15.75" thickBot="1" x14ac:dyDescent="0.3">
      <c r="A59" s="63"/>
      <c r="B59" s="276" t="s">
        <v>10</v>
      </c>
      <c r="C59" s="231"/>
      <c r="D59" s="232"/>
      <c r="E59" s="233"/>
      <c r="F59" s="226"/>
      <c r="G59" s="227"/>
      <c r="H59" s="228" t="s">
        <v>10</v>
      </c>
      <c r="I59" s="229"/>
      <c r="J59" s="226"/>
      <c r="K59" s="227"/>
      <c r="L59" s="228" t="s">
        <v>10</v>
      </c>
      <c r="M59" s="229"/>
      <c r="N59" s="226"/>
      <c r="O59" s="227"/>
      <c r="P59" s="228" t="s">
        <v>10</v>
      </c>
      <c r="Q59" s="229"/>
      <c r="R59" s="226"/>
      <c r="S59" s="227"/>
      <c r="T59" s="228" t="s">
        <v>10</v>
      </c>
      <c r="U59" s="229"/>
      <c r="V59" s="226"/>
      <c r="W59" s="227"/>
      <c r="X59" s="228" t="s">
        <v>10</v>
      </c>
      <c r="Y59" s="229"/>
      <c r="Z59" s="226"/>
      <c r="AA59" s="227"/>
      <c r="AB59" s="228" t="s">
        <v>10</v>
      </c>
      <c r="AC59" s="229"/>
      <c r="AD59" s="226"/>
      <c r="AE59" s="227"/>
      <c r="AF59" s="228" t="s">
        <v>10</v>
      </c>
      <c r="AG59" s="229"/>
      <c r="AH59" s="226"/>
      <c r="AI59" s="227"/>
      <c r="AJ59" s="228" t="s">
        <v>10</v>
      </c>
      <c r="AK59" s="229"/>
      <c r="AL59" s="226"/>
      <c r="AM59" s="227"/>
      <c r="AN59" s="228" t="s">
        <v>10</v>
      </c>
      <c r="AO59" s="229"/>
      <c r="AP59" s="226"/>
      <c r="AQ59" s="227"/>
      <c r="AR59" s="228" t="s">
        <v>10</v>
      </c>
      <c r="AS59" s="229"/>
      <c r="AT59" s="226"/>
      <c r="AU59" s="227"/>
      <c r="AV59" s="228" t="s">
        <v>10</v>
      </c>
      <c r="AW59" s="229"/>
      <c r="AX59" s="226"/>
      <c r="AY59" s="227"/>
      <c r="AZ59" s="228" t="s">
        <v>10</v>
      </c>
      <c r="BA59" s="229"/>
      <c r="BB59" s="1"/>
      <c r="BC59" s="1"/>
      <c r="BD59" s="1"/>
      <c r="BE59" s="1"/>
    </row>
    <row r="60" spans="1:57" hidden="1" x14ac:dyDescent="0.25">
      <c r="A60" s="63"/>
      <c r="B60" s="13"/>
      <c r="C60" s="13"/>
      <c r="D60" s="13"/>
      <c r="E60" s="144" t="str">
        <f>IFERROR(IF(#REF!=TRUE,IF(OR(#REF!=0,#REF!=0,#REF!=0,#REF!=0,#REF!=0,#REF!=0,#REF!=0,#REF!=0,#REF!=0,#REF!=0,#REF!=0,#REF!=0,#REF!=0,I60=0,J60=0,L60=0,#REF!=0,O60=0,Q60=0,R60=0,T60=0,#REF!=0,W60=0,Y60=0,Z60=0),"-",#REF!/(IF(C60="mg/l",1000,IF(C60="ng/l",1000000000,IF(C60="µg/l",1000000,))))),"-"),"-")</f>
        <v>-</v>
      </c>
      <c r="F60" s="13"/>
      <c r="G60" s="13"/>
      <c r="H60" s="13"/>
      <c r="I60" s="13"/>
      <c r="J60" s="13"/>
      <c r="K60" s="13"/>
      <c r="L60" s="13"/>
      <c r="M60" s="13"/>
      <c r="N60" s="13"/>
      <c r="O60" s="13"/>
      <c r="P60" s="13"/>
      <c r="Q60" s="13"/>
      <c r="R60" s="16"/>
      <c r="S60" s="16"/>
      <c r="T60" s="16"/>
      <c r="U60" s="16"/>
      <c r="V60" s="16"/>
      <c r="W60" s="16"/>
      <c r="X60" s="16"/>
      <c r="Y60" s="16"/>
      <c r="Z60" s="16"/>
      <c r="AA60" s="16"/>
      <c r="AB60" s="16"/>
      <c r="AC60" s="292"/>
      <c r="AD60" s="292"/>
      <c r="AE60" s="292"/>
      <c r="AF60" s="292"/>
      <c r="AG60" s="292"/>
      <c r="AH60" s="292"/>
      <c r="AI60" s="292"/>
      <c r="AJ60" s="292"/>
      <c r="AK60" s="292"/>
      <c r="AL60" s="292"/>
      <c r="AM60" s="292"/>
      <c r="AN60" s="292"/>
      <c r="AO60" s="292"/>
      <c r="AP60" s="292"/>
      <c r="AQ60" s="292"/>
      <c r="AR60" s="292"/>
      <c r="AS60" s="292"/>
      <c r="AT60" s="292"/>
      <c r="AU60" s="292"/>
      <c r="AV60" s="292"/>
      <c r="AW60" s="292"/>
      <c r="AX60" s="292"/>
      <c r="AY60" s="292"/>
      <c r="AZ60" s="292"/>
      <c r="BA60" s="292"/>
      <c r="BB60" s="1"/>
      <c r="BC60" s="1"/>
      <c r="BD60" s="1"/>
      <c r="BE60" s="1"/>
    </row>
    <row r="61" spans="1:57" hidden="1" x14ac:dyDescent="0.25">
      <c r="A61" s="63"/>
      <c r="B61" s="16"/>
      <c r="C61" s="13"/>
      <c r="D61" s="13"/>
      <c r="E61" s="51" t="str">
        <f>IFERROR(IF(#REF!=TRUE,IF(OR(#REF!=0,#REF!=0,#REF!=0,#REF!=0,#REF!=0,#REF!=0,#REF!=0,#REF!=0,#REF!=0,#REF!=0,#REF!=0,#REF!=0,#REF!=0,I61=0,J61=0,L61=0,#REF!=0,O61=0,Q61=0,R61=0,T61=0,#REF!=0,W61=0,Y61=0,Z61=0),"-",#REF!/(IF(C61="mg/l",1000,IF(C61="ng/l",1000000000,IF(C61="µg/l",1000000,))))),"-"),"-")</f>
        <v>-</v>
      </c>
      <c r="F61" s="13"/>
      <c r="G61" s="13"/>
      <c r="H61" s="13"/>
      <c r="I61" s="13"/>
      <c r="J61" s="13"/>
      <c r="K61" s="13"/>
      <c r="L61" s="13"/>
      <c r="M61" s="13"/>
      <c r="N61" s="13"/>
      <c r="O61" s="13"/>
      <c r="P61" s="13"/>
      <c r="Q61" s="16"/>
      <c r="R61" s="16"/>
      <c r="S61" s="16"/>
      <c r="T61" s="16"/>
      <c r="U61" s="16"/>
      <c r="V61" s="16"/>
      <c r="W61" s="16"/>
      <c r="X61" s="16"/>
      <c r="Y61" s="16"/>
      <c r="Z61" s="16"/>
      <c r="AA61" s="16"/>
      <c r="AB61" s="16"/>
      <c r="AC61" s="292"/>
      <c r="AD61" s="292"/>
      <c r="AE61" s="292"/>
      <c r="AF61" s="292"/>
      <c r="AG61" s="292"/>
      <c r="AH61" s="292"/>
      <c r="AI61" s="292"/>
      <c r="AJ61" s="292"/>
      <c r="AK61" s="292"/>
      <c r="AL61" s="292"/>
      <c r="AM61" s="292"/>
      <c r="AN61" s="292"/>
      <c r="AO61" s="292"/>
      <c r="AP61" s="292"/>
      <c r="AQ61" s="292"/>
      <c r="AR61" s="292"/>
      <c r="AS61" s="292"/>
      <c r="AT61" s="292"/>
      <c r="AU61" s="292"/>
      <c r="AV61" s="292"/>
      <c r="AW61" s="292"/>
      <c r="AX61" s="292"/>
      <c r="AY61" s="292"/>
      <c r="AZ61" s="292"/>
      <c r="BA61" s="292"/>
      <c r="BB61" s="1"/>
      <c r="BC61" s="1"/>
      <c r="BD61" s="1"/>
      <c r="BE61" s="1"/>
    </row>
    <row r="62" spans="1:57" x14ac:dyDescent="0.25">
      <c r="A62" s="63"/>
      <c r="B62" s="55"/>
      <c r="C62" s="265"/>
      <c r="D62" s="265"/>
      <c r="E62" s="265"/>
      <c r="F62" s="265"/>
      <c r="G62" s="265"/>
      <c r="H62" s="265"/>
      <c r="I62" s="265"/>
      <c r="J62" s="265"/>
      <c r="K62" s="265"/>
      <c r="L62" s="265"/>
      <c r="M62" s="265"/>
      <c r="N62" s="265"/>
      <c r="O62" s="265"/>
      <c r="P62" s="265"/>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row>
    <row r="63" spans="1:57" x14ac:dyDescent="0.25">
      <c r="A63" s="192"/>
      <c r="B63" s="55"/>
      <c r="C63" s="265"/>
      <c r="D63" s="265"/>
      <c r="E63" s="265"/>
      <c r="F63" s="265"/>
      <c r="G63" s="265"/>
      <c r="H63" s="265"/>
      <c r="I63" s="265"/>
      <c r="J63" s="265"/>
      <c r="K63" s="265"/>
      <c r="L63" s="265"/>
      <c r="M63" s="265"/>
      <c r="N63" s="265"/>
      <c r="O63" s="265"/>
      <c r="P63" s="265"/>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row>
    <row r="64" spans="1:57" x14ac:dyDescent="0.25">
      <c r="A64" s="63"/>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row>
    <row r="65" spans="1:57" x14ac:dyDescent="0.25">
      <c r="A65" s="63"/>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row>
    <row r="66" spans="1:57" x14ac:dyDescent="0.25">
      <c r="A66" s="63"/>
      <c r="B66" s="58" t="s">
        <v>146</v>
      </c>
      <c r="C66" s="9"/>
      <c r="D66" s="9"/>
      <c r="E66" s="9"/>
      <c r="F66" s="9"/>
      <c r="G66" s="9"/>
      <c r="H66" s="9"/>
      <c r="I66" s="9"/>
      <c r="J66" s="9"/>
      <c r="K66" s="9"/>
      <c r="L66" s="9"/>
      <c r="M66" s="9"/>
      <c r="N66" s="9"/>
      <c r="O66" s="9"/>
      <c r="P66" s="9"/>
      <c r="Q66" s="9"/>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row>
    <row r="67" spans="1:57" x14ac:dyDescent="0.25">
      <c r="A67" s="105"/>
      <c r="B67" s="433" t="s">
        <v>147</v>
      </c>
      <c r="C67" s="434"/>
      <c r="D67" s="434"/>
      <c r="E67" s="434"/>
      <c r="F67" s="434"/>
      <c r="G67" s="434"/>
      <c r="H67" s="434"/>
      <c r="I67" s="434"/>
      <c r="J67" s="434"/>
      <c r="K67" s="434"/>
      <c r="L67" s="434"/>
      <c r="M67" s="434"/>
      <c r="N67" s="434"/>
      <c r="O67" s="434"/>
      <c r="P67" s="434"/>
      <c r="Q67" s="435"/>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row>
    <row r="68" spans="1:57" x14ac:dyDescent="0.25">
      <c r="A68" s="105"/>
      <c r="B68" s="436"/>
      <c r="C68" s="437"/>
      <c r="D68" s="437"/>
      <c r="E68" s="437"/>
      <c r="F68" s="437"/>
      <c r="G68" s="437"/>
      <c r="H68" s="437"/>
      <c r="I68" s="437"/>
      <c r="J68" s="437"/>
      <c r="K68" s="437"/>
      <c r="L68" s="437"/>
      <c r="M68" s="437"/>
      <c r="N68" s="437"/>
      <c r="O68" s="437"/>
      <c r="P68" s="437"/>
      <c r="Q68" s="438"/>
      <c r="R68" s="1"/>
      <c r="S68" s="306" t="s">
        <v>1018</v>
      </c>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row>
    <row r="69" spans="1:57" x14ac:dyDescent="0.25">
      <c r="A69" s="105"/>
      <c r="B69" s="436"/>
      <c r="C69" s="437"/>
      <c r="D69" s="437"/>
      <c r="E69" s="437"/>
      <c r="F69" s="437"/>
      <c r="G69" s="437"/>
      <c r="H69" s="437"/>
      <c r="I69" s="437"/>
      <c r="J69" s="437"/>
      <c r="K69" s="437"/>
      <c r="L69" s="437"/>
      <c r="M69" s="437"/>
      <c r="N69" s="437"/>
      <c r="O69" s="437"/>
      <c r="P69" s="437"/>
      <c r="Q69" s="438"/>
      <c r="R69" s="1"/>
      <c r="S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row>
    <row r="70" spans="1:57" x14ac:dyDescent="0.25">
      <c r="A70" s="105"/>
      <c r="B70" s="436"/>
      <c r="C70" s="437"/>
      <c r="D70" s="437"/>
      <c r="E70" s="437"/>
      <c r="F70" s="437"/>
      <c r="G70" s="437"/>
      <c r="H70" s="437"/>
      <c r="I70" s="437"/>
      <c r="J70" s="437"/>
      <c r="K70" s="437"/>
      <c r="L70" s="437"/>
      <c r="M70" s="437"/>
      <c r="N70" s="437"/>
      <c r="O70" s="437"/>
      <c r="P70" s="437"/>
      <c r="Q70" s="438"/>
      <c r="R70" s="1"/>
      <c r="S70" s="356" t="s">
        <v>1040</v>
      </c>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row>
    <row r="71" spans="1:57" x14ac:dyDescent="0.25">
      <c r="A71" s="105"/>
      <c r="B71" s="439"/>
      <c r="C71" s="440"/>
      <c r="D71" s="440"/>
      <c r="E71" s="440"/>
      <c r="F71" s="440"/>
      <c r="G71" s="440"/>
      <c r="H71" s="440"/>
      <c r="I71" s="440"/>
      <c r="J71" s="440"/>
      <c r="K71" s="440"/>
      <c r="L71" s="440"/>
      <c r="M71" s="440"/>
      <c r="N71" s="440"/>
      <c r="O71" s="440"/>
      <c r="P71" s="440"/>
      <c r="Q71" s="44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row>
    <row r="72" spans="1:57" x14ac:dyDescent="0.25">
      <c r="A72" s="10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row>
    <row r="73" spans="1:57" x14ac:dyDescent="0.25">
      <c r="A73" s="10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row>
    <row r="74" spans="1:57" x14ac:dyDescent="0.25">
      <c r="A74" s="10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row>
    <row r="75" spans="1:57" x14ac:dyDescent="0.2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46"/>
    </row>
    <row r="76" spans="1:57" x14ac:dyDescent="0.2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46"/>
    </row>
    <row r="77" spans="1:57" x14ac:dyDescent="0.2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46"/>
    </row>
    <row r="78" spans="1:57" x14ac:dyDescent="0.2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46"/>
    </row>
    <row r="79" spans="1:57" x14ac:dyDescent="0.2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46"/>
    </row>
    <row r="80" spans="1:57" x14ac:dyDescent="0.2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46"/>
    </row>
    <row r="81" spans="2:33" x14ac:dyDescent="0.2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46"/>
    </row>
    <row r="82" spans="2:33" x14ac:dyDescent="0.2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46"/>
    </row>
    <row r="83" spans="2:33" x14ac:dyDescent="0.2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46"/>
    </row>
    <row r="84" spans="2:33" x14ac:dyDescent="0.2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46"/>
    </row>
    <row r="85" spans="2:33" x14ac:dyDescent="0.2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46"/>
    </row>
    <row r="86" spans="2:33" x14ac:dyDescent="0.2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46"/>
    </row>
    <row r="87" spans="2:33" x14ac:dyDescent="0.2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46"/>
    </row>
    <row r="88" spans="2:33" x14ac:dyDescent="0.2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46"/>
    </row>
    <row r="89" spans="2:33" x14ac:dyDescent="0.2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46"/>
    </row>
    <row r="90" spans="2:33" x14ac:dyDescent="0.2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46"/>
    </row>
    <row r="91" spans="2:33" x14ac:dyDescent="0.2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46"/>
    </row>
    <row r="92" spans="2:33" x14ac:dyDescent="0.2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46"/>
    </row>
    <row r="93" spans="2:33" x14ac:dyDescent="0.2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46"/>
    </row>
    <row r="94" spans="2:33" x14ac:dyDescent="0.2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46"/>
    </row>
    <row r="95" spans="2:33" x14ac:dyDescent="0.2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46"/>
    </row>
    <row r="96" spans="2:33" x14ac:dyDescent="0.2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46"/>
    </row>
    <row r="97" spans="2:33" x14ac:dyDescent="0.2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46"/>
    </row>
    <row r="98" spans="2:33" x14ac:dyDescent="0.2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46"/>
    </row>
    <row r="99" spans="2:33" x14ac:dyDescent="0.2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46"/>
    </row>
    <row r="100" spans="2:33" x14ac:dyDescent="0.2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46"/>
    </row>
    <row r="101" spans="2:33" x14ac:dyDescent="0.2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46"/>
    </row>
    <row r="102" spans="2:33" x14ac:dyDescent="0.2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46"/>
    </row>
    <row r="103" spans="2:33" x14ac:dyDescent="0.2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46"/>
    </row>
    <row r="104" spans="2:33" x14ac:dyDescent="0.2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46"/>
    </row>
    <row r="105" spans="2:33" x14ac:dyDescent="0.2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46"/>
    </row>
    <row r="106" spans="2:33" x14ac:dyDescent="0.2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46"/>
    </row>
    <row r="107" spans="2:33" x14ac:dyDescent="0.2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46"/>
    </row>
    <row r="108" spans="2:33" x14ac:dyDescent="0.2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46"/>
    </row>
    <row r="109" spans="2:33" x14ac:dyDescent="0.2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46"/>
    </row>
    <row r="110" spans="2:33" x14ac:dyDescent="0.2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46"/>
    </row>
    <row r="111" spans="2:33" x14ac:dyDescent="0.2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46"/>
    </row>
    <row r="112" spans="2:33" x14ac:dyDescent="0.2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46"/>
    </row>
    <row r="113" spans="2:33" x14ac:dyDescent="0.2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46"/>
    </row>
    <row r="114" spans="2:33" x14ac:dyDescent="0.2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46"/>
    </row>
    <row r="115" spans="2:33" x14ac:dyDescent="0.2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46"/>
    </row>
    <row r="116" spans="2:33" x14ac:dyDescent="0.2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46"/>
    </row>
    <row r="117" spans="2:33" x14ac:dyDescent="0.2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46"/>
    </row>
    <row r="118" spans="2:33" x14ac:dyDescent="0.2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46"/>
    </row>
    <row r="119" spans="2:33" x14ac:dyDescent="0.2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46"/>
    </row>
    <row r="120" spans="2:33" x14ac:dyDescent="0.2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46"/>
    </row>
    <row r="121" spans="2:33" x14ac:dyDescent="0.2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46"/>
    </row>
    <row r="122" spans="2:33" x14ac:dyDescent="0.2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46"/>
    </row>
    <row r="123" spans="2:33" x14ac:dyDescent="0.2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46"/>
    </row>
    <row r="124" spans="2:33" x14ac:dyDescent="0.2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46"/>
    </row>
    <row r="125" spans="2:33" x14ac:dyDescent="0.2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46"/>
    </row>
    <row r="126" spans="2:33" x14ac:dyDescent="0.2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46"/>
    </row>
    <row r="127" spans="2:33" x14ac:dyDescent="0.2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46"/>
    </row>
    <row r="128" spans="2:33" x14ac:dyDescent="0.2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46"/>
    </row>
    <row r="129" spans="2:33" x14ac:dyDescent="0.2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46"/>
    </row>
    <row r="130" spans="2:33" x14ac:dyDescent="0.2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46"/>
    </row>
    <row r="131" spans="2:33" x14ac:dyDescent="0.2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46"/>
    </row>
    <row r="132" spans="2:33" x14ac:dyDescent="0.2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46"/>
    </row>
    <row r="133" spans="2:33" x14ac:dyDescent="0.2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46"/>
    </row>
    <row r="134" spans="2:33" x14ac:dyDescent="0.2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46"/>
    </row>
    <row r="135" spans="2:33" x14ac:dyDescent="0.2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46"/>
    </row>
    <row r="136" spans="2:33" x14ac:dyDescent="0.2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46"/>
    </row>
    <row r="137" spans="2:33" x14ac:dyDescent="0.2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46"/>
    </row>
    <row r="138" spans="2:33" x14ac:dyDescent="0.2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46"/>
    </row>
    <row r="139" spans="2:33" x14ac:dyDescent="0.2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46"/>
    </row>
    <row r="140" spans="2:33" x14ac:dyDescent="0.2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46"/>
    </row>
    <row r="141" spans="2:33" x14ac:dyDescent="0.2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46"/>
    </row>
    <row r="142" spans="2:33" x14ac:dyDescent="0.2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46"/>
    </row>
    <row r="143" spans="2:33" x14ac:dyDescent="0.2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46"/>
    </row>
    <row r="144" spans="2:33" x14ac:dyDescent="0.2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46"/>
    </row>
    <row r="145" spans="2:33" x14ac:dyDescent="0.2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46"/>
    </row>
    <row r="146" spans="2:33" x14ac:dyDescent="0.2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46"/>
    </row>
    <row r="147" spans="2:33" x14ac:dyDescent="0.2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46"/>
    </row>
    <row r="148" spans="2:33" x14ac:dyDescent="0.2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46"/>
    </row>
    <row r="149" spans="2:33" x14ac:dyDescent="0.2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46"/>
    </row>
    <row r="150" spans="2:33" x14ac:dyDescent="0.2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46"/>
    </row>
    <row r="151" spans="2:33" x14ac:dyDescent="0.2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46"/>
    </row>
    <row r="152" spans="2:33" x14ac:dyDescent="0.2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46"/>
    </row>
    <row r="153" spans="2:33" x14ac:dyDescent="0.2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46"/>
    </row>
    <row r="154" spans="2:33" x14ac:dyDescent="0.2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46"/>
    </row>
    <row r="155" spans="2:33" x14ac:dyDescent="0.2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46"/>
    </row>
    <row r="156" spans="2:33" x14ac:dyDescent="0.2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46"/>
    </row>
    <row r="157" spans="2:33" x14ac:dyDescent="0.2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46"/>
    </row>
    <row r="158" spans="2:33" x14ac:dyDescent="0.2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46"/>
    </row>
    <row r="159" spans="2:33" x14ac:dyDescent="0.2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46"/>
    </row>
    <row r="160" spans="2:33" x14ac:dyDescent="0.2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46"/>
    </row>
    <row r="161" spans="2:33" x14ac:dyDescent="0.2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46"/>
    </row>
    <row r="162" spans="2:33" x14ac:dyDescent="0.2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46"/>
    </row>
    <row r="163" spans="2:33" x14ac:dyDescent="0.2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46"/>
    </row>
    <row r="164" spans="2:33" x14ac:dyDescent="0.2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46"/>
    </row>
    <row r="165" spans="2:33" x14ac:dyDescent="0.2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46"/>
    </row>
    <row r="166" spans="2:33" x14ac:dyDescent="0.2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46"/>
    </row>
    <row r="167" spans="2:33" x14ac:dyDescent="0.2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46"/>
    </row>
    <row r="168" spans="2:33" x14ac:dyDescent="0.2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46"/>
    </row>
    <row r="169" spans="2:33" x14ac:dyDescent="0.2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46"/>
    </row>
    <row r="170" spans="2:33" x14ac:dyDescent="0.2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46"/>
    </row>
    <row r="171" spans="2:33" x14ac:dyDescent="0.2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46"/>
    </row>
    <row r="172" spans="2:33" x14ac:dyDescent="0.2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46"/>
    </row>
    <row r="173" spans="2:33" x14ac:dyDescent="0.2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46"/>
    </row>
    <row r="174" spans="2:33" x14ac:dyDescent="0.2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46"/>
    </row>
    <row r="175" spans="2:33" x14ac:dyDescent="0.2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46"/>
    </row>
    <row r="176" spans="2:33" x14ac:dyDescent="0.2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46"/>
    </row>
    <row r="177" spans="2:33" x14ac:dyDescent="0.2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46"/>
    </row>
    <row r="178" spans="2:33" x14ac:dyDescent="0.2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46"/>
    </row>
    <row r="179" spans="2:33" x14ac:dyDescent="0.2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46"/>
    </row>
    <row r="180" spans="2:33" x14ac:dyDescent="0.2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46"/>
    </row>
    <row r="181" spans="2:33" x14ac:dyDescent="0.2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46"/>
    </row>
    <row r="182" spans="2:33" x14ac:dyDescent="0.2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46"/>
    </row>
    <row r="183" spans="2:33" x14ac:dyDescent="0.2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46"/>
    </row>
    <row r="184" spans="2:33" x14ac:dyDescent="0.2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46"/>
    </row>
    <row r="185" spans="2:33" x14ac:dyDescent="0.2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46"/>
    </row>
    <row r="186" spans="2:33" x14ac:dyDescent="0.2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46"/>
    </row>
    <row r="187" spans="2:33" x14ac:dyDescent="0.2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46"/>
    </row>
    <row r="188" spans="2:33" x14ac:dyDescent="0.2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46"/>
    </row>
    <row r="189" spans="2:33" x14ac:dyDescent="0.2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46"/>
    </row>
    <row r="190" spans="2:33" x14ac:dyDescent="0.2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46"/>
    </row>
    <row r="191" spans="2:33" x14ac:dyDescent="0.2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46"/>
    </row>
    <row r="192" spans="2:33" x14ac:dyDescent="0.2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46"/>
    </row>
    <row r="193" spans="2:33" x14ac:dyDescent="0.2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46"/>
    </row>
    <row r="194" spans="2:33" x14ac:dyDescent="0.2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46"/>
    </row>
    <row r="195" spans="2:33" x14ac:dyDescent="0.2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46"/>
    </row>
    <row r="196" spans="2:33" x14ac:dyDescent="0.2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46"/>
    </row>
    <row r="197" spans="2:33" x14ac:dyDescent="0.2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46"/>
    </row>
    <row r="198" spans="2:33" x14ac:dyDescent="0.2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46"/>
    </row>
    <row r="199" spans="2:33" x14ac:dyDescent="0.2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46"/>
    </row>
    <row r="200" spans="2:33" x14ac:dyDescent="0.2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46"/>
    </row>
    <row r="201" spans="2:33" x14ac:dyDescent="0.2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46"/>
    </row>
    <row r="202" spans="2:33" x14ac:dyDescent="0.2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46"/>
    </row>
    <row r="203" spans="2:33" x14ac:dyDescent="0.2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46"/>
    </row>
    <row r="204" spans="2:33" x14ac:dyDescent="0.2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46"/>
    </row>
    <row r="205" spans="2:33" x14ac:dyDescent="0.2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46"/>
    </row>
    <row r="206" spans="2:33" x14ac:dyDescent="0.2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46"/>
    </row>
    <row r="207" spans="2:33" x14ac:dyDescent="0.2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46"/>
    </row>
    <row r="208" spans="2:33" x14ac:dyDescent="0.2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46"/>
    </row>
    <row r="209" spans="2:33" x14ac:dyDescent="0.2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46"/>
    </row>
    <row r="210" spans="2:33" x14ac:dyDescent="0.2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46"/>
    </row>
    <row r="211" spans="2:33" x14ac:dyDescent="0.2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46"/>
    </row>
    <row r="212" spans="2:33" x14ac:dyDescent="0.2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46"/>
    </row>
    <row r="213" spans="2:33" x14ac:dyDescent="0.2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46"/>
    </row>
    <row r="214" spans="2:33" x14ac:dyDescent="0.2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46"/>
    </row>
    <row r="215" spans="2:33" x14ac:dyDescent="0.2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46"/>
    </row>
    <row r="216" spans="2:33" x14ac:dyDescent="0.2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46"/>
    </row>
    <row r="217" spans="2:33" x14ac:dyDescent="0.2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46"/>
    </row>
    <row r="218" spans="2:33" x14ac:dyDescent="0.2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46"/>
    </row>
    <row r="219" spans="2:33" x14ac:dyDescent="0.2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46"/>
    </row>
    <row r="220" spans="2:33" x14ac:dyDescent="0.2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46"/>
    </row>
    <row r="221" spans="2:33" x14ac:dyDescent="0.2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46"/>
    </row>
    <row r="222" spans="2:33" x14ac:dyDescent="0.2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46"/>
    </row>
    <row r="223" spans="2:33" x14ac:dyDescent="0.2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46"/>
    </row>
    <row r="224" spans="2:33" x14ac:dyDescent="0.2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46"/>
    </row>
    <row r="225" spans="2:33" x14ac:dyDescent="0.2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46"/>
    </row>
    <row r="226" spans="2:33" x14ac:dyDescent="0.2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46"/>
    </row>
    <row r="227" spans="2:33" x14ac:dyDescent="0.2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46"/>
    </row>
    <row r="228" spans="2:33" x14ac:dyDescent="0.2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46"/>
    </row>
    <row r="229" spans="2:33" x14ac:dyDescent="0.2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46"/>
    </row>
    <row r="230" spans="2:33" x14ac:dyDescent="0.2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46"/>
    </row>
    <row r="231" spans="2:33" x14ac:dyDescent="0.2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46"/>
    </row>
    <row r="232" spans="2:33" x14ac:dyDescent="0.2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46"/>
    </row>
    <row r="233" spans="2:33" x14ac:dyDescent="0.2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46"/>
    </row>
    <row r="234" spans="2:33" x14ac:dyDescent="0.2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46"/>
    </row>
    <row r="235" spans="2:33" x14ac:dyDescent="0.2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46"/>
    </row>
    <row r="236" spans="2:33" x14ac:dyDescent="0.2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46"/>
    </row>
    <row r="237" spans="2:33" x14ac:dyDescent="0.2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46"/>
    </row>
    <row r="238" spans="2:33" x14ac:dyDescent="0.2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46"/>
    </row>
    <row r="239" spans="2:33" x14ac:dyDescent="0.2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46"/>
    </row>
    <row r="240" spans="2:33" x14ac:dyDescent="0.2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46"/>
    </row>
    <row r="241" spans="2:33" x14ac:dyDescent="0.2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46"/>
    </row>
    <row r="242" spans="2:33" x14ac:dyDescent="0.2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46"/>
    </row>
    <row r="243" spans="2:33" x14ac:dyDescent="0.2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46"/>
    </row>
    <row r="244" spans="2:33" x14ac:dyDescent="0.2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46"/>
    </row>
    <row r="245" spans="2:33" x14ac:dyDescent="0.2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46"/>
    </row>
    <row r="246" spans="2:33" x14ac:dyDescent="0.2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46"/>
    </row>
    <row r="247" spans="2:33" x14ac:dyDescent="0.2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46"/>
    </row>
    <row r="248" spans="2:33" x14ac:dyDescent="0.2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46"/>
    </row>
    <row r="249" spans="2:33" x14ac:dyDescent="0.2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46"/>
    </row>
    <row r="250" spans="2:33" x14ac:dyDescent="0.2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46"/>
    </row>
    <row r="251" spans="2:33" x14ac:dyDescent="0.2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46"/>
    </row>
    <row r="252" spans="2:33" x14ac:dyDescent="0.2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46"/>
    </row>
    <row r="253" spans="2:33" x14ac:dyDescent="0.2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46"/>
    </row>
    <row r="254" spans="2:33" x14ac:dyDescent="0.2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46"/>
    </row>
    <row r="255" spans="2:33" x14ac:dyDescent="0.2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46"/>
    </row>
    <row r="256" spans="2:33" x14ac:dyDescent="0.2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46"/>
    </row>
    <row r="257" spans="2:33" x14ac:dyDescent="0.2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46"/>
    </row>
    <row r="258" spans="2:33" x14ac:dyDescent="0.2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46"/>
    </row>
    <row r="259" spans="2:33" x14ac:dyDescent="0.2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46"/>
    </row>
    <row r="260" spans="2:33" x14ac:dyDescent="0.2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46"/>
    </row>
    <row r="261" spans="2:33" x14ac:dyDescent="0.2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46"/>
    </row>
    <row r="262" spans="2:33" x14ac:dyDescent="0.2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46"/>
    </row>
    <row r="263" spans="2:33" x14ac:dyDescent="0.2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46"/>
    </row>
    <row r="264" spans="2:33" x14ac:dyDescent="0.2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46"/>
    </row>
    <row r="265" spans="2:33" x14ac:dyDescent="0.2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46"/>
    </row>
    <row r="266" spans="2:33" x14ac:dyDescent="0.2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46"/>
    </row>
    <row r="267" spans="2:33" x14ac:dyDescent="0.2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46"/>
    </row>
    <row r="268" spans="2:33" x14ac:dyDescent="0.2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46"/>
    </row>
    <row r="269" spans="2:33" x14ac:dyDescent="0.2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46"/>
    </row>
    <row r="270" spans="2:33" x14ac:dyDescent="0.2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46"/>
    </row>
    <row r="271" spans="2:33" x14ac:dyDescent="0.2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46"/>
    </row>
    <row r="272" spans="2:33" x14ac:dyDescent="0.2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46"/>
    </row>
    <row r="273" spans="2:33" x14ac:dyDescent="0.2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46"/>
    </row>
    <row r="274" spans="2:33" x14ac:dyDescent="0.2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46"/>
    </row>
    <row r="275" spans="2:33" x14ac:dyDescent="0.2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46"/>
    </row>
    <row r="276" spans="2:33" x14ac:dyDescent="0.2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46"/>
    </row>
    <row r="277" spans="2:33" x14ac:dyDescent="0.2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46"/>
    </row>
    <row r="278" spans="2:33" x14ac:dyDescent="0.2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46"/>
    </row>
    <row r="279" spans="2:33" x14ac:dyDescent="0.2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46"/>
    </row>
    <row r="280" spans="2:33" x14ac:dyDescent="0.2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46"/>
    </row>
    <row r="281" spans="2:33" x14ac:dyDescent="0.2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46"/>
    </row>
    <row r="282" spans="2:33" x14ac:dyDescent="0.2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46"/>
    </row>
    <row r="283" spans="2:33" x14ac:dyDescent="0.2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46"/>
    </row>
    <row r="284" spans="2:33" x14ac:dyDescent="0.2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46"/>
    </row>
    <row r="285" spans="2:33" x14ac:dyDescent="0.2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46"/>
    </row>
    <row r="286" spans="2:33" x14ac:dyDescent="0.2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46"/>
    </row>
    <row r="287" spans="2:33" x14ac:dyDescent="0.2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46"/>
    </row>
    <row r="288" spans="2:33" x14ac:dyDescent="0.2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46"/>
    </row>
    <row r="289" spans="2:33" x14ac:dyDescent="0.2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46"/>
    </row>
    <row r="290" spans="2:33" x14ac:dyDescent="0.2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46"/>
    </row>
    <row r="291" spans="2:33" x14ac:dyDescent="0.2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46"/>
    </row>
    <row r="292" spans="2:33" x14ac:dyDescent="0.2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46"/>
    </row>
    <row r="293" spans="2:33" x14ac:dyDescent="0.2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46"/>
    </row>
    <row r="294" spans="2:33" x14ac:dyDescent="0.2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46"/>
    </row>
    <row r="295" spans="2:33" x14ac:dyDescent="0.2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46"/>
    </row>
    <row r="296" spans="2:33" x14ac:dyDescent="0.2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46"/>
    </row>
    <row r="297" spans="2:33" x14ac:dyDescent="0.2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46"/>
    </row>
    <row r="298" spans="2:33" x14ac:dyDescent="0.2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46"/>
    </row>
    <row r="299" spans="2:33" x14ac:dyDescent="0.2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46"/>
    </row>
    <row r="300" spans="2:33" x14ac:dyDescent="0.2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46"/>
    </row>
    <row r="301" spans="2:33" x14ac:dyDescent="0.2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46"/>
    </row>
    <row r="302" spans="2:33" x14ac:dyDescent="0.2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46"/>
    </row>
    <row r="303" spans="2:33" x14ac:dyDescent="0.2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46"/>
    </row>
    <row r="304" spans="2:33" x14ac:dyDescent="0.2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46"/>
    </row>
    <row r="305" spans="2:33" x14ac:dyDescent="0.2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46"/>
    </row>
    <row r="306" spans="2:33" x14ac:dyDescent="0.2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46"/>
    </row>
    <row r="307" spans="2:33" x14ac:dyDescent="0.2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46"/>
    </row>
    <row r="308" spans="2:33" x14ac:dyDescent="0.2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46"/>
    </row>
    <row r="309" spans="2:33" x14ac:dyDescent="0.2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46"/>
    </row>
    <row r="310" spans="2:33" x14ac:dyDescent="0.2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46"/>
    </row>
    <row r="311" spans="2:33" x14ac:dyDescent="0.2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46"/>
    </row>
    <row r="312" spans="2:33" x14ac:dyDescent="0.2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46"/>
    </row>
    <row r="313" spans="2:33" x14ac:dyDescent="0.2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46"/>
    </row>
    <row r="314" spans="2:33" x14ac:dyDescent="0.2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46"/>
    </row>
    <row r="315" spans="2:33" x14ac:dyDescent="0.2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46"/>
    </row>
    <row r="316" spans="2:33" x14ac:dyDescent="0.2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46"/>
    </row>
    <row r="317" spans="2:33" x14ac:dyDescent="0.2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46"/>
    </row>
    <row r="318" spans="2:33" x14ac:dyDescent="0.2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46"/>
    </row>
    <row r="319" spans="2:33" x14ac:dyDescent="0.2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46"/>
    </row>
    <row r="320" spans="2:33" x14ac:dyDescent="0.2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46"/>
    </row>
    <row r="321" spans="2:33" x14ac:dyDescent="0.2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46"/>
    </row>
    <row r="322" spans="2:33" x14ac:dyDescent="0.2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46"/>
    </row>
    <row r="323" spans="2:33" x14ac:dyDescent="0.2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46"/>
    </row>
    <row r="324" spans="2:33" x14ac:dyDescent="0.2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46"/>
    </row>
    <row r="325" spans="2:33" x14ac:dyDescent="0.2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46"/>
    </row>
    <row r="326" spans="2:33" x14ac:dyDescent="0.2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46"/>
    </row>
    <row r="327" spans="2:33" x14ac:dyDescent="0.2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46"/>
    </row>
    <row r="328" spans="2:33" x14ac:dyDescent="0.2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46"/>
    </row>
    <row r="329" spans="2:33" x14ac:dyDescent="0.2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46"/>
    </row>
    <row r="330" spans="2:33" x14ac:dyDescent="0.2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46"/>
    </row>
    <row r="331" spans="2:33" x14ac:dyDescent="0.2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46"/>
    </row>
    <row r="332" spans="2:33" x14ac:dyDescent="0.2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46"/>
    </row>
    <row r="333" spans="2:33" x14ac:dyDescent="0.2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46"/>
    </row>
    <row r="334" spans="2:33" x14ac:dyDescent="0.2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46"/>
    </row>
    <row r="335" spans="2:33" x14ac:dyDescent="0.2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46"/>
    </row>
    <row r="336" spans="2:33" x14ac:dyDescent="0.2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46"/>
    </row>
    <row r="337" spans="2:33" x14ac:dyDescent="0.2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46"/>
    </row>
    <row r="338" spans="2:33" x14ac:dyDescent="0.2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46"/>
    </row>
    <row r="339" spans="2:33" x14ac:dyDescent="0.2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46"/>
    </row>
    <row r="340" spans="2:33" x14ac:dyDescent="0.2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46"/>
    </row>
    <row r="341" spans="2:33" x14ac:dyDescent="0.2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46"/>
    </row>
    <row r="342" spans="2:33" x14ac:dyDescent="0.2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46"/>
    </row>
    <row r="343" spans="2:33" x14ac:dyDescent="0.2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46"/>
    </row>
    <row r="344" spans="2:33" x14ac:dyDescent="0.2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46"/>
    </row>
    <row r="345" spans="2:33" x14ac:dyDescent="0.2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46"/>
    </row>
    <row r="346" spans="2:33" x14ac:dyDescent="0.2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46"/>
    </row>
    <row r="347" spans="2:33" x14ac:dyDescent="0.2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46"/>
    </row>
    <row r="348" spans="2:33" x14ac:dyDescent="0.2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46"/>
    </row>
    <row r="349" spans="2:33" x14ac:dyDescent="0.2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46"/>
    </row>
    <row r="350" spans="2:33" x14ac:dyDescent="0.2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46"/>
    </row>
    <row r="351" spans="2:33" x14ac:dyDescent="0.2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46"/>
    </row>
    <row r="352" spans="2:33" x14ac:dyDescent="0.2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46"/>
    </row>
    <row r="353" spans="2:33" x14ac:dyDescent="0.2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46"/>
    </row>
    <row r="354" spans="2:33" x14ac:dyDescent="0.2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46"/>
    </row>
    <row r="355" spans="2:33" x14ac:dyDescent="0.2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46"/>
    </row>
    <row r="356" spans="2:33" x14ac:dyDescent="0.2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46"/>
    </row>
    <row r="357" spans="2:33" x14ac:dyDescent="0.2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46"/>
    </row>
    <row r="358" spans="2:33" x14ac:dyDescent="0.2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46"/>
    </row>
    <row r="359" spans="2:33" x14ac:dyDescent="0.2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46"/>
    </row>
    <row r="360" spans="2:33" x14ac:dyDescent="0.2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46"/>
    </row>
    <row r="361" spans="2:33" x14ac:dyDescent="0.2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46"/>
    </row>
    <row r="362" spans="2:33" x14ac:dyDescent="0.2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46"/>
    </row>
    <row r="363" spans="2:33" x14ac:dyDescent="0.2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46"/>
    </row>
    <row r="364" spans="2:33" x14ac:dyDescent="0.2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46"/>
    </row>
    <row r="365" spans="2:33" x14ac:dyDescent="0.2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46"/>
    </row>
    <row r="366" spans="2:33" x14ac:dyDescent="0.2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46"/>
    </row>
    <row r="367" spans="2:33" x14ac:dyDescent="0.2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46"/>
    </row>
    <row r="368" spans="2:33" x14ac:dyDescent="0.2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46"/>
    </row>
    <row r="369" spans="2:33" x14ac:dyDescent="0.2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46"/>
    </row>
    <row r="370" spans="2:33" x14ac:dyDescent="0.2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46"/>
    </row>
    <row r="371" spans="2:33" x14ac:dyDescent="0.25">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c r="AA371" s="46"/>
      <c r="AB371" s="46"/>
      <c r="AC371" s="46"/>
      <c r="AD371" s="46"/>
      <c r="AE371" s="46"/>
      <c r="AF371" s="46"/>
      <c r="AG371" s="46"/>
    </row>
    <row r="372" spans="2:33" x14ac:dyDescent="0.25">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c r="AA372" s="46"/>
      <c r="AB372" s="46"/>
      <c r="AC372" s="46"/>
      <c r="AD372" s="46"/>
      <c r="AE372" s="46"/>
      <c r="AF372" s="46"/>
      <c r="AG372" s="46"/>
    </row>
    <row r="373" spans="2:33" x14ac:dyDescent="0.25">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c r="AG373" s="46"/>
    </row>
    <row r="374" spans="2:33" x14ac:dyDescent="0.25">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c r="AG374" s="46"/>
    </row>
    <row r="375" spans="2:33" x14ac:dyDescent="0.25">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c r="AG375" s="46"/>
    </row>
    <row r="376" spans="2:33" x14ac:dyDescent="0.25">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c r="AG376" s="46"/>
    </row>
  </sheetData>
  <sheetProtection insertRows="0"/>
  <mergeCells count="56">
    <mergeCell ref="AX22:BA22"/>
    <mergeCell ref="AX23:BA23"/>
    <mergeCell ref="L16:O16"/>
    <mergeCell ref="P16:S16"/>
    <mergeCell ref="AP22:AS22"/>
    <mergeCell ref="AP23:AS23"/>
    <mergeCell ref="AT21:AW21"/>
    <mergeCell ref="AT22:AW22"/>
    <mergeCell ref="AT23:AW23"/>
    <mergeCell ref="AH22:AK22"/>
    <mergeCell ref="AH23:AK23"/>
    <mergeCell ref="AL21:AO21"/>
    <mergeCell ref="AL22:AO22"/>
    <mergeCell ref="AL23:AO23"/>
    <mergeCell ref="AD21:AG21"/>
    <mergeCell ref="AD22:AG22"/>
    <mergeCell ref="AD23:AG23"/>
    <mergeCell ref="B16:E16"/>
    <mergeCell ref="F16:I16"/>
    <mergeCell ref="V21:Y21"/>
    <mergeCell ref="V22:Y22"/>
    <mergeCell ref="V23:Y23"/>
    <mergeCell ref="Z22:AC22"/>
    <mergeCell ref="Z23:AC23"/>
    <mergeCell ref="AT20:AW20"/>
    <mergeCell ref="AX20:BA20"/>
    <mergeCell ref="B21:E21"/>
    <mergeCell ref="F21:I21"/>
    <mergeCell ref="R21:U21"/>
    <mergeCell ref="Z21:AC21"/>
    <mergeCell ref="AH21:AK21"/>
    <mergeCell ref="AP21:AS21"/>
    <mergeCell ref="AX21:BA21"/>
    <mergeCell ref="Z20:AC20"/>
    <mergeCell ref="AD20:AG20"/>
    <mergeCell ref="AH20:AK20"/>
    <mergeCell ref="AL20:AO20"/>
    <mergeCell ref="AP20:AS20"/>
    <mergeCell ref="V20:Y20"/>
    <mergeCell ref="J21:M21"/>
    <mergeCell ref="B67:Q71"/>
    <mergeCell ref="F20:I20"/>
    <mergeCell ref="J20:M20"/>
    <mergeCell ref="N20:Q20"/>
    <mergeCell ref="R20:U20"/>
    <mergeCell ref="B22:E22"/>
    <mergeCell ref="B23:E23"/>
    <mergeCell ref="F22:I22"/>
    <mergeCell ref="F23:I23"/>
    <mergeCell ref="J22:M22"/>
    <mergeCell ref="J23:M23"/>
    <mergeCell ref="N21:Q21"/>
    <mergeCell ref="N22:Q22"/>
    <mergeCell ref="N23:Q23"/>
    <mergeCell ref="R22:U22"/>
    <mergeCell ref="R23:U23"/>
  </mergeCells>
  <conditionalFormatting sqref="C25:C59">
    <cfRule type="expression" dxfId="277" priority="63">
      <formula>IF(B25="Outro",FALSE,TRUE)</formula>
    </cfRule>
  </conditionalFormatting>
  <conditionalFormatting sqref="H25:H59">
    <cfRule type="expression" dxfId="276" priority="57">
      <formula>IF(#REF!="Outro",FALSE,TRUE)</formula>
    </cfRule>
  </conditionalFormatting>
  <conditionalFormatting sqref="I25:I59">
    <cfRule type="expression" dxfId="275" priority="56">
      <formula>IF(H25="Outro",FALSE,TRUE)</formula>
    </cfRule>
  </conditionalFormatting>
  <conditionalFormatting sqref="P25:P59">
    <cfRule type="expression" dxfId="274" priority="10">
      <formula>IF(#REF!="Outro",FALSE,TRUE)</formula>
    </cfRule>
  </conditionalFormatting>
  <conditionalFormatting sqref="X25:X59">
    <cfRule type="expression" dxfId="273" priority="8">
      <formula>IF(#REF!="Outro",FALSE,TRUE)</formula>
    </cfRule>
  </conditionalFormatting>
  <conditionalFormatting sqref="AF25:AF59">
    <cfRule type="expression" dxfId="272" priority="6">
      <formula>IF(#REF!="Outro",FALSE,TRUE)</formula>
    </cfRule>
  </conditionalFormatting>
  <conditionalFormatting sqref="AN25:AN59">
    <cfRule type="expression" dxfId="271" priority="4">
      <formula>IF(#REF!="Outro",FALSE,TRUE)</formula>
    </cfRule>
  </conditionalFormatting>
  <conditionalFormatting sqref="AV25:AV59">
    <cfRule type="expression" dxfId="270" priority="2">
      <formula>IF(#REF!="Outro",FALSE,TRUE)</formula>
    </cfRule>
  </conditionalFormatting>
  <conditionalFormatting sqref="M25:M59">
    <cfRule type="expression" dxfId="269" priority="32">
      <formula>IF(L25="Outro",FALSE,TRUE)</formula>
    </cfRule>
  </conditionalFormatting>
  <conditionalFormatting sqref="Q25:Q59">
    <cfRule type="expression" dxfId="268" priority="30">
      <formula>IF(P25="Outro",FALSE,TRUE)</formula>
    </cfRule>
  </conditionalFormatting>
  <conditionalFormatting sqref="U25:U59">
    <cfRule type="expression" dxfId="267" priority="28">
      <formula>IF(T25="Outro",FALSE,TRUE)</formula>
    </cfRule>
  </conditionalFormatting>
  <conditionalFormatting sqref="Y25:Y59">
    <cfRule type="expression" dxfId="266" priority="26">
      <formula>IF(X25="Outro",FALSE,TRUE)</formula>
    </cfRule>
  </conditionalFormatting>
  <conditionalFormatting sqref="AC25:AC59">
    <cfRule type="expression" dxfId="265" priority="24">
      <formula>IF(AB25="Outro",FALSE,TRUE)</formula>
    </cfRule>
  </conditionalFormatting>
  <conditionalFormatting sqref="AG25:AG59">
    <cfRule type="expression" dxfId="264" priority="22">
      <formula>IF(AF25="Outro",FALSE,TRUE)</formula>
    </cfRule>
  </conditionalFormatting>
  <conditionalFormatting sqref="AK25:AK59">
    <cfRule type="expression" dxfId="263" priority="20">
      <formula>IF(AJ25="Outro",FALSE,TRUE)</formula>
    </cfRule>
  </conditionalFormatting>
  <conditionalFormatting sqref="AO25:AO59">
    <cfRule type="expression" dxfId="262" priority="18">
      <formula>IF(AN25="Outro",FALSE,TRUE)</formula>
    </cfRule>
  </conditionalFormatting>
  <conditionalFormatting sqref="AS25:AS59">
    <cfRule type="expression" dxfId="261" priority="16">
      <formula>IF(AR25="Outro",FALSE,TRUE)</formula>
    </cfRule>
  </conditionalFormatting>
  <conditionalFormatting sqref="AW25:AW59">
    <cfRule type="expression" dxfId="260" priority="14">
      <formula>IF(AV25="Outro",FALSE,TRUE)</formula>
    </cfRule>
  </conditionalFormatting>
  <conditionalFormatting sqref="BA25:BA59">
    <cfRule type="expression" dxfId="259" priority="12">
      <formula>IF(AZ25="Outro",FALSE,TRUE)</formula>
    </cfRule>
  </conditionalFormatting>
  <conditionalFormatting sqref="L25:L59">
    <cfRule type="expression" dxfId="258" priority="11">
      <formula>IF(#REF!="Outro",FALSE,TRUE)</formula>
    </cfRule>
  </conditionalFormatting>
  <conditionalFormatting sqref="T25:T59">
    <cfRule type="expression" dxfId="257" priority="9">
      <formula>IF(#REF!="Outro",FALSE,TRUE)</formula>
    </cfRule>
  </conditionalFormatting>
  <conditionalFormatting sqref="AB25:AB59">
    <cfRule type="expression" dxfId="256" priority="7">
      <formula>IF(#REF!="Outro",FALSE,TRUE)</formula>
    </cfRule>
  </conditionalFormatting>
  <conditionalFormatting sqref="AJ25:AJ59">
    <cfRule type="expression" dxfId="255" priority="5">
      <formula>IF(#REF!="Outro",FALSE,TRUE)</formula>
    </cfRule>
  </conditionalFormatting>
  <conditionalFormatting sqref="AR25:AR59">
    <cfRule type="expression" dxfId="254" priority="3">
      <formula>IF(#REF!="Outro",FALSE,TRUE)</formula>
    </cfRule>
  </conditionalFormatting>
  <conditionalFormatting sqref="AZ25:AZ59">
    <cfRule type="expression" dxfId="253" priority="1">
      <formula>IF(#REF!="Outro",FALSE,TRUE)</formula>
    </cfRule>
  </conditionalFormatting>
  <dataValidations count="3">
    <dataValidation allowBlank="1" showInputMessage="1" showErrorMessage="1" prompt="O título da folha de cálculo encontra-se nesta célula" sqref="B2" xr:uid="{4B323CF2-11C1-4A01-A297-97FD46866AD0}"/>
    <dataValidation type="decimal" operator="greaterThan" allowBlank="1" showInputMessage="1" showErrorMessage="1" sqref="C25:C59 I25:I59 M25:M59 Q25:Q59 U25:U59 Y25:Y59 AC25:AC59 AG25:AG59 AK25:AK59 AO25:AO59 AS25:AS59 AW25:AW59 BA25:BA59" xr:uid="{B66C50D0-41E3-475E-B3EF-735AA83D9D92}">
      <formula1>0</formula1>
    </dataValidation>
    <dataValidation type="list" operator="greaterThan" allowBlank="1" showInputMessage="1" showErrorMessage="1" sqref="H25:H59 AV25:AV59 L25:L59 P25:P59 T25:T59 X25:X59 AB25:AB59 AF25:AF59 AJ25:AJ59 AN25:AN59 AR25:AR59 AZ25:AZ59" xr:uid="{721B1146-F038-4C72-AC8F-A06F53435B93}">
      <formula1>"&lt;Selecionar&gt;,Kg/ton produto acabado,Kg/ton carcaça produzida,Kg/MWh produzido,Kg/MWeh produzido,Outro"</formula1>
    </dataValidation>
  </dataValidations>
  <hyperlinks>
    <hyperlink ref="D6" location="'D2'!A1" display="D2" xr:uid="{E80CA5B1-B0C5-4AB6-ABCF-DE7E7C3328C1}"/>
    <hyperlink ref="E6:L6" location="'ED2'!A1" display="ED2" xr:uid="{60D5B520-2752-4C4D-9734-2F11CEC50771}"/>
    <hyperlink ref="E6" location="'D3'!A1" display="D3" xr:uid="{9EA31BF5-9B7E-4E1C-A694-08BC8BBB12DB}"/>
    <hyperlink ref="F6" location="'D4'!A1" display="D4" xr:uid="{95B8F940-CB0B-41FB-9F07-C393BF2B5FD5}"/>
    <hyperlink ref="G6" location="'D5'!A1" display="D5" xr:uid="{60EB617D-203D-40E8-A838-CD23C609C381}"/>
    <hyperlink ref="H6" location="'D6'!A1" display="D6" xr:uid="{091EE1FA-BB79-4C05-BA49-EB82C78DB07B}"/>
    <hyperlink ref="I6" location="'D7'!A1" display="D7" xr:uid="{300A0B8F-DA9D-4959-970B-876D3012A1B8}"/>
    <hyperlink ref="J6" location="'D8'!A1" display="D8" xr:uid="{19E81DFB-6F39-44CC-A848-0A98A3E5AECD}"/>
    <hyperlink ref="K6" location="'D9'!A1" display="D9" xr:uid="{8D31E37A-5B9B-4A2E-BE1E-EDC230BBDBE1}"/>
    <hyperlink ref="L6" location="'D10'!A1" display="D10" xr:uid="{34962576-2152-40C2-B715-18F8B5574E4D}"/>
    <hyperlink ref="S68" location="'Água - Emissões - D1'!A1" display="Voltar acima" xr:uid="{2B5601D3-668C-4406-A54C-F671BA0EF333}"/>
    <hyperlink ref="S70" location="'Folha de rosto'!A1" display="Voltar ao início" xr:uid="{AF120FFA-B8DC-44EA-A47B-DEF02EF44A3C}"/>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DFEDB39D-B98B-47CC-9FF5-DAC01CD2F8B5}">
          <x14:formula1>
            <xm:f>'C:\Users\ES198012\OneDrive - PGA\Desktop\[Modelo_RAA_v9.02 - DRAAC.xlsx]Suporte'!#REF!</xm:f>
          </x14:formula1>
          <xm:sqref>B60:D60</xm:sqref>
        </x14:dataValidation>
        <x14:dataValidation type="list" allowBlank="1" showInputMessage="1" showErrorMessage="1" xr:uid="{AE3C3E8C-BD3E-4A96-BB9A-C4A5D75BC866}">
          <x14:formula1>
            <xm:f>Suporte!$J$8:$J$52</xm:f>
          </x14:formula1>
          <xm:sqref>B25:B59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D2E35-0201-4A2F-BFAA-9D66E620215B}">
  <sheetPr>
    <tabColor theme="8" tint="0.59999389629810485"/>
  </sheetPr>
  <dimension ref="A1:BG378"/>
  <sheetViews>
    <sheetView zoomScale="95" zoomScaleNormal="95" workbookViewId="0">
      <selection activeCell="B8" sqref="B8"/>
    </sheetView>
  </sheetViews>
  <sheetFormatPr defaultRowHeight="15" x14ac:dyDescent="0.25"/>
  <cols>
    <col min="2" max="2" width="15" customWidth="1"/>
    <col min="3" max="3" width="13.7109375" customWidth="1"/>
    <col min="4" max="4" width="11" customWidth="1"/>
    <col min="5" max="5" width="11.42578125" customWidth="1"/>
    <col min="6" max="6" width="12.85546875" customWidth="1"/>
    <col min="7" max="7" width="11" customWidth="1"/>
    <col min="8" max="8" width="11.7109375" customWidth="1"/>
    <col min="9" max="9" width="12.7109375" customWidth="1"/>
    <col min="10" max="10" width="12.140625" customWidth="1"/>
    <col min="11" max="11" width="9.42578125" customWidth="1"/>
    <col min="12" max="12" width="11.85546875" customWidth="1"/>
    <col min="13" max="13" width="12.42578125" customWidth="1"/>
    <col min="14" max="14" width="12.7109375" customWidth="1"/>
    <col min="15" max="15" width="11.140625" customWidth="1"/>
    <col min="16" max="16" width="12.7109375" customWidth="1"/>
    <col min="17" max="17" width="12.28515625" customWidth="1"/>
    <col min="18" max="18" width="12.42578125" customWidth="1"/>
    <col min="19" max="19" width="9.42578125" customWidth="1"/>
    <col min="20" max="20" width="12.28515625" customWidth="1"/>
    <col min="21" max="21" width="11.28515625" customWidth="1"/>
    <col min="22" max="22" width="12.42578125" customWidth="1"/>
    <col min="23" max="23" width="9.7109375" customWidth="1"/>
    <col min="24" max="25" width="12.28515625" customWidth="1"/>
    <col min="26" max="26" width="11.7109375" customWidth="1"/>
    <col min="27" max="27" width="10.28515625" customWidth="1"/>
    <col min="28" max="28" width="11.7109375" customWidth="1"/>
    <col min="29" max="29" width="11.5703125" customWidth="1"/>
    <col min="30" max="30" width="12.28515625" customWidth="1"/>
    <col min="31" max="31" width="11.140625" customWidth="1"/>
    <col min="32" max="32" width="12.28515625" customWidth="1"/>
    <col min="33" max="33" width="12.140625" customWidth="1"/>
    <col min="34" max="34" width="12" customWidth="1"/>
    <col min="35" max="35" width="9" customWidth="1"/>
    <col min="36" max="36" width="13.140625" customWidth="1"/>
    <col min="37" max="37" width="11.140625" customWidth="1"/>
    <col min="38" max="38" width="11.85546875" customWidth="1"/>
    <col min="39" max="39" width="10" customWidth="1"/>
    <col min="40" max="40" width="13.42578125" customWidth="1"/>
    <col min="41" max="42" width="12" customWidth="1"/>
    <col min="44" max="44" width="12.85546875" customWidth="1"/>
    <col min="45" max="45" width="12" customWidth="1"/>
    <col min="46" max="46" width="13.28515625" customWidth="1"/>
    <col min="48" max="48" width="11.28515625" customWidth="1"/>
    <col min="49" max="49" width="12.140625" customWidth="1"/>
    <col min="50" max="50" width="12" customWidth="1"/>
    <col min="51" max="51" width="10.28515625" customWidth="1"/>
    <col min="52" max="52" width="11.28515625" customWidth="1"/>
    <col min="53" max="53" width="11.85546875" customWidth="1"/>
  </cols>
  <sheetData>
    <row r="1" spans="1:59" x14ac:dyDescent="0.25">
      <c r="A1" s="192"/>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row>
    <row r="2" spans="1:59" ht="23.25" x14ac:dyDescent="0.25">
      <c r="A2" s="192"/>
      <c r="B2" s="45" t="s">
        <v>1000</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5"/>
      <c r="AZ2" s="285"/>
      <c r="BA2" s="285"/>
      <c r="BB2" s="285"/>
      <c r="BC2" s="285"/>
      <c r="BD2" s="285"/>
      <c r="BE2" s="285"/>
      <c r="BF2" s="292"/>
      <c r="BG2" s="292"/>
    </row>
    <row r="3" spans="1:59" ht="24.75" customHeight="1" x14ac:dyDescent="0.25">
      <c r="A3" s="192"/>
      <c r="B3" s="287"/>
      <c r="C3" s="287"/>
      <c r="D3" s="287"/>
      <c r="E3" s="287"/>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292"/>
      <c r="BG3" s="292"/>
    </row>
    <row r="4" spans="1:59" x14ac:dyDescent="0.25">
      <c r="A4" s="192"/>
      <c r="B4" s="255"/>
      <c r="C4" s="255"/>
      <c r="D4" s="255"/>
      <c r="E4" s="54"/>
      <c r="F4" s="54"/>
      <c r="G4" s="54"/>
      <c r="H4" s="54"/>
      <c r="I4" s="54"/>
      <c r="J4" s="54"/>
      <c r="K4" s="54"/>
      <c r="L4" s="265"/>
      <c r="M4" s="265"/>
      <c r="N4" s="265"/>
      <c r="O4" s="265"/>
      <c r="P4" s="265"/>
      <c r="Q4" s="265"/>
      <c r="R4" s="2"/>
      <c r="S4" s="2"/>
      <c r="T4" s="2"/>
      <c r="U4" s="2"/>
      <c r="V4" s="2"/>
      <c r="W4" s="2"/>
      <c r="X4" s="2"/>
      <c r="Y4" s="2"/>
      <c r="Z4" s="2"/>
      <c r="AA4" s="2"/>
      <c r="AB4" s="2"/>
      <c r="AC4" s="2"/>
      <c r="AD4" s="2"/>
      <c r="AE4" s="1"/>
      <c r="AF4" s="1"/>
      <c r="AG4" s="1"/>
      <c r="AH4" s="1"/>
      <c r="AI4" s="1"/>
      <c r="AJ4" s="1"/>
      <c r="AK4" s="1"/>
      <c r="AL4" s="1"/>
      <c r="AM4" s="1"/>
      <c r="AN4" s="1"/>
      <c r="AO4" s="1"/>
      <c r="AP4" s="1"/>
      <c r="AQ4" s="1"/>
      <c r="AR4" s="1"/>
      <c r="AS4" s="1"/>
      <c r="AT4" s="1"/>
      <c r="AU4" s="1"/>
      <c r="AV4" s="1"/>
      <c r="AW4" s="1"/>
      <c r="AX4" s="1"/>
      <c r="AY4" s="1"/>
      <c r="AZ4" s="1"/>
      <c r="BA4" s="1"/>
      <c r="BB4" s="1"/>
      <c r="BC4" s="1"/>
      <c r="BD4" s="1"/>
      <c r="BE4" s="1"/>
      <c r="BF4" s="292"/>
      <c r="BG4" s="292"/>
    </row>
    <row r="5" spans="1:59" x14ac:dyDescent="0.25">
      <c r="A5" s="192"/>
      <c r="B5" s="255"/>
      <c r="C5" s="255"/>
      <c r="D5" s="255"/>
      <c r="E5" s="54"/>
      <c r="F5" s="54"/>
      <c r="G5" s="54"/>
      <c r="H5" s="54"/>
      <c r="I5" s="54"/>
      <c r="J5" s="54"/>
      <c r="K5" s="54"/>
      <c r="L5" s="265"/>
      <c r="M5" s="265"/>
      <c r="N5" s="265"/>
      <c r="O5" s="265"/>
      <c r="P5" s="265"/>
      <c r="Q5" s="265"/>
      <c r="R5" s="2"/>
      <c r="S5" s="2"/>
      <c r="T5" s="2"/>
      <c r="U5" s="2"/>
      <c r="V5" s="2"/>
      <c r="W5" s="2"/>
      <c r="X5" s="2"/>
      <c r="Y5" s="2"/>
      <c r="Z5" s="2"/>
      <c r="AA5" s="2"/>
      <c r="AB5" s="2"/>
      <c r="AC5" s="2"/>
      <c r="AD5" s="2"/>
      <c r="AE5" s="1"/>
      <c r="AF5" s="1"/>
      <c r="AG5" s="1"/>
      <c r="AH5" s="1"/>
      <c r="AI5" s="1"/>
      <c r="AJ5" s="1"/>
      <c r="AK5" s="1"/>
      <c r="AL5" s="1"/>
      <c r="AM5" s="1"/>
      <c r="AN5" s="1"/>
      <c r="AO5" s="1"/>
      <c r="AP5" s="1"/>
      <c r="AQ5" s="1"/>
      <c r="AR5" s="1"/>
      <c r="AS5" s="1"/>
      <c r="AT5" s="1"/>
      <c r="AU5" s="1"/>
      <c r="AV5" s="1"/>
      <c r="AW5" s="1"/>
      <c r="AX5" s="1"/>
      <c r="AY5" s="1"/>
      <c r="AZ5" s="1"/>
      <c r="BA5" s="1"/>
      <c r="BB5" s="1"/>
      <c r="BC5" s="1"/>
      <c r="BD5" s="1"/>
      <c r="BE5" s="1"/>
      <c r="BF5" s="292"/>
      <c r="BG5" s="292"/>
    </row>
    <row r="6" spans="1:59" x14ac:dyDescent="0.25">
      <c r="A6" s="192"/>
      <c r="B6" s="1"/>
      <c r="C6" s="1"/>
      <c r="D6" s="321" t="s">
        <v>998</v>
      </c>
      <c r="E6" s="54"/>
      <c r="F6" s="54" t="s">
        <v>990</v>
      </c>
      <c r="G6" s="54" t="s">
        <v>991</v>
      </c>
      <c r="H6" s="54" t="s">
        <v>992</v>
      </c>
      <c r="I6" s="54" t="s">
        <v>993</v>
      </c>
      <c r="J6" s="54" t="s">
        <v>994</v>
      </c>
      <c r="K6" s="54" t="s">
        <v>995</v>
      </c>
      <c r="L6" s="54" t="s">
        <v>996</v>
      </c>
      <c r="M6" s="54" t="s">
        <v>997</v>
      </c>
      <c r="N6" s="265"/>
      <c r="O6" s="265"/>
      <c r="P6" s="265"/>
      <c r="Q6" s="265"/>
      <c r="R6" s="2"/>
      <c r="S6" s="2"/>
      <c r="T6" s="2"/>
      <c r="U6" s="2"/>
      <c r="V6" s="2"/>
      <c r="W6" s="2"/>
      <c r="X6" s="2"/>
      <c r="Y6" s="2"/>
      <c r="Z6" s="2"/>
      <c r="AA6" s="2"/>
      <c r="AB6" s="2"/>
      <c r="AC6" s="2"/>
      <c r="AD6" s="2"/>
      <c r="AE6" s="1"/>
      <c r="AF6" s="1"/>
      <c r="AG6" s="1"/>
      <c r="AH6" s="1"/>
      <c r="AI6" s="1"/>
      <c r="AJ6" s="1"/>
      <c r="AK6" s="1"/>
      <c r="AL6" s="1"/>
      <c r="AM6" s="1"/>
      <c r="AN6" s="1"/>
      <c r="AO6" s="1"/>
      <c r="AP6" s="1"/>
      <c r="AQ6" s="1"/>
      <c r="AR6" s="1"/>
      <c r="AS6" s="1"/>
      <c r="AT6" s="1"/>
      <c r="AU6" s="1"/>
      <c r="AV6" s="1"/>
      <c r="AW6" s="1"/>
      <c r="AX6" s="1"/>
      <c r="AY6" s="1"/>
      <c r="AZ6" s="1"/>
      <c r="BA6" s="1"/>
      <c r="BB6" s="1"/>
      <c r="BC6" s="1"/>
      <c r="BD6" s="1"/>
      <c r="BE6" s="1"/>
      <c r="BF6" s="292"/>
      <c r="BG6" s="292"/>
    </row>
    <row r="7" spans="1:59" x14ac:dyDescent="0.25">
      <c r="A7" s="192"/>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292"/>
      <c r="BG7" s="292"/>
    </row>
    <row r="8" spans="1:59" x14ac:dyDescent="0.25">
      <c r="A8" s="192"/>
      <c r="B8" s="1"/>
      <c r="C8" s="1"/>
      <c r="D8" s="1"/>
      <c r="E8" s="1"/>
      <c r="F8" s="1"/>
      <c r="G8" s="1"/>
      <c r="H8" s="121"/>
      <c r="I8" s="121"/>
      <c r="J8" s="121"/>
      <c r="K8" s="121"/>
      <c r="L8" s="12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292"/>
      <c r="BG8" s="292"/>
    </row>
    <row r="9" spans="1:59" x14ac:dyDescent="0.25">
      <c r="A9" s="192"/>
      <c r="B9" s="15"/>
      <c r="C9" s="15"/>
      <c r="D9" s="15"/>
      <c r="E9" s="15"/>
      <c r="F9" s="15"/>
      <c r="G9" s="15"/>
      <c r="H9" s="121"/>
      <c r="I9" s="121"/>
      <c r="J9" s="121"/>
      <c r="K9" s="121"/>
      <c r="L9" s="121"/>
      <c r="M9" s="13"/>
      <c r="N9" s="37"/>
      <c r="O9" s="37"/>
      <c r="P9" s="37"/>
      <c r="Q9" s="37"/>
      <c r="R9" s="16"/>
      <c r="S9" s="16"/>
      <c r="T9" s="16"/>
      <c r="U9" s="16"/>
      <c r="V9" s="16"/>
      <c r="W9" s="16"/>
      <c r="X9" s="16"/>
      <c r="Y9" s="16"/>
      <c r="Z9" s="16"/>
      <c r="AA9" s="16"/>
      <c r="AB9" s="16"/>
      <c r="AC9" s="16"/>
      <c r="AD9" s="16"/>
      <c r="AE9" s="16"/>
      <c r="AF9" s="16"/>
      <c r="AG9" s="1"/>
      <c r="AH9" s="1"/>
      <c r="AI9" s="1"/>
      <c r="AJ9" s="1"/>
      <c r="AK9" s="1"/>
      <c r="AL9" s="1"/>
      <c r="AM9" s="1"/>
      <c r="AN9" s="1"/>
      <c r="AO9" s="1"/>
      <c r="AP9" s="1"/>
      <c r="AQ9" s="1"/>
      <c r="AR9" s="1"/>
      <c r="AS9" s="1"/>
      <c r="AT9" s="1"/>
      <c r="AU9" s="1"/>
      <c r="AV9" s="1"/>
      <c r="AW9" s="1"/>
      <c r="AX9" s="1"/>
      <c r="AY9" s="1"/>
      <c r="AZ9" s="1"/>
      <c r="BA9" s="1"/>
      <c r="BB9" s="1"/>
      <c r="BC9" s="1"/>
      <c r="BD9" s="1"/>
      <c r="BE9" s="1"/>
      <c r="BF9" s="292"/>
      <c r="BG9" s="292"/>
    </row>
    <row r="10" spans="1:59" ht="24" customHeight="1" x14ac:dyDescent="0.25">
      <c r="A10" s="192"/>
      <c r="B10" s="74" t="s">
        <v>741</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292"/>
      <c r="BG10" s="292"/>
    </row>
    <row r="11" spans="1:59" x14ac:dyDescent="0.25">
      <c r="A11" s="192"/>
      <c r="B11" s="18"/>
      <c r="C11" s="8"/>
      <c r="D11" s="13"/>
      <c r="E11" s="13"/>
      <c r="F11" s="13"/>
      <c r="G11" s="13"/>
      <c r="H11" s="13"/>
      <c r="I11" s="13"/>
      <c r="J11" s="13"/>
      <c r="K11" s="13"/>
      <c r="L11" s="13"/>
      <c r="M11" s="13"/>
      <c r="N11" s="13"/>
      <c r="O11" s="13"/>
      <c r="P11" s="13"/>
      <c r="Q11" s="13"/>
      <c r="R11" s="13"/>
      <c r="S11" s="13"/>
      <c r="T11" s="13"/>
      <c r="U11" s="13"/>
      <c r="V11" s="13"/>
      <c r="W11" s="13"/>
      <c r="X11" s="15"/>
      <c r="Y11" s="15"/>
      <c r="Z11" s="15"/>
      <c r="AA11" s="15"/>
      <c r="AB11" s="15"/>
      <c r="AC11" s="15"/>
      <c r="AD11" s="15"/>
      <c r="AE11" s="16"/>
      <c r="AF11" s="16"/>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292"/>
      <c r="BG11" s="292"/>
    </row>
    <row r="12" spans="1:59" x14ac:dyDescent="0.25">
      <c r="A12" s="192"/>
      <c r="B12" s="56"/>
      <c r="C12" s="13"/>
      <c r="D12" s="13"/>
      <c r="E12" s="13"/>
      <c r="F12" s="13"/>
      <c r="G12" s="13"/>
      <c r="H12" s="13"/>
      <c r="I12" s="13"/>
      <c r="J12" s="13"/>
      <c r="K12" s="13"/>
      <c r="L12" s="13"/>
      <c r="M12" s="13"/>
      <c r="N12" s="13"/>
      <c r="O12" s="13"/>
      <c r="P12" s="13"/>
      <c r="Q12" s="13"/>
      <c r="R12" s="15"/>
      <c r="S12" s="15"/>
      <c r="T12" s="15"/>
      <c r="U12" s="15"/>
      <c r="V12" s="15"/>
      <c r="W12" s="15"/>
      <c r="X12" s="15"/>
      <c r="Y12" s="15"/>
      <c r="Z12" s="15"/>
      <c r="AA12" s="15"/>
      <c r="AB12" s="15"/>
      <c r="AC12" s="15"/>
      <c r="AD12" s="15"/>
      <c r="AE12" s="16"/>
      <c r="AF12" s="16"/>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292"/>
      <c r="BG12" s="292"/>
    </row>
    <row r="13" spans="1:59" x14ac:dyDescent="0.25">
      <c r="A13" s="192"/>
      <c r="B13" s="82" t="s">
        <v>1001</v>
      </c>
      <c r="C13" s="13"/>
      <c r="D13" s="13"/>
      <c r="E13" s="13"/>
      <c r="F13" s="8"/>
      <c r="G13" s="13"/>
      <c r="H13" s="13"/>
      <c r="I13" s="13"/>
      <c r="J13" s="13"/>
      <c r="K13" s="13"/>
      <c r="L13" s="13"/>
      <c r="M13" s="13"/>
      <c r="N13" s="13"/>
      <c r="O13" s="13"/>
      <c r="P13" s="16"/>
      <c r="Q13" s="16"/>
      <c r="R13" s="16"/>
      <c r="S13" s="16"/>
      <c r="T13" s="16"/>
      <c r="U13" s="16"/>
      <c r="V13" s="16"/>
      <c r="W13" s="16"/>
      <c r="X13" s="16"/>
      <c r="Y13" s="16"/>
      <c r="Z13" s="16"/>
      <c r="AA13" s="16"/>
      <c r="AB13" s="16"/>
      <c r="AC13" s="16"/>
      <c r="AD13" s="16"/>
      <c r="AE13" s="16"/>
      <c r="AF13" s="16"/>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292"/>
      <c r="BG13" s="292"/>
    </row>
    <row r="14" spans="1:59" x14ac:dyDescent="0.25">
      <c r="A14" s="192"/>
      <c r="B14" s="35"/>
      <c r="C14" s="13"/>
      <c r="D14" s="13"/>
      <c r="E14" s="13"/>
      <c r="F14" s="8"/>
      <c r="G14" s="13"/>
      <c r="H14" s="13"/>
      <c r="I14" s="13"/>
      <c r="J14" s="13"/>
      <c r="K14" s="13"/>
      <c r="L14" s="13"/>
      <c r="M14" s="13"/>
      <c r="N14" s="13"/>
      <c r="O14" s="13"/>
      <c r="P14" s="16"/>
      <c r="Q14" s="16"/>
      <c r="R14" s="16"/>
      <c r="S14" s="16"/>
      <c r="T14" s="16"/>
      <c r="U14" s="16"/>
      <c r="V14" s="16"/>
      <c r="W14" s="16"/>
      <c r="X14" s="16"/>
      <c r="Y14" s="16"/>
      <c r="Z14" s="16"/>
      <c r="AA14" s="16"/>
      <c r="AB14" s="16"/>
      <c r="AC14" s="16"/>
      <c r="AD14" s="16"/>
      <c r="AE14" s="16"/>
      <c r="AF14" s="16"/>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292"/>
      <c r="BG14" s="292"/>
    </row>
    <row r="15" spans="1:59" x14ac:dyDescent="0.25">
      <c r="A15" s="81"/>
      <c r="B15" s="121"/>
      <c r="C15" s="121"/>
      <c r="D15" s="121"/>
      <c r="E15" s="121"/>
      <c r="F15" s="121"/>
      <c r="G15" s="121"/>
      <c r="H15" s="121"/>
      <c r="I15" s="121"/>
      <c r="J15" s="121"/>
      <c r="K15" s="121"/>
      <c r="L15" s="90"/>
      <c r="M15" s="90"/>
      <c r="N15" s="90"/>
      <c r="O15" s="90"/>
      <c r="P15" s="90"/>
      <c r="Q15" s="90"/>
      <c r="R15" s="90"/>
      <c r="S15" s="90"/>
      <c r="T15" s="90"/>
      <c r="U15" s="90"/>
      <c r="V15" s="90"/>
      <c r="W15" s="90"/>
      <c r="X15" s="90"/>
      <c r="Y15" s="90"/>
      <c r="Z15" s="90"/>
      <c r="AA15" s="90"/>
      <c r="AB15" s="224"/>
      <c r="AC15" s="16"/>
      <c r="AD15" s="16"/>
      <c r="AE15" s="16"/>
      <c r="AF15" s="16"/>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292"/>
      <c r="BG15" s="292"/>
    </row>
    <row r="16" spans="1:59" ht="41.25" customHeight="1" x14ac:dyDescent="0.25">
      <c r="A16" s="81"/>
      <c r="B16" s="512" t="s">
        <v>1020</v>
      </c>
      <c r="C16" s="512"/>
      <c r="D16" s="512"/>
      <c r="E16" s="512"/>
      <c r="F16" s="513"/>
      <c r="G16" s="514"/>
      <c r="H16" s="514"/>
      <c r="I16" s="515"/>
      <c r="J16" s="121"/>
      <c r="K16" s="121"/>
      <c r="L16" s="398" t="s">
        <v>861</v>
      </c>
      <c r="M16" s="398"/>
      <c r="N16" s="398"/>
      <c r="O16" s="398"/>
      <c r="P16" s="519"/>
      <c r="Q16" s="519"/>
      <c r="R16" s="519"/>
      <c r="S16" s="519"/>
      <c r="T16" s="90"/>
      <c r="U16" s="90"/>
      <c r="V16" s="90"/>
      <c r="W16" s="90"/>
      <c r="X16" s="90"/>
      <c r="Y16" s="90"/>
      <c r="Z16" s="90"/>
      <c r="AA16" s="90"/>
      <c r="AB16" s="224"/>
      <c r="AC16" s="16"/>
      <c r="AD16" s="16"/>
      <c r="AE16" s="16"/>
      <c r="AF16" s="16"/>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292"/>
      <c r="BG16" s="292"/>
    </row>
    <row r="17" spans="1:59" x14ac:dyDescent="0.25">
      <c r="A17" s="81"/>
      <c r="B17" s="121"/>
      <c r="C17" s="121"/>
      <c r="D17" s="121"/>
      <c r="E17" s="121"/>
      <c r="F17" s="121"/>
      <c r="G17" s="121"/>
      <c r="H17" s="121"/>
      <c r="I17" s="121"/>
      <c r="J17" s="121"/>
      <c r="K17" s="121"/>
      <c r="L17" s="90"/>
      <c r="M17" s="90"/>
      <c r="N17" s="90"/>
      <c r="O17" s="90"/>
      <c r="P17" s="90"/>
      <c r="Q17" s="90"/>
      <c r="R17" s="90"/>
      <c r="S17" s="90"/>
      <c r="T17" s="90"/>
      <c r="U17" s="90"/>
      <c r="V17" s="90"/>
      <c r="W17" s="90"/>
      <c r="X17" s="90"/>
      <c r="Y17" s="90"/>
      <c r="Z17" s="90"/>
      <c r="AA17" s="90"/>
      <c r="AB17" s="224"/>
      <c r="AC17" s="16"/>
      <c r="AD17" s="16"/>
      <c r="AE17" s="16"/>
      <c r="AF17" s="16"/>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292"/>
      <c r="BG17" s="292"/>
    </row>
    <row r="18" spans="1:59" x14ac:dyDescent="0.25">
      <c r="A18" s="81"/>
      <c r="B18" s="292"/>
      <c r="C18" s="121"/>
      <c r="D18" s="121"/>
      <c r="E18" s="121"/>
      <c r="F18" s="121"/>
      <c r="G18" s="121"/>
      <c r="H18" s="121"/>
      <c r="I18" s="121"/>
      <c r="J18" s="121"/>
      <c r="K18" s="121"/>
      <c r="L18" s="90"/>
      <c r="M18" s="90"/>
      <c r="N18" s="90"/>
      <c r="O18" s="90"/>
      <c r="P18" s="90"/>
      <c r="Q18" s="90"/>
      <c r="R18" s="90"/>
      <c r="S18" s="90"/>
      <c r="T18" s="90"/>
      <c r="U18" s="90"/>
      <c r="V18" s="90"/>
      <c r="W18" s="90"/>
      <c r="X18" s="90"/>
      <c r="Y18" s="90"/>
      <c r="Z18" s="90"/>
      <c r="AA18" s="90"/>
      <c r="AB18" s="224"/>
      <c r="AC18" s="16"/>
      <c r="AD18" s="16"/>
      <c r="AE18" s="16"/>
      <c r="AF18" s="16"/>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292"/>
      <c r="BG18" s="292"/>
    </row>
    <row r="19" spans="1:59" ht="15.75" thickBot="1" x14ac:dyDescent="0.3">
      <c r="A19" s="81"/>
      <c r="B19" s="21" t="s">
        <v>864</v>
      </c>
      <c r="C19" s="121"/>
      <c r="D19" s="121"/>
      <c r="E19" s="121"/>
      <c r="F19" s="121"/>
      <c r="G19" s="121"/>
      <c r="H19" s="121"/>
      <c r="I19" s="121"/>
      <c r="J19" s="121"/>
      <c r="K19" s="121"/>
      <c r="L19" s="90"/>
      <c r="M19" s="90"/>
      <c r="N19" s="90"/>
      <c r="O19" s="90"/>
      <c r="P19" s="90"/>
      <c r="Q19" s="90"/>
      <c r="R19" s="90"/>
      <c r="S19" s="90"/>
      <c r="T19" s="90"/>
      <c r="U19" s="90"/>
      <c r="V19" s="90"/>
      <c r="W19" s="90"/>
      <c r="X19" s="90"/>
      <c r="Y19" s="90"/>
      <c r="Z19" s="90"/>
      <c r="AA19" s="90"/>
      <c r="AB19" s="224"/>
      <c r="AC19" s="16"/>
      <c r="AD19" s="16"/>
      <c r="AE19" s="16"/>
      <c r="AF19" s="16"/>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292"/>
      <c r="BG19" s="292"/>
    </row>
    <row r="20" spans="1:59" ht="30" customHeight="1" thickBot="1" x14ac:dyDescent="0.3">
      <c r="A20" s="192"/>
      <c r="B20" s="305"/>
      <c r="C20" s="305"/>
      <c r="D20" s="305"/>
      <c r="E20" s="305"/>
      <c r="F20" s="492" t="s">
        <v>18</v>
      </c>
      <c r="G20" s="493"/>
      <c r="H20" s="493"/>
      <c r="I20" s="494"/>
      <c r="J20" s="492" t="s">
        <v>19</v>
      </c>
      <c r="K20" s="493"/>
      <c r="L20" s="493"/>
      <c r="M20" s="494"/>
      <c r="N20" s="492" t="s">
        <v>20</v>
      </c>
      <c r="O20" s="493"/>
      <c r="P20" s="493"/>
      <c r="Q20" s="494"/>
      <c r="R20" s="492" t="s">
        <v>21</v>
      </c>
      <c r="S20" s="493"/>
      <c r="T20" s="493"/>
      <c r="U20" s="494"/>
      <c r="V20" s="492" t="s">
        <v>22</v>
      </c>
      <c r="W20" s="493"/>
      <c r="X20" s="493"/>
      <c r="Y20" s="494"/>
      <c r="Z20" s="492" t="s">
        <v>23</v>
      </c>
      <c r="AA20" s="493"/>
      <c r="AB20" s="493"/>
      <c r="AC20" s="494"/>
      <c r="AD20" s="492" t="s">
        <v>24</v>
      </c>
      <c r="AE20" s="493"/>
      <c r="AF20" s="493"/>
      <c r="AG20" s="494"/>
      <c r="AH20" s="492" t="s">
        <v>66</v>
      </c>
      <c r="AI20" s="493"/>
      <c r="AJ20" s="493"/>
      <c r="AK20" s="494"/>
      <c r="AL20" s="492" t="s">
        <v>67</v>
      </c>
      <c r="AM20" s="493"/>
      <c r="AN20" s="493"/>
      <c r="AO20" s="494"/>
      <c r="AP20" s="492" t="s">
        <v>68</v>
      </c>
      <c r="AQ20" s="493"/>
      <c r="AR20" s="493"/>
      <c r="AS20" s="494"/>
      <c r="AT20" s="492" t="s">
        <v>28</v>
      </c>
      <c r="AU20" s="493"/>
      <c r="AV20" s="493"/>
      <c r="AW20" s="494"/>
      <c r="AX20" s="492" t="s">
        <v>29</v>
      </c>
      <c r="AY20" s="493"/>
      <c r="AZ20" s="493"/>
      <c r="BA20" s="494"/>
      <c r="BB20" s="1"/>
      <c r="BC20" s="1"/>
      <c r="BD20" s="1"/>
      <c r="BE20" s="1"/>
      <c r="BF20" s="292"/>
      <c r="BG20" s="292"/>
    </row>
    <row r="21" spans="1:59" ht="30" customHeight="1" x14ac:dyDescent="0.25">
      <c r="A21" s="192"/>
      <c r="B21" s="506" t="s">
        <v>858</v>
      </c>
      <c r="C21" s="507"/>
      <c r="D21" s="507"/>
      <c r="E21" s="508"/>
      <c r="F21" s="500"/>
      <c r="G21" s="501"/>
      <c r="H21" s="501"/>
      <c r="I21" s="502"/>
      <c r="J21" s="500"/>
      <c r="K21" s="501"/>
      <c r="L21" s="501"/>
      <c r="M21" s="502"/>
      <c r="N21" s="500"/>
      <c r="O21" s="501"/>
      <c r="P21" s="501"/>
      <c r="Q21" s="502"/>
      <c r="R21" s="500"/>
      <c r="S21" s="501"/>
      <c r="T21" s="501"/>
      <c r="U21" s="502"/>
      <c r="V21" s="500"/>
      <c r="W21" s="501"/>
      <c r="X21" s="501"/>
      <c r="Y21" s="502"/>
      <c r="Z21" s="500"/>
      <c r="AA21" s="501"/>
      <c r="AB21" s="501"/>
      <c r="AC21" s="502"/>
      <c r="AD21" s="500"/>
      <c r="AE21" s="501"/>
      <c r="AF21" s="501"/>
      <c r="AG21" s="502"/>
      <c r="AH21" s="500"/>
      <c r="AI21" s="501"/>
      <c r="AJ21" s="501"/>
      <c r="AK21" s="502"/>
      <c r="AL21" s="500"/>
      <c r="AM21" s="501"/>
      <c r="AN21" s="501"/>
      <c r="AO21" s="502"/>
      <c r="AP21" s="500"/>
      <c r="AQ21" s="501"/>
      <c r="AR21" s="501"/>
      <c r="AS21" s="502"/>
      <c r="AT21" s="500"/>
      <c r="AU21" s="501"/>
      <c r="AV21" s="501"/>
      <c r="AW21" s="502"/>
      <c r="AX21" s="509"/>
      <c r="AY21" s="510"/>
      <c r="AZ21" s="510"/>
      <c r="BA21" s="511"/>
      <c r="BB21" s="1"/>
      <c r="BC21" s="1"/>
      <c r="BD21" s="1"/>
      <c r="BE21" s="1"/>
      <c r="BF21" s="292"/>
      <c r="BG21" s="292"/>
    </row>
    <row r="22" spans="1:59" ht="30" customHeight="1" x14ac:dyDescent="0.25">
      <c r="A22" s="192"/>
      <c r="B22" s="495" t="s">
        <v>742</v>
      </c>
      <c r="C22" s="414"/>
      <c r="D22" s="414"/>
      <c r="E22" s="496"/>
      <c r="F22" s="500"/>
      <c r="G22" s="501"/>
      <c r="H22" s="501"/>
      <c r="I22" s="502"/>
      <c r="J22" s="500"/>
      <c r="K22" s="501"/>
      <c r="L22" s="501"/>
      <c r="M22" s="502"/>
      <c r="N22" s="500"/>
      <c r="O22" s="501"/>
      <c r="P22" s="501"/>
      <c r="Q22" s="502"/>
      <c r="R22" s="500"/>
      <c r="S22" s="501"/>
      <c r="T22" s="501"/>
      <c r="U22" s="502"/>
      <c r="V22" s="500"/>
      <c r="W22" s="501"/>
      <c r="X22" s="501"/>
      <c r="Y22" s="502"/>
      <c r="Z22" s="500"/>
      <c r="AA22" s="501"/>
      <c r="AB22" s="501"/>
      <c r="AC22" s="502"/>
      <c r="AD22" s="500"/>
      <c r="AE22" s="501"/>
      <c r="AF22" s="501"/>
      <c r="AG22" s="502"/>
      <c r="AH22" s="500"/>
      <c r="AI22" s="501"/>
      <c r="AJ22" s="501"/>
      <c r="AK22" s="502"/>
      <c r="AL22" s="500"/>
      <c r="AM22" s="501"/>
      <c r="AN22" s="501"/>
      <c r="AO22" s="502"/>
      <c r="AP22" s="500"/>
      <c r="AQ22" s="501"/>
      <c r="AR22" s="501"/>
      <c r="AS22" s="502"/>
      <c r="AT22" s="500"/>
      <c r="AU22" s="501"/>
      <c r="AV22" s="501"/>
      <c r="AW22" s="502"/>
      <c r="AX22" s="509"/>
      <c r="AY22" s="510"/>
      <c r="AZ22" s="510"/>
      <c r="BA22" s="511"/>
      <c r="BB22" s="1"/>
      <c r="BC22" s="1"/>
      <c r="BD22" s="1"/>
      <c r="BE22" s="1"/>
      <c r="BF22" s="292"/>
      <c r="BG22" s="292"/>
    </row>
    <row r="23" spans="1:59" ht="30" customHeight="1" x14ac:dyDescent="0.25">
      <c r="A23" s="192"/>
      <c r="B23" s="497" t="s">
        <v>859</v>
      </c>
      <c r="C23" s="498"/>
      <c r="D23" s="498"/>
      <c r="E23" s="499"/>
      <c r="F23" s="503"/>
      <c r="G23" s="504"/>
      <c r="H23" s="504"/>
      <c r="I23" s="505"/>
      <c r="J23" s="503"/>
      <c r="K23" s="504"/>
      <c r="L23" s="504"/>
      <c r="M23" s="505"/>
      <c r="N23" s="503"/>
      <c r="O23" s="504"/>
      <c r="P23" s="504"/>
      <c r="Q23" s="505"/>
      <c r="R23" s="503"/>
      <c r="S23" s="504"/>
      <c r="T23" s="504"/>
      <c r="U23" s="505"/>
      <c r="V23" s="503"/>
      <c r="W23" s="504"/>
      <c r="X23" s="504"/>
      <c r="Y23" s="505"/>
      <c r="Z23" s="503"/>
      <c r="AA23" s="504"/>
      <c r="AB23" s="504"/>
      <c r="AC23" s="505"/>
      <c r="AD23" s="503"/>
      <c r="AE23" s="504"/>
      <c r="AF23" s="504"/>
      <c r="AG23" s="505"/>
      <c r="AH23" s="503"/>
      <c r="AI23" s="504"/>
      <c r="AJ23" s="504"/>
      <c r="AK23" s="505"/>
      <c r="AL23" s="503"/>
      <c r="AM23" s="504"/>
      <c r="AN23" s="504"/>
      <c r="AO23" s="505"/>
      <c r="AP23" s="503"/>
      <c r="AQ23" s="504"/>
      <c r="AR23" s="504"/>
      <c r="AS23" s="505"/>
      <c r="AT23" s="503"/>
      <c r="AU23" s="504"/>
      <c r="AV23" s="504"/>
      <c r="AW23" s="505"/>
      <c r="AX23" s="516"/>
      <c r="AY23" s="517"/>
      <c r="AZ23" s="517"/>
      <c r="BA23" s="518"/>
      <c r="BB23" s="1"/>
      <c r="BC23" s="1"/>
      <c r="BD23" s="1"/>
      <c r="BE23" s="1"/>
      <c r="BF23" s="292"/>
      <c r="BG23" s="292"/>
    </row>
    <row r="24" spans="1:59" ht="75" customHeight="1" x14ac:dyDescent="0.25">
      <c r="A24" s="192"/>
      <c r="B24" s="221" t="s">
        <v>94</v>
      </c>
      <c r="C24" s="249" t="s">
        <v>800</v>
      </c>
      <c r="D24" s="249" t="s">
        <v>96</v>
      </c>
      <c r="E24" s="271" t="s">
        <v>138</v>
      </c>
      <c r="F24" s="221" t="s">
        <v>860</v>
      </c>
      <c r="G24" s="249" t="s">
        <v>793</v>
      </c>
      <c r="H24" s="249" t="s">
        <v>857</v>
      </c>
      <c r="I24" s="271" t="s">
        <v>137</v>
      </c>
      <c r="J24" s="221" t="s">
        <v>860</v>
      </c>
      <c r="K24" s="249" t="s">
        <v>793</v>
      </c>
      <c r="L24" s="249" t="s">
        <v>857</v>
      </c>
      <c r="M24" s="271" t="s">
        <v>137</v>
      </c>
      <c r="N24" s="221" t="s">
        <v>860</v>
      </c>
      <c r="O24" s="249" t="s">
        <v>793</v>
      </c>
      <c r="P24" s="249" t="s">
        <v>857</v>
      </c>
      <c r="Q24" s="271" t="s">
        <v>137</v>
      </c>
      <c r="R24" s="221" t="s">
        <v>860</v>
      </c>
      <c r="S24" s="249" t="s">
        <v>793</v>
      </c>
      <c r="T24" s="249" t="s">
        <v>857</v>
      </c>
      <c r="U24" s="271" t="s">
        <v>137</v>
      </c>
      <c r="V24" s="221" t="s">
        <v>860</v>
      </c>
      <c r="W24" s="249" t="s">
        <v>793</v>
      </c>
      <c r="X24" s="249" t="s">
        <v>857</v>
      </c>
      <c r="Y24" s="271" t="s">
        <v>137</v>
      </c>
      <c r="Z24" s="221" t="s">
        <v>860</v>
      </c>
      <c r="AA24" s="249" t="s">
        <v>793</v>
      </c>
      <c r="AB24" s="249" t="s">
        <v>857</v>
      </c>
      <c r="AC24" s="271" t="s">
        <v>137</v>
      </c>
      <c r="AD24" s="221" t="s">
        <v>860</v>
      </c>
      <c r="AE24" s="249" t="s">
        <v>793</v>
      </c>
      <c r="AF24" s="249" t="s">
        <v>857</v>
      </c>
      <c r="AG24" s="271" t="s">
        <v>137</v>
      </c>
      <c r="AH24" s="221" t="s">
        <v>860</v>
      </c>
      <c r="AI24" s="249" t="s">
        <v>793</v>
      </c>
      <c r="AJ24" s="249" t="s">
        <v>857</v>
      </c>
      <c r="AK24" s="271" t="s">
        <v>137</v>
      </c>
      <c r="AL24" s="221" t="s">
        <v>860</v>
      </c>
      <c r="AM24" s="249" t="s">
        <v>793</v>
      </c>
      <c r="AN24" s="249" t="s">
        <v>857</v>
      </c>
      <c r="AO24" s="271" t="s">
        <v>137</v>
      </c>
      <c r="AP24" s="221" t="s">
        <v>860</v>
      </c>
      <c r="AQ24" s="249" t="s">
        <v>793</v>
      </c>
      <c r="AR24" s="249" t="s">
        <v>857</v>
      </c>
      <c r="AS24" s="271" t="s">
        <v>137</v>
      </c>
      <c r="AT24" s="221" t="s">
        <v>860</v>
      </c>
      <c r="AU24" s="249" t="s">
        <v>793</v>
      </c>
      <c r="AV24" s="249" t="s">
        <v>857</v>
      </c>
      <c r="AW24" s="271" t="s">
        <v>137</v>
      </c>
      <c r="AX24" s="221" t="s">
        <v>860</v>
      </c>
      <c r="AY24" s="249" t="s">
        <v>793</v>
      </c>
      <c r="AZ24" s="249" t="s">
        <v>857</v>
      </c>
      <c r="BA24" s="271" t="s">
        <v>137</v>
      </c>
      <c r="BB24" s="1"/>
      <c r="BC24" s="1"/>
      <c r="BD24" s="1"/>
      <c r="BE24" s="1"/>
      <c r="BF24" s="292"/>
      <c r="BG24" s="292"/>
    </row>
    <row r="25" spans="1:59" x14ac:dyDescent="0.25">
      <c r="A25" s="192"/>
      <c r="B25" s="230" t="s">
        <v>10</v>
      </c>
      <c r="C25" s="164"/>
      <c r="D25" s="131"/>
      <c r="E25" s="225"/>
      <c r="F25" s="162"/>
      <c r="G25" s="204"/>
      <c r="H25" s="263" t="s">
        <v>10</v>
      </c>
      <c r="I25" s="208"/>
      <c r="J25" s="162"/>
      <c r="K25" s="204"/>
      <c r="L25" s="263" t="s">
        <v>10</v>
      </c>
      <c r="M25" s="208"/>
      <c r="N25" s="162"/>
      <c r="O25" s="204"/>
      <c r="P25" s="263" t="s">
        <v>10</v>
      </c>
      <c r="Q25" s="208"/>
      <c r="R25" s="162"/>
      <c r="S25" s="204"/>
      <c r="T25" s="263" t="s">
        <v>10</v>
      </c>
      <c r="U25" s="208"/>
      <c r="V25" s="162"/>
      <c r="W25" s="204"/>
      <c r="X25" s="263" t="s">
        <v>10</v>
      </c>
      <c r="Y25" s="208"/>
      <c r="Z25" s="162"/>
      <c r="AA25" s="204"/>
      <c r="AB25" s="263" t="s">
        <v>10</v>
      </c>
      <c r="AC25" s="208"/>
      <c r="AD25" s="162"/>
      <c r="AE25" s="204"/>
      <c r="AF25" s="263" t="s">
        <v>10</v>
      </c>
      <c r="AG25" s="208"/>
      <c r="AH25" s="162"/>
      <c r="AI25" s="204"/>
      <c r="AJ25" s="263" t="s">
        <v>10</v>
      </c>
      <c r="AK25" s="208"/>
      <c r="AL25" s="162"/>
      <c r="AM25" s="204"/>
      <c r="AN25" s="263" t="s">
        <v>10</v>
      </c>
      <c r="AO25" s="208"/>
      <c r="AP25" s="162"/>
      <c r="AQ25" s="204"/>
      <c r="AR25" s="263" t="s">
        <v>10</v>
      </c>
      <c r="AS25" s="208"/>
      <c r="AT25" s="162"/>
      <c r="AU25" s="204"/>
      <c r="AV25" s="263" t="s">
        <v>10</v>
      </c>
      <c r="AW25" s="208"/>
      <c r="AX25" s="162"/>
      <c r="AY25" s="204"/>
      <c r="AZ25" s="263" t="s">
        <v>10</v>
      </c>
      <c r="BA25" s="208"/>
      <c r="BB25" s="1"/>
      <c r="BC25" s="1"/>
      <c r="BD25" s="1"/>
      <c r="BE25" s="1"/>
      <c r="BF25" s="292"/>
      <c r="BG25" s="292"/>
    </row>
    <row r="26" spans="1:59" x14ac:dyDescent="0.25">
      <c r="A26" s="192"/>
      <c r="B26" s="230" t="s">
        <v>10</v>
      </c>
      <c r="C26" s="164"/>
      <c r="D26" s="34"/>
      <c r="E26" s="157"/>
      <c r="F26" s="162"/>
      <c r="G26" s="204"/>
      <c r="H26" s="263" t="s">
        <v>10</v>
      </c>
      <c r="I26" s="208"/>
      <c r="J26" s="162"/>
      <c r="K26" s="204"/>
      <c r="L26" s="263" t="s">
        <v>10</v>
      </c>
      <c r="M26" s="208"/>
      <c r="N26" s="162"/>
      <c r="O26" s="204"/>
      <c r="P26" s="263" t="s">
        <v>10</v>
      </c>
      <c r="Q26" s="208"/>
      <c r="R26" s="162"/>
      <c r="S26" s="204"/>
      <c r="T26" s="263" t="s">
        <v>10</v>
      </c>
      <c r="U26" s="208"/>
      <c r="V26" s="162"/>
      <c r="W26" s="204"/>
      <c r="X26" s="263" t="s">
        <v>10</v>
      </c>
      <c r="Y26" s="208"/>
      <c r="Z26" s="162"/>
      <c r="AA26" s="204"/>
      <c r="AB26" s="263" t="s">
        <v>10</v>
      </c>
      <c r="AC26" s="208"/>
      <c r="AD26" s="162"/>
      <c r="AE26" s="204"/>
      <c r="AF26" s="263" t="s">
        <v>10</v>
      </c>
      <c r="AG26" s="208"/>
      <c r="AH26" s="162"/>
      <c r="AI26" s="204"/>
      <c r="AJ26" s="263" t="s">
        <v>10</v>
      </c>
      <c r="AK26" s="208"/>
      <c r="AL26" s="162"/>
      <c r="AM26" s="204"/>
      <c r="AN26" s="263" t="s">
        <v>10</v>
      </c>
      <c r="AO26" s="208"/>
      <c r="AP26" s="162"/>
      <c r="AQ26" s="204"/>
      <c r="AR26" s="263" t="s">
        <v>10</v>
      </c>
      <c r="AS26" s="208"/>
      <c r="AT26" s="162"/>
      <c r="AU26" s="204"/>
      <c r="AV26" s="263" t="s">
        <v>10</v>
      </c>
      <c r="AW26" s="208"/>
      <c r="AX26" s="162"/>
      <c r="AY26" s="204"/>
      <c r="AZ26" s="263" t="s">
        <v>10</v>
      </c>
      <c r="BA26" s="208"/>
      <c r="BB26" s="1"/>
      <c r="BC26" s="1"/>
      <c r="BD26" s="1"/>
      <c r="BE26" s="1"/>
      <c r="BF26" s="292"/>
      <c r="BG26" s="292"/>
    </row>
    <row r="27" spans="1:59" x14ac:dyDescent="0.25">
      <c r="A27" s="192"/>
      <c r="B27" s="230" t="s">
        <v>10</v>
      </c>
      <c r="C27" s="164"/>
      <c r="D27" s="34"/>
      <c r="E27" s="157"/>
      <c r="F27" s="162"/>
      <c r="G27" s="204"/>
      <c r="H27" s="263" t="s">
        <v>10</v>
      </c>
      <c r="I27" s="208"/>
      <c r="J27" s="162"/>
      <c r="K27" s="204"/>
      <c r="L27" s="263" t="s">
        <v>10</v>
      </c>
      <c r="M27" s="208"/>
      <c r="N27" s="162"/>
      <c r="O27" s="204"/>
      <c r="P27" s="263" t="s">
        <v>10</v>
      </c>
      <c r="Q27" s="208"/>
      <c r="R27" s="162"/>
      <c r="S27" s="204"/>
      <c r="T27" s="263" t="s">
        <v>10</v>
      </c>
      <c r="U27" s="208"/>
      <c r="V27" s="162"/>
      <c r="W27" s="204"/>
      <c r="X27" s="263" t="s">
        <v>10</v>
      </c>
      <c r="Y27" s="208"/>
      <c r="Z27" s="162"/>
      <c r="AA27" s="204"/>
      <c r="AB27" s="263" t="s">
        <v>10</v>
      </c>
      <c r="AC27" s="208"/>
      <c r="AD27" s="162"/>
      <c r="AE27" s="204"/>
      <c r="AF27" s="263" t="s">
        <v>10</v>
      </c>
      <c r="AG27" s="208"/>
      <c r="AH27" s="162"/>
      <c r="AI27" s="204"/>
      <c r="AJ27" s="263" t="s">
        <v>10</v>
      </c>
      <c r="AK27" s="208"/>
      <c r="AL27" s="162"/>
      <c r="AM27" s="204"/>
      <c r="AN27" s="263" t="s">
        <v>10</v>
      </c>
      <c r="AO27" s="208"/>
      <c r="AP27" s="162"/>
      <c r="AQ27" s="204"/>
      <c r="AR27" s="263" t="s">
        <v>10</v>
      </c>
      <c r="AS27" s="208"/>
      <c r="AT27" s="162"/>
      <c r="AU27" s="204"/>
      <c r="AV27" s="263" t="s">
        <v>10</v>
      </c>
      <c r="AW27" s="208"/>
      <c r="AX27" s="162"/>
      <c r="AY27" s="204"/>
      <c r="AZ27" s="263" t="s">
        <v>10</v>
      </c>
      <c r="BA27" s="208"/>
      <c r="BB27" s="1"/>
      <c r="BC27" s="1"/>
      <c r="BD27" s="1"/>
      <c r="BE27" s="1"/>
      <c r="BF27" s="292"/>
      <c r="BG27" s="292"/>
    </row>
    <row r="28" spans="1:59" x14ac:dyDescent="0.25">
      <c r="A28" s="192"/>
      <c r="B28" s="230" t="s">
        <v>10</v>
      </c>
      <c r="C28" s="164"/>
      <c r="D28" s="34"/>
      <c r="E28" s="157"/>
      <c r="F28" s="162"/>
      <c r="G28" s="204"/>
      <c r="H28" s="263" t="s">
        <v>10</v>
      </c>
      <c r="I28" s="208"/>
      <c r="J28" s="162"/>
      <c r="K28" s="204"/>
      <c r="L28" s="263" t="s">
        <v>10</v>
      </c>
      <c r="M28" s="208"/>
      <c r="N28" s="162"/>
      <c r="O28" s="204"/>
      <c r="P28" s="263" t="s">
        <v>10</v>
      </c>
      <c r="Q28" s="208"/>
      <c r="R28" s="162"/>
      <c r="S28" s="204"/>
      <c r="T28" s="263" t="s">
        <v>10</v>
      </c>
      <c r="U28" s="208"/>
      <c r="V28" s="162"/>
      <c r="W28" s="204"/>
      <c r="X28" s="263" t="s">
        <v>10</v>
      </c>
      <c r="Y28" s="208"/>
      <c r="Z28" s="162"/>
      <c r="AA28" s="204"/>
      <c r="AB28" s="263" t="s">
        <v>10</v>
      </c>
      <c r="AC28" s="208"/>
      <c r="AD28" s="162"/>
      <c r="AE28" s="204"/>
      <c r="AF28" s="263" t="s">
        <v>10</v>
      </c>
      <c r="AG28" s="208"/>
      <c r="AH28" s="162"/>
      <c r="AI28" s="204"/>
      <c r="AJ28" s="263" t="s">
        <v>10</v>
      </c>
      <c r="AK28" s="208"/>
      <c r="AL28" s="162"/>
      <c r="AM28" s="204"/>
      <c r="AN28" s="263" t="s">
        <v>10</v>
      </c>
      <c r="AO28" s="208"/>
      <c r="AP28" s="162"/>
      <c r="AQ28" s="204"/>
      <c r="AR28" s="263" t="s">
        <v>10</v>
      </c>
      <c r="AS28" s="208"/>
      <c r="AT28" s="162"/>
      <c r="AU28" s="204"/>
      <c r="AV28" s="263" t="s">
        <v>10</v>
      </c>
      <c r="AW28" s="208"/>
      <c r="AX28" s="162"/>
      <c r="AY28" s="204"/>
      <c r="AZ28" s="263" t="s">
        <v>10</v>
      </c>
      <c r="BA28" s="208"/>
      <c r="BB28" s="1"/>
      <c r="BC28" s="1"/>
      <c r="BD28" s="1"/>
      <c r="BE28" s="1"/>
      <c r="BF28" s="292"/>
      <c r="BG28" s="292"/>
    </row>
    <row r="29" spans="1:59" x14ac:dyDescent="0.25">
      <c r="A29" s="192"/>
      <c r="B29" s="230" t="s">
        <v>10</v>
      </c>
      <c r="C29" s="164"/>
      <c r="D29" s="34"/>
      <c r="E29" s="157"/>
      <c r="F29" s="162"/>
      <c r="G29" s="204"/>
      <c r="H29" s="263" t="s">
        <v>10</v>
      </c>
      <c r="I29" s="208"/>
      <c r="J29" s="162"/>
      <c r="K29" s="204"/>
      <c r="L29" s="263" t="s">
        <v>10</v>
      </c>
      <c r="M29" s="208"/>
      <c r="N29" s="162"/>
      <c r="O29" s="204"/>
      <c r="P29" s="263" t="s">
        <v>10</v>
      </c>
      <c r="Q29" s="208"/>
      <c r="R29" s="162"/>
      <c r="S29" s="204"/>
      <c r="T29" s="263" t="s">
        <v>10</v>
      </c>
      <c r="U29" s="208"/>
      <c r="V29" s="162"/>
      <c r="W29" s="204"/>
      <c r="X29" s="263" t="s">
        <v>10</v>
      </c>
      <c r="Y29" s="208"/>
      <c r="Z29" s="162"/>
      <c r="AA29" s="204"/>
      <c r="AB29" s="263" t="s">
        <v>10</v>
      </c>
      <c r="AC29" s="208"/>
      <c r="AD29" s="162"/>
      <c r="AE29" s="204"/>
      <c r="AF29" s="263" t="s">
        <v>10</v>
      </c>
      <c r="AG29" s="208"/>
      <c r="AH29" s="162"/>
      <c r="AI29" s="204"/>
      <c r="AJ29" s="263" t="s">
        <v>10</v>
      </c>
      <c r="AK29" s="208"/>
      <c r="AL29" s="162"/>
      <c r="AM29" s="204"/>
      <c r="AN29" s="263" t="s">
        <v>10</v>
      </c>
      <c r="AO29" s="208"/>
      <c r="AP29" s="162"/>
      <c r="AQ29" s="204"/>
      <c r="AR29" s="263" t="s">
        <v>10</v>
      </c>
      <c r="AS29" s="208"/>
      <c r="AT29" s="162"/>
      <c r="AU29" s="204"/>
      <c r="AV29" s="263" t="s">
        <v>10</v>
      </c>
      <c r="AW29" s="208"/>
      <c r="AX29" s="162"/>
      <c r="AY29" s="204"/>
      <c r="AZ29" s="263" t="s">
        <v>10</v>
      </c>
      <c r="BA29" s="208"/>
      <c r="BB29" s="1"/>
      <c r="BC29" s="1"/>
      <c r="BD29" s="1"/>
      <c r="BE29" s="1"/>
      <c r="BF29" s="292"/>
      <c r="BG29" s="292"/>
    </row>
    <row r="30" spans="1:59" x14ac:dyDescent="0.25">
      <c r="A30" s="192"/>
      <c r="B30" s="230" t="s">
        <v>10</v>
      </c>
      <c r="C30" s="164"/>
      <c r="D30" s="34"/>
      <c r="E30" s="157"/>
      <c r="F30" s="162"/>
      <c r="G30" s="204"/>
      <c r="H30" s="263" t="s">
        <v>10</v>
      </c>
      <c r="I30" s="208"/>
      <c r="J30" s="162"/>
      <c r="K30" s="204"/>
      <c r="L30" s="263" t="s">
        <v>10</v>
      </c>
      <c r="M30" s="208"/>
      <c r="N30" s="162"/>
      <c r="O30" s="204"/>
      <c r="P30" s="263" t="s">
        <v>10</v>
      </c>
      <c r="Q30" s="208"/>
      <c r="R30" s="162"/>
      <c r="S30" s="204"/>
      <c r="T30" s="263" t="s">
        <v>10</v>
      </c>
      <c r="U30" s="208"/>
      <c r="V30" s="162"/>
      <c r="W30" s="204"/>
      <c r="X30" s="263" t="s">
        <v>10</v>
      </c>
      <c r="Y30" s="208"/>
      <c r="Z30" s="162"/>
      <c r="AA30" s="204"/>
      <c r="AB30" s="263" t="s">
        <v>10</v>
      </c>
      <c r="AC30" s="208"/>
      <c r="AD30" s="162"/>
      <c r="AE30" s="204"/>
      <c r="AF30" s="263" t="s">
        <v>10</v>
      </c>
      <c r="AG30" s="208"/>
      <c r="AH30" s="162"/>
      <c r="AI30" s="204"/>
      <c r="AJ30" s="263" t="s">
        <v>10</v>
      </c>
      <c r="AK30" s="208"/>
      <c r="AL30" s="162"/>
      <c r="AM30" s="204"/>
      <c r="AN30" s="263" t="s">
        <v>10</v>
      </c>
      <c r="AO30" s="208"/>
      <c r="AP30" s="162"/>
      <c r="AQ30" s="204"/>
      <c r="AR30" s="263" t="s">
        <v>10</v>
      </c>
      <c r="AS30" s="208"/>
      <c r="AT30" s="162"/>
      <c r="AU30" s="204"/>
      <c r="AV30" s="263" t="s">
        <v>10</v>
      </c>
      <c r="AW30" s="208"/>
      <c r="AX30" s="162"/>
      <c r="AY30" s="204"/>
      <c r="AZ30" s="263" t="s">
        <v>10</v>
      </c>
      <c r="BA30" s="208"/>
      <c r="BB30" s="1"/>
      <c r="BC30" s="1"/>
      <c r="BD30" s="1"/>
      <c r="BE30" s="1"/>
      <c r="BF30" s="292"/>
      <c r="BG30" s="292"/>
    </row>
    <row r="31" spans="1:59" x14ac:dyDescent="0.25">
      <c r="A31" s="192"/>
      <c r="B31" s="230" t="s">
        <v>10</v>
      </c>
      <c r="C31" s="164"/>
      <c r="D31" s="34"/>
      <c r="E31" s="157"/>
      <c r="F31" s="162"/>
      <c r="G31" s="204"/>
      <c r="H31" s="263" t="s">
        <v>10</v>
      </c>
      <c r="I31" s="208"/>
      <c r="J31" s="162"/>
      <c r="K31" s="204"/>
      <c r="L31" s="263" t="s">
        <v>10</v>
      </c>
      <c r="M31" s="208"/>
      <c r="N31" s="162"/>
      <c r="O31" s="204"/>
      <c r="P31" s="263" t="s">
        <v>10</v>
      </c>
      <c r="Q31" s="208"/>
      <c r="R31" s="162"/>
      <c r="S31" s="204"/>
      <c r="T31" s="263" t="s">
        <v>10</v>
      </c>
      <c r="U31" s="208"/>
      <c r="V31" s="162"/>
      <c r="W31" s="204"/>
      <c r="X31" s="263" t="s">
        <v>10</v>
      </c>
      <c r="Y31" s="208"/>
      <c r="Z31" s="162"/>
      <c r="AA31" s="204"/>
      <c r="AB31" s="263" t="s">
        <v>10</v>
      </c>
      <c r="AC31" s="208"/>
      <c r="AD31" s="162"/>
      <c r="AE31" s="204"/>
      <c r="AF31" s="263" t="s">
        <v>10</v>
      </c>
      <c r="AG31" s="208"/>
      <c r="AH31" s="162"/>
      <c r="AI31" s="204"/>
      <c r="AJ31" s="263" t="s">
        <v>10</v>
      </c>
      <c r="AK31" s="208"/>
      <c r="AL31" s="162"/>
      <c r="AM31" s="204"/>
      <c r="AN31" s="263" t="s">
        <v>10</v>
      </c>
      <c r="AO31" s="208"/>
      <c r="AP31" s="162"/>
      <c r="AQ31" s="204"/>
      <c r="AR31" s="263" t="s">
        <v>10</v>
      </c>
      <c r="AS31" s="208"/>
      <c r="AT31" s="162"/>
      <c r="AU31" s="204"/>
      <c r="AV31" s="263" t="s">
        <v>10</v>
      </c>
      <c r="AW31" s="208"/>
      <c r="AX31" s="162"/>
      <c r="AY31" s="204"/>
      <c r="AZ31" s="263" t="s">
        <v>10</v>
      </c>
      <c r="BA31" s="208"/>
      <c r="BB31" s="1"/>
      <c r="BC31" s="1"/>
      <c r="BD31" s="1"/>
      <c r="BE31" s="1"/>
      <c r="BF31" s="292"/>
      <c r="BG31" s="292"/>
    </row>
    <row r="32" spans="1:59" x14ac:dyDescent="0.25">
      <c r="A32" s="192"/>
      <c r="B32" s="230" t="s">
        <v>10</v>
      </c>
      <c r="C32" s="164"/>
      <c r="D32" s="34"/>
      <c r="E32" s="157"/>
      <c r="F32" s="162"/>
      <c r="G32" s="204"/>
      <c r="H32" s="263" t="s">
        <v>10</v>
      </c>
      <c r="I32" s="208"/>
      <c r="J32" s="162"/>
      <c r="K32" s="204"/>
      <c r="L32" s="263" t="s">
        <v>10</v>
      </c>
      <c r="M32" s="208"/>
      <c r="N32" s="162"/>
      <c r="O32" s="204"/>
      <c r="P32" s="263" t="s">
        <v>10</v>
      </c>
      <c r="Q32" s="208"/>
      <c r="R32" s="162"/>
      <c r="S32" s="204"/>
      <c r="T32" s="263" t="s">
        <v>10</v>
      </c>
      <c r="U32" s="208"/>
      <c r="V32" s="162"/>
      <c r="W32" s="204"/>
      <c r="X32" s="263" t="s">
        <v>10</v>
      </c>
      <c r="Y32" s="208"/>
      <c r="Z32" s="162"/>
      <c r="AA32" s="204"/>
      <c r="AB32" s="263" t="s">
        <v>10</v>
      </c>
      <c r="AC32" s="208"/>
      <c r="AD32" s="162"/>
      <c r="AE32" s="204"/>
      <c r="AF32" s="263" t="s">
        <v>10</v>
      </c>
      <c r="AG32" s="208"/>
      <c r="AH32" s="162"/>
      <c r="AI32" s="204"/>
      <c r="AJ32" s="263" t="s">
        <v>10</v>
      </c>
      <c r="AK32" s="208"/>
      <c r="AL32" s="162"/>
      <c r="AM32" s="204"/>
      <c r="AN32" s="263" t="s">
        <v>10</v>
      </c>
      <c r="AO32" s="208"/>
      <c r="AP32" s="162"/>
      <c r="AQ32" s="204"/>
      <c r="AR32" s="263" t="s">
        <v>10</v>
      </c>
      <c r="AS32" s="208"/>
      <c r="AT32" s="162"/>
      <c r="AU32" s="204"/>
      <c r="AV32" s="263" t="s">
        <v>10</v>
      </c>
      <c r="AW32" s="208"/>
      <c r="AX32" s="162"/>
      <c r="AY32" s="204"/>
      <c r="AZ32" s="263" t="s">
        <v>10</v>
      </c>
      <c r="BA32" s="208"/>
      <c r="BB32" s="1"/>
      <c r="BC32" s="1"/>
      <c r="BD32" s="1"/>
      <c r="BE32" s="1"/>
      <c r="BF32" s="292"/>
      <c r="BG32" s="292"/>
    </row>
    <row r="33" spans="1:59" x14ac:dyDescent="0.25">
      <c r="A33" s="192"/>
      <c r="B33" s="230" t="s">
        <v>10</v>
      </c>
      <c r="C33" s="164"/>
      <c r="D33" s="34"/>
      <c r="E33" s="157"/>
      <c r="F33" s="162"/>
      <c r="G33" s="204"/>
      <c r="H33" s="263" t="s">
        <v>10</v>
      </c>
      <c r="I33" s="208"/>
      <c r="J33" s="162"/>
      <c r="K33" s="204"/>
      <c r="L33" s="263" t="s">
        <v>10</v>
      </c>
      <c r="M33" s="208"/>
      <c r="N33" s="162"/>
      <c r="O33" s="204"/>
      <c r="P33" s="263" t="s">
        <v>10</v>
      </c>
      <c r="Q33" s="208"/>
      <c r="R33" s="162"/>
      <c r="S33" s="204"/>
      <c r="T33" s="263" t="s">
        <v>10</v>
      </c>
      <c r="U33" s="208"/>
      <c r="V33" s="162"/>
      <c r="W33" s="204"/>
      <c r="X33" s="263" t="s">
        <v>10</v>
      </c>
      <c r="Y33" s="208"/>
      <c r="Z33" s="162"/>
      <c r="AA33" s="204"/>
      <c r="AB33" s="263" t="s">
        <v>10</v>
      </c>
      <c r="AC33" s="208"/>
      <c r="AD33" s="162"/>
      <c r="AE33" s="204"/>
      <c r="AF33" s="263" t="s">
        <v>10</v>
      </c>
      <c r="AG33" s="208"/>
      <c r="AH33" s="162"/>
      <c r="AI33" s="204"/>
      <c r="AJ33" s="263" t="s">
        <v>10</v>
      </c>
      <c r="AK33" s="208"/>
      <c r="AL33" s="162"/>
      <c r="AM33" s="204"/>
      <c r="AN33" s="263" t="s">
        <v>10</v>
      </c>
      <c r="AO33" s="208"/>
      <c r="AP33" s="162"/>
      <c r="AQ33" s="204"/>
      <c r="AR33" s="263" t="s">
        <v>10</v>
      </c>
      <c r="AS33" s="208"/>
      <c r="AT33" s="162"/>
      <c r="AU33" s="204"/>
      <c r="AV33" s="263" t="s">
        <v>10</v>
      </c>
      <c r="AW33" s="208"/>
      <c r="AX33" s="162"/>
      <c r="AY33" s="204"/>
      <c r="AZ33" s="263" t="s">
        <v>10</v>
      </c>
      <c r="BA33" s="208"/>
      <c r="BB33" s="1"/>
      <c r="BC33" s="1"/>
      <c r="BD33" s="1"/>
      <c r="BE33" s="1"/>
      <c r="BF33" s="292"/>
      <c r="BG33" s="292"/>
    </row>
    <row r="34" spans="1:59" x14ac:dyDescent="0.25">
      <c r="A34" s="192"/>
      <c r="B34" s="230" t="s">
        <v>10</v>
      </c>
      <c r="C34" s="164"/>
      <c r="D34" s="34"/>
      <c r="E34" s="157"/>
      <c r="F34" s="162"/>
      <c r="G34" s="204"/>
      <c r="H34" s="263" t="s">
        <v>10</v>
      </c>
      <c r="I34" s="208"/>
      <c r="J34" s="162"/>
      <c r="K34" s="204"/>
      <c r="L34" s="263" t="s">
        <v>10</v>
      </c>
      <c r="M34" s="208"/>
      <c r="N34" s="162"/>
      <c r="O34" s="204"/>
      <c r="P34" s="263" t="s">
        <v>10</v>
      </c>
      <c r="Q34" s="208"/>
      <c r="R34" s="162"/>
      <c r="S34" s="204"/>
      <c r="T34" s="263" t="s">
        <v>10</v>
      </c>
      <c r="U34" s="208"/>
      <c r="V34" s="162"/>
      <c r="W34" s="204"/>
      <c r="X34" s="263" t="s">
        <v>10</v>
      </c>
      <c r="Y34" s="208"/>
      <c r="Z34" s="162"/>
      <c r="AA34" s="204"/>
      <c r="AB34" s="263" t="s">
        <v>10</v>
      </c>
      <c r="AC34" s="208"/>
      <c r="AD34" s="162"/>
      <c r="AE34" s="204"/>
      <c r="AF34" s="263" t="s">
        <v>10</v>
      </c>
      <c r="AG34" s="208"/>
      <c r="AH34" s="162"/>
      <c r="AI34" s="204"/>
      <c r="AJ34" s="263" t="s">
        <v>10</v>
      </c>
      <c r="AK34" s="208"/>
      <c r="AL34" s="162"/>
      <c r="AM34" s="204"/>
      <c r="AN34" s="263" t="s">
        <v>10</v>
      </c>
      <c r="AO34" s="208"/>
      <c r="AP34" s="162"/>
      <c r="AQ34" s="204"/>
      <c r="AR34" s="263" t="s">
        <v>10</v>
      </c>
      <c r="AS34" s="208"/>
      <c r="AT34" s="162"/>
      <c r="AU34" s="204"/>
      <c r="AV34" s="263" t="s">
        <v>10</v>
      </c>
      <c r="AW34" s="208"/>
      <c r="AX34" s="162"/>
      <c r="AY34" s="204"/>
      <c r="AZ34" s="263" t="s">
        <v>10</v>
      </c>
      <c r="BA34" s="208"/>
      <c r="BB34" s="1"/>
      <c r="BC34" s="1"/>
      <c r="BD34" s="1"/>
      <c r="BE34" s="1"/>
      <c r="BF34" s="292"/>
      <c r="BG34" s="292"/>
    </row>
    <row r="35" spans="1:59" x14ac:dyDescent="0.25">
      <c r="A35" s="192"/>
      <c r="B35" s="230" t="s">
        <v>10</v>
      </c>
      <c r="C35" s="164"/>
      <c r="D35" s="34"/>
      <c r="E35" s="157"/>
      <c r="F35" s="162"/>
      <c r="G35" s="204"/>
      <c r="H35" s="263" t="s">
        <v>10</v>
      </c>
      <c r="I35" s="208"/>
      <c r="J35" s="162"/>
      <c r="K35" s="204"/>
      <c r="L35" s="263" t="s">
        <v>10</v>
      </c>
      <c r="M35" s="208"/>
      <c r="N35" s="162"/>
      <c r="O35" s="204"/>
      <c r="P35" s="263" t="s">
        <v>10</v>
      </c>
      <c r="Q35" s="208"/>
      <c r="R35" s="162"/>
      <c r="S35" s="204"/>
      <c r="T35" s="263" t="s">
        <v>10</v>
      </c>
      <c r="U35" s="208"/>
      <c r="V35" s="162"/>
      <c r="W35" s="204"/>
      <c r="X35" s="263" t="s">
        <v>10</v>
      </c>
      <c r="Y35" s="208"/>
      <c r="Z35" s="162"/>
      <c r="AA35" s="204"/>
      <c r="AB35" s="263" t="s">
        <v>10</v>
      </c>
      <c r="AC35" s="208"/>
      <c r="AD35" s="162"/>
      <c r="AE35" s="204"/>
      <c r="AF35" s="263" t="s">
        <v>10</v>
      </c>
      <c r="AG35" s="208"/>
      <c r="AH35" s="162"/>
      <c r="AI35" s="204"/>
      <c r="AJ35" s="263" t="s">
        <v>10</v>
      </c>
      <c r="AK35" s="208"/>
      <c r="AL35" s="162"/>
      <c r="AM35" s="204"/>
      <c r="AN35" s="263" t="s">
        <v>10</v>
      </c>
      <c r="AO35" s="208"/>
      <c r="AP35" s="162"/>
      <c r="AQ35" s="204"/>
      <c r="AR35" s="263" t="s">
        <v>10</v>
      </c>
      <c r="AS35" s="208"/>
      <c r="AT35" s="162"/>
      <c r="AU35" s="204"/>
      <c r="AV35" s="263" t="s">
        <v>10</v>
      </c>
      <c r="AW35" s="208"/>
      <c r="AX35" s="162"/>
      <c r="AY35" s="204"/>
      <c r="AZ35" s="263" t="s">
        <v>10</v>
      </c>
      <c r="BA35" s="208"/>
      <c r="BB35" s="1"/>
      <c r="BC35" s="1"/>
      <c r="BD35" s="1"/>
      <c r="BE35" s="1"/>
      <c r="BF35" s="292"/>
      <c r="BG35" s="292"/>
    </row>
    <row r="36" spans="1:59" x14ac:dyDescent="0.25">
      <c r="A36" s="192"/>
      <c r="B36" s="230" t="s">
        <v>10</v>
      </c>
      <c r="C36" s="164"/>
      <c r="D36" s="34"/>
      <c r="E36" s="157"/>
      <c r="F36" s="162"/>
      <c r="G36" s="204"/>
      <c r="H36" s="263" t="s">
        <v>10</v>
      </c>
      <c r="I36" s="208"/>
      <c r="J36" s="162"/>
      <c r="K36" s="204"/>
      <c r="L36" s="263" t="s">
        <v>10</v>
      </c>
      <c r="M36" s="208"/>
      <c r="N36" s="162"/>
      <c r="O36" s="204"/>
      <c r="P36" s="263" t="s">
        <v>10</v>
      </c>
      <c r="Q36" s="208"/>
      <c r="R36" s="162"/>
      <c r="S36" s="204"/>
      <c r="T36" s="263" t="s">
        <v>10</v>
      </c>
      <c r="U36" s="208"/>
      <c r="V36" s="162"/>
      <c r="W36" s="204"/>
      <c r="X36" s="263" t="s">
        <v>10</v>
      </c>
      <c r="Y36" s="208"/>
      <c r="Z36" s="162"/>
      <c r="AA36" s="204"/>
      <c r="AB36" s="263" t="s">
        <v>10</v>
      </c>
      <c r="AC36" s="208"/>
      <c r="AD36" s="162"/>
      <c r="AE36" s="204"/>
      <c r="AF36" s="263" t="s">
        <v>10</v>
      </c>
      <c r="AG36" s="208"/>
      <c r="AH36" s="162"/>
      <c r="AI36" s="204"/>
      <c r="AJ36" s="263" t="s">
        <v>10</v>
      </c>
      <c r="AK36" s="208"/>
      <c r="AL36" s="162"/>
      <c r="AM36" s="204"/>
      <c r="AN36" s="263" t="s">
        <v>10</v>
      </c>
      <c r="AO36" s="208"/>
      <c r="AP36" s="162"/>
      <c r="AQ36" s="204"/>
      <c r="AR36" s="263" t="s">
        <v>10</v>
      </c>
      <c r="AS36" s="208"/>
      <c r="AT36" s="162"/>
      <c r="AU36" s="204"/>
      <c r="AV36" s="263" t="s">
        <v>10</v>
      </c>
      <c r="AW36" s="208"/>
      <c r="AX36" s="162"/>
      <c r="AY36" s="204"/>
      <c r="AZ36" s="263" t="s">
        <v>10</v>
      </c>
      <c r="BA36" s="208"/>
      <c r="BB36" s="1"/>
      <c r="BC36" s="1"/>
      <c r="BD36" s="1"/>
      <c r="BE36" s="1"/>
      <c r="BF36" s="292"/>
      <c r="BG36" s="292"/>
    </row>
    <row r="37" spans="1:59" x14ac:dyDescent="0.25">
      <c r="A37" s="192"/>
      <c r="B37" s="230" t="s">
        <v>10</v>
      </c>
      <c r="C37" s="164"/>
      <c r="D37" s="34"/>
      <c r="E37" s="157"/>
      <c r="F37" s="162"/>
      <c r="G37" s="204"/>
      <c r="H37" s="263" t="s">
        <v>10</v>
      </c>
      <c r="I37" s="208"/>
      <c r="J37" s="162"/>
      <c r="K37" s="204"/>
      <c r="L37" s="263" t="s">
        <v>10</v>
      </c>
      <c r="M37" s="208"/>
      <c r="N37" s="162"/>
      <c r="O37" s="204"/>
      <c r="P37" s="263" t="s">
        <v>10</v>
      </c>
      <c r="Q37" s="208"/>
      <c r="R37" s="162"/>
      <c r="S37" s="204"/>
      <c r="T37" s="263" t="s">
        <v>10</v>
      </c>
      <c r="U37" s="208"/>
      <c r="V37" s="162"/>
      <c r="W37" s="204"/>
      <c r="X37" s="263" t="s">
        <v>10</v>
      </c>
      <c r="Y37" s="208"/>
      <c r="Z37" s="162"/>
      <c r="AA37" s="204"/>
      <c r="AB37" s="263" t="s">
        <v>10</v>
      </c>
      <c r="AC37" s="208"/>
      <c r="AD37" s="162"/>
      <c r="AE37" s="204"/>
      <c r="AF37" s="263" t="s">
        <v>10</v>
      </c>
      <c r="AG37" s="208"/>
      <c r="AH37" s="162"/>
      <c r="AI37" s="204"/>
      <c r="AJ37" s="263" t="s">
        <v>10</v>
      </c>
      <c r="AK37" s="208"/>
      <c r="AL37" s="162"/>
      <c r="AM37" s="204"/>
      <c r="AN37" s="263" t="s">
        <v>10</v>
      </c>
      <c r="AO37" s="208"/>
      <c r="AP37" s="162"/>
      <c r="AQ37" s="204"/>
      <c r="AR37" s="263" t="s">
        <v>10</v>
      </c>
      <c r="AS37" s="208"/>
      <c r="AT37" s="162"/>
      <c r="AU37" s="204"/>
      <c r="AV37" s="263" t="s">
        <v>10</v>
      </c>
      <c r="AW37" s="208"/>
      <c r="AX37" s="162"/>
      <c r="AY37" s="204"/>
      <c r="AZ37" s="263" t="s">
        <v>10</v>
      </c>
      <c r="BA37" s="208"/>
      <c r="BB37" s="1"/>
      <c r="BC37" s="1"/>
      <c r="BD37" s="1"/>
      <c r="BE37" s="1"/>
      <c r="BF37" s="292"/>
      <c r="BG37" s="292"/>
    </row>
    <row r="38" spans="1:59" x14ac:dyDescent="0.25">
      <c r="A38" s="192"/>
      <c r="B38" s="230" t="s">
        <v>10</v>
      </c>
      <c r="C38" s="164"/>
      <c r="D38" s="34"/>
      <c r="E38" s="157"/>
      <c r="F38" s="162"/>
      <c r="G38" s="204"/>
      <c r="H38" s="263" t="s">
        <v>10</v>
      </c>
      <c r="I38" s="208"/>
      <c r="J38" s="162"/>
      <c r="K38" s="204"/>
      <c r="L38" s="263" t="s">
        <v>10</v>
      </c>
      <c r="M38" s="208"/>
      <c r="N38" s="162"/>
      <c r="O38" s="204"/>
      <c r="P38" s="263" t="s">
        <v>10</v>
      </c>
      <c r="Q38" s="208"/>
      <c r="R38" s="162"/>
      <c r="S38" s="204"/>
      <c r="T38" s="263" t="s">
        <v>10</v>
      </c>
      <c r="U38" s="208"/>
      <c r="V38" s="162"/>
      <c r="W38" s="204"/>
      <c r="X38" s="263" t="s">
        <v>10</v>
      </c>
      <c r="Y38" s="208"/>
      <c r="Z38" s="162"/>
      <c r="AA38" s="204"/>
      <c r="AB38" s="263" t="s">
        <v>10</v>
      </c>
      <c r="AC38" s="208"/>
      <c r="AD38" s="162"/>
      <c r="AE38" s="204"/>
      <c r="AF38" s="263" t="s">
        <v>10</v>
      </c>
      <c r="AG38" s="208"/>
      <c r="AH38" s="162"/>
      <c r="AI38" s="204"/>
      <c r="AJ38" s="263" t="s">
        <v>10</v>
      </c>
      <c r="AK38" s="208"/>
      <c r="AL38" s="162"/>
      <c r="AM38" s="204"/>
      <c r="AN38" s="263" t="s">
        <v>10</v>
      </c>
      <c r="AO38" s="208"/>
      <c r="AP38" s="162"/>
      <c r="AQ38" s="204"/>
      <c r="AR38" s="263" t="s">
        <v>10</v>
      </c>
      <c r="AS38" s="208"/>
      <c r="AT38" s="162"/>
      <c r="AU38" s="204"/>
      <c r="AV38" s="263" t="s">
        <v>10</v>
      </c>
      <c r="AW38" s="208"/>
      <c r="AX38" s="162"/>
      <c r="AY38" s="204"/>
      <c r="AZ38" s="263" t="s">
        <v>10</v>
      </c>
      <c r="BA38" s="208"/>
      <c r="BB38" s="1"/>
      <c r="BC38" s="1"/>
      <c r="BD38" s="1"/>
      <c r="BE38" s="1"/>
      <c r="BF38" s="292"/>
      <c r="BG38" s="292"/>
    </row>
    <row r="39" spans="1:59" x14ac:dyDescent="0.25">
      <c r="A39" s="192"/>
      <c r="B39" s="230" t="s">
        <v>10</v>
      </c>
      <c r="C39" s="164"/>
      <c r="D39" s="34"/>
      <c r="E39" s="157"/>
      <c r="F39" s="162"/>
      <c r="G39" s="204"/>
      <c r="H39" s="263" t="s">
        <v>10</v>
      </c>
      <c r="I39" s="208"/>
      <c r="J39" s="162"/>
      <c r="K39" s="204"/>
      <c r="L39" s="263" t="s">
        <v>10</v>
      </c>
      <c r="M39" s="208"/>
      <c r="N39" s="162"/>
      <c r="O39" s="204"/>
      <c r="P39" s="263" t="s">
        <v>10</v>
      </c>
      <c r="Q39" s="208"/>
      <c r="R39" s="162"/>
      <c r="S39" s="204"/>
      <c r="T39" s="263" t="s">
        <v>10</v>
      </c>
      <c r="U39" s="208"/>
      <c r="V39" s="162"/>
      <c r="W39" s="204"/>
      <c r="X39" s="263" t="s">
        <v>10</v>
      </c>
      <c r="Y39" s="208"/>
      <c r="Z39" s="162"/>
      <c r="AA39" s="204"/>
      <c r="AB39" s="263" t="s">
        <v>10</v>
      </c>
      <c r="AC39" s="208"/>
      <c r="AD39" s="162"/>
      <c r="AE39" s="204"/>
      <c r="AF39" s="263" t="s">
        <v>10</v>
      </c>
      <c r="AG39" s="208"/>
      <c r="AH39" s="162"/>
      <c r="AI39" s="204"/>
      <c r="AJ39" s="263" t="s">
        <v>10</v>
      </c>
      <c r="AK39" s="208"/>
      <c r="AL39" s="162"/>
      <c r="AM39" s="204"/>
      <c r="AN39" s="263" t="s">
        <v>10</v>
      </c>
      <c r="AO39" s="208"/>
      <c r="AP39" s="162"/>
      <c r="AQ39" s="204"/>
      <c r="AR39" s="263" t="s">
        <v>10</v>
      </c>
      <c r="AS39" s="208"/>
      <c r="AT39" s="162"/>
      <c r="AU39" s="204"/>
      <c r="AV39" s="263" t="s">
        <v>10</v>
      </c>
      <c r="AW39" s="208"/>
      <c r="AX39" s="162"/>
      <c r="AY39" s="204"/>
      <c r="AZ39" s="263" t="s">
        <v>10</v>
      </c>
      <c r="BA39" s="208"/>
      <c r="BB39" s="1"/>
      <c r="BC39" s="1"/>
      <c r="BD39" s="1"/>
      <c r="BE39" s="1"/>
      <c r="BF39" s="292"/>
      <c r="BG39" s="292"/>
    </row>
    <row r="40" spans="1:59" x14ac:dyDescent="0.25">
      <c r="A40" s="192"/>
      <c r="B40" s="230" t="s">
        <v>10</v>
      </c>
      <c r="C40" s="164"/>
      <c r="D40" s="34"/>
      <c r="E40" s="157"/>
      <c r="F40" s="162"/>
      <c r="G40" s="204"/>
      <c r="H40" s="263" t="s">
        <v>10</v>
      </c>
      <c r="I40" s="208"/>
      <c r="J40" s="162"/>
      <c r="K40" s="204"/>
      <c r="L40" s="263" t="s">
        <v>10</v>
      </c>
      <c r="M40" s="208"/>
      <c r="N40" s="162"/>
      <c r="O40" s="204"/>
      <c r="P40" s="263" t="s">
        <v>10</v>
      </c>
      <c r="Q40" s="208"/>
      <c r="R40" s="162"/>
      <c r="S40" s="204"/>
      <c r="T40" s="263" t="s">
        <v>10</v>
      </c>
      <c r="U40" s="208"/>
      <c r="V40" s="162"/>
      <c r="W40" s="204"/>
      <c r="X40" s="263" t="s">
        <v>10</v>
      </c>
      <c r="Y40" s="208"/>
      <c r="Z40" s="162"/>
      <c r="AA40" s="204"/>
      <c r="AB40" s="263" t="s">
        <v>10</v>
      </c>
      <c r="AC40" s="208"/>
      <c r="AD40" s="162"/>
      <c r="AE40" s="204"/>
      <c r="AF40" s="263" t="s">
        <v>10</v>
      </c>
      <c r="AG40" s="208"/>
      <c r="AH40" s="162"/>
      <c r="AI40" s="204"/>
      <c r="AJ40" s="263" t="s">
        <v>10</v>
      </c>
      <c r="AK40" s="208"/>
      <c r="AL40" s="162"/>
      <c r="AM40" s="204"/>
      <c r="AN40" s="263" t="s">
        <v>10</v>
      </c>
      <c r="AO40" s="208"/>
      <c r="AP40" s="162"/>
      <c r="AQ40" s="204"/>
      <c r="AR40" s="263" t="s">
        <v>10</v>
      </c>
      <c r="AS40" s="208"/>
      <c r="AT40" s="162"/>
      <c r="AU40" s="204"/>
      <c r="AV40" s="263" t="s">
        <v>10</v>
      </c>
      <c r="AW40" s="208"/>
      <c r="AX40" s="162"/>
      <c r="AY40" s="204"/>
      <c r="AZ40" s="263" t="s">
        <v>10</v>
      </c>
      <c r="BA40" s="208"/>
      <c r="BB40" s="1"/>
      <c r="BC40" s="1"/>
      <c r="BD40" s="1"/>
      <c r="BE40" s="1"/>
      <c r="BF40" s="292"/>
      <c r="BG40" s="292"/>
    </row>
    <row r="41" spans="1:59" x14ac:dyDescent="0.25">
      <c r="A41" s="192"/>
      <c r="B41" s="230" t="s">
        <v>10</v>
      </c>
      <c r="C41" s="164"/>
      <c r="D41" s="34"/>
      <c r="E41" s="157"/>
      <c r="F41" s="162"/>
      <c r="G41" s="204"/>
      <c r="H41" s="263" t="s">
        <v>10</v>
      </c>
      <c r="I41" s="208"/>
      <c r="J41" s="162"/>
      <c r="K41" s="204"/>
      <c r="L41" s="263" t="s">
        <v>10</v>
      </c>
      <c r="M41" s="208"/>
      <c r="N41" s="162"/>
      <c r="O41" s="204"/>
      <c r="P41" s="263" t="s">
        <v>10</v>
      </c>
      <c r="Q41" s="208"/>
      <c r="R41" s="162"/>
      <c r="S41" s="204"/>
      <c r="T41" s="263" t="s">
        <v>10</v>
      </c>
      <c r="U41" s="208"/>
      <c r="V41" s="162"/>
      <c r="W41" s="204"/>
      <c r="X41" s="263" t="s">
        <v>10</v>
      </c>
      <c r="Y41" s="208"/>
      <c r="Z41" s="162"/>
      <c r="AA41" s="204"/>
      <c r="AB41" s="263" t="s">
        <v>10</v>
      </c>
      <c r="AC41" s="208"/>
      <c r="AD41" s="162"/>
      <c r="AE41" s="204"/>
      <c r="AF41" s="263" t="s">
        <v>10</v>
      </c>
      <c r="AG41" s="208"/>
      <c r="AH41" s="162"/>
      <c r="AI41" s="204"/>
      <c r="AJ41" s="263" t="s">
        <v>10</v>
      </c>
      <c r="AK41" s="208"/>
      <c r="AL41" s="162"/>
      <c r="AM41" s="204"/>
      <c r="AN41" s="263" t="s">
        <v>10</v>
      </c>
      <c r="AO41" s="208"/>
      <c r="AP41" s="162"/>
      <c r="AQ41" s="204"/>
      <c r="AR41" s="263" t="s">
        <v>10</v>
      </c>
      <c r="AS41" s="208"/>
      <c r="AT41" s="162"/>
      <c r="AU41" s="204"/>
      <c r="AV41" s="263" t="s">
        <v>10</v>
      </c>
      <c r="AW41" s="208"/>
      <c r="AX41" s="162"/>
      <c r="AY41" s="204"/>
      <c r="AZ41" s="263" t="s">
        <v>10</v>
      </c>
      <c r="BA41" s="208"/>
      <c r="BB41" s="1"/>
      <c r="BC41" s="1"/>
      <c r="BD41" s="1"/>
      <c r="BE41" s="1"/>
      <c r="BF41" s="292"/>
      <c r="BG41" s="292"/>
    </row>
    <row r="42" spans="1:59" x14ac:dyDescent="0.25">
      <c r="A42" s="192"/>
      <c r="B42" s="230" t="s">
        <v>10</v>
      </c>
      <c r="C42" s="164"/>
      <c r="D42" s="34"/>
      <c r="E42" s="157"/>
      <c r="F42" s="162"/>
      <c r="G42" s="204"/>
      <c r="H42" s="263" t="s">
        <v>10</v>
      </c>
      <c r="I42" s="208"/>
      <c r="J42" s="162"/>
      <c r="K42" s="204"/>
      <c r="L42" s="263" t="s">
        <v>10</v>
      </c>
      <c r="M42" s="208"/>
      <c r="N42" s="162"/>
      <c r="O42" s="204"/>
      <c r="P42" s="263" t="s">
        <v>10</v>
      </c>
      <c r="Q42" s="208"/>
      <c r="R42" s="162"/>
      <c r="S42" s="204"/>
      <c r="T42" s="263" t="s">
        <v>10</v>
      </c>
      <c r="U42" s="208"/>
      <c r="V42" s="162"/>
      <c r="W42" s="204"/>
      <c r="X42" s="263" t="s">
        <v>10</v>
      </c>
      <c r="Y42" s="208"/>
      <c r="Z42" s="162"/>
      <c r="AA42" s="204"/>
      <c r="AB42" s="263" t="s">
        <v>10</v>
      </c>
      <c r="AC42" s="208"/>
      <c r="AD42" s="162"/>
      <c r="AE42" s="204"/>
      <c r="AF42" s="263" t="s">
        <v>10</v>
      </c>
      <c r="AG42" s="208"/>
      <c r="AH42" s="162"/>
      <c r="AI42" s="204"/>
      <c r="AJ42" s="263" t="s">
        <v>10</v>
      </c>
      <c r="AK42" s="208"/>
      <c r="AL42" s="162"/>
      <c r="AM42" s="204"/>
      <c r="AN42" s="263" t="s">
        <v>10</v>
      </c>
      <c r="AO42" s="208"/>
      <c r="AP42" s="162"/>
      <c r="AQ42" s="204"/>
      <c r="AR42" s="263" t="s">
        <v>10</v>
      </c>
      <c r="AS42" s="208"/>
      <c r="AT42" s="162"/>
      <c r="AU42" s="204"/>
      <c r="AV42" s="263" t="s">
        <v>10</v>
      </c>
      <c r="AW42" s="208"/>
      <c r="AX42" s="162"/>
      <c r="AY42" s="204"/>
      <c r="AZ42" s="263" t="s">
        <v>10</v>
      </c>
      <c r="BA42" s="208"/>
      <c r="BB42" s="1"/>
      <c r="BC42" s="1"/>
      <c r="BD42" s="1"/>
      <c r="BE42" s="1"/>
      <c r="BF42" s="292"/>
      <c r="BG42" s="292"/>
    </row>
    <row r="43" spans="1:59" x14ac:dyDescent="0.25">
      <c r="A43" s="192"/>
      <c r="B43" s="230" t="s">
        <v>10</v>
      </c>
      <c r="C43" s="164"/>
      <c r="D43" s="34"/>
      <c r="E43" s="157"/>
      <c r="F43" s="162"/>
      <c r="G43" s="204"/>
      <c r="H43" s="263" t="s">
        <v>10</v>
      </c>
      <c r="I43" s="208"/>
      <c r="J43" s="162"/>
      <c r="K43" s="204"/>
      <c r="L43" s="263" t="s">
        <v>10</v>
      </c>
      <c r="M43" s="208"/>
      <c r="N43" s="162"/>
      <c r="O43" s="204"/>
      <c r="P43" s="263" t="s">
        <v>10</v>
      </c>
      <c r="Q43" s="208"/>
      <c r="R43" s="162"/>
      <c r="S43" s="204"/>
      <c r="T43" s="263" t="s">
        <v>10</v>
      </c>
      <c r="U43" s="208"/>
      <c r="V43" s="162"/>
      <c r="W43" s="204"/>
      <c r="X43" s="263" t="s">
        <v>10</v>
      </c>
      <c r="Y43" s="208"/>
      <c r="Z43" s="162"/>
      <c r="AA43" s="204"/>
      <c r="AB43" s="263" t="s">
        <v>10</v>
      </c>
      <c r="AC43" s="208"/>
      <c r="AD43" s="162"/>
      <c r="AE43" s="204"/>
      <c r="AF43" s="263" t="s">
        <v>10</v>
      </c>
      <c r="AG43" s="208"/>
      <c r="AH43" s="162"/>
      <c r="AI43" s="204"/>
      <c r="AJ43" s="263" t="s">
        <v>10</v>
      </c>
      <c r="AK43" s="208"/>
      <c r="AL43" s="162"/>
      <c r="AM43" s="204"/>
      <c r="AN43" s="263" t="s">
        <v>10</v>
      </c>
      <c r="AO43" s="208"/>
      <c r="AP43" s="162"/>
      <c r="AQ43" s="204"/>
      <c r="AR43" s="263" t="s">
        <v>10</v>
      </c>
      <c r="AS43" s="208"/>
      <c r="AT43" s="162"/>
      <c r="AU43" s="204"/>
      <c r="AV43" s="263" t="s">
        <v>10</v>
      </c>
      <c r="AW43" s="208"/>
      <c r="AX43" s="162"/>
      <c r="AY43" s="204"/>
      <c r="AZ43" s="263" t="s">
        <v>10</v>
      </c>
      <c r="BA43" s="208"/>
      <c r="BB43" s="1"/>
      <c r="BC43" s="1"/>
      <c r="BD43" s="1"/>
      <c r="BE43" s="1"/>
      <c r="BF43" s="292"/>
      <c r="BG43" s="292"/>
    </row>
    <row r="44" spans="1:59" x14ac:dyDescent="0.25">
      <c r="A44" s="192"/>
      <c r="B44" s="230" t="s">
        <v>10</v>
      </c>
      <c r="C44" s="164"/>
      <c r="D44" s="34"/>
      <c r="E44" s="157"/>
      <c r="F44" s="162"/>
      <c r="G44" s="204"/>
      <c r="H44" s="263" t="s">
        <v>10</v>
      </c>
      <c r="I44" s="208"/>
      <c r="J44" s="162"/>
      <c r="K44" s="204"/>
      <c r="L44" s="263" t="s">
        <v>10</v>
      </c>
      <c r="M44" s="208"/>
      <c r="N44" s="162"/>
      <c r="O44" s="204"/>
      <c r="P44" s="263" t="s">
        <v>10</v>
      </c>
      <c r="Q44" s="208"/>
      <c r="R44" s="162"/>
      <c r="S44" s="204"/>
      <c r="T44" s="263" t="s">
        <v>10</v>
      </c>
      <c r="U44" s="208"/>
      <c r="V44" s="162"/>
      <c r="W44" s="204"/>
      <c r="X44" s="263" t="s">
        <v>10</v>
      </c>
      <c r="Y44" s="208"/>
      <c r="Z44" s="162"/>
      <c r="AA44" s="204"/>
      <c r="AB44" s="263" t="s">
        <v>10</v>
      </c>
      <c r="AC44" s="208"/>
      <c r="AD44" s="162"/>
      <c r="AE44" s="204"/>
      <c r="AF44" s="263" t="s">
        <v>10</v>
      </c>
      <c r="AG44" s="208"/>
      <c r="AH44" s="162"/>
      <c r="AI44" s="204"/>
      <c r="AJ44" s="263" t="s">
        <v>10</v>
      </c>
      <c r="AK44" s="208"/>
      <c r="AL44" s="162"/>
      <c r="AM44" s="204"/>
      <c r="AN44" s="263" t="s">
        <v>10</v>
      </c>
      <c r="AO44" s="208"/>
      <c r="AP44" s="162"/>
      <c r="AQ44" s="204"/>
      <c r="AR44" s="263" t="s">
        <v>10</v>
      </c>
      <c r="AS44" s="208"/>
      <c r="AT44" s="162"/>
      <c r="AU44" s="204"/>
      <c r="AV44" s="263" t="s">
        <v>10</v>
      </c>
      <c r="AW44" s="208"/>
      <c r="AX44" s="162"/>
      <c r="AY44" s="204"/>
      <c r="AZ44" s="263" t="s">
        <v>10</v>
      </c>
      <c r="BA44" s="208"/>
      <c r="BB44" s="1"/>
      <c r="BC44" s="1"/>
      <c r="BD44" s="1"/>
      <c r="BE44" s="1"/>
      <c r="BF44" s="292"/>
      <c r="BG44" s="292"/>
    </row>
    <row r="45" spans="1:59" x14ac:dyDescent="0.25">
      <c r="A45" s="192"/>
      <c r="B45" s="230" t="s">
        <v>10</v>
      </c>
      <c r="C45" s="164"/>
      <c r="D45" s="34"/>
      <c r="E45" s="157"/>
      <c r="F45" s="162"/>
      <c r="G45" s="204"/>
      <c r="H45" s="263" t="s">
        <v>10</v>
      </c>
      <c r="I45" s="208"/>
      <c r="J45" s="162"/>
      <c r="K45" s="204"/>
      <c r="L45" s="263" t="s">
        <v>10</v>
      </c>
      <c r="M45" s="208"/>
      <c r="N45" s="162"/>
      <c r="O45" s="204"/>
      <c r="P45" s="263" t="s">
        <v>10</v>
      </c>
      <c r="Q45" s="208"/>
      <c r="R45" s="162"/>
      <c r="S45" s="204"/>
      <c r="T45" s="263" t="s">
        <v>10</v>
      </c>
      <c r="U45" s="208"/>
      <c r="V45" s="162"/>
      <c r="W45" s="204"/>
      <c r="X45" s="263" t="s">
        <v>10</v>
      </c>
      <c r="Y45" s="208"/>
      <c r="Z45" s="162"/>
      <c r="AA45" s="204"/>
      <c r="AB45" s="263" t="s">
        <v>10</v>
      </c>
      <c r="AC45" s="208"/>
      <c r="AD45" s="162"/>
      <c r="AE45" s="204"/>
      <c r="AF45" s="263" t="s">
        <v>10</v>
      </c>
      <c r="AG45" s="208"/>
      <c r="AH45" s="162"/>
      <c r="AI45" s="204"/>
      <c r="AJ45" s="263" t="s">
        <v>10</v>
      </c>
      <c r="AK45" s="208"/>
      <c r="AL45" s="162"/>
      <c r="AM45" s="204"/>
      <c r="AN45" s="263" t="s">
        <v>10</v>
      </c>
      <c r="AO45" s="208"/>
      <c r="AP45" s="162"/>
      <c r="AQ45" s="204"/>
      <c r="AR45" s="263" t="s">
        <v>10</v>
      </c>
      <c r="AS45" s="208"/>
      <c r="AT45" s="162"/>
      <c r="AU45" s="204"/>
      <c r="AV45" s="263" t="s">
        <v>10</v>
      </c>
      <c r="AW45" s="208"/>
      <c r="AX45" s="162"/>
      <c r="AY45" s="204"/>
      <c r="AZ45" s="263" t="s">
        <v>10</v>
      </c>
      <c r="BA45" s="208"/>
      <c r="BB45" s="1"/>
      <c r="BC45" s="1"/>
      <c r="BD45" s="1"/>
      <c r="BE45" s="1"/>
      <c r="BF45" s="292"/>
      <c r="BG45" s="292"/>
    </row>
    <row r="46" spans="1:59" x14ac:dyDescent="0.25">
      <c r="A46" s="192"/>
      <c r="B46" s="230" t="s">
        <v>10</v>
      </c>
      <c r="C46" s="164"/>
      <c r="D46" s="34"/>
      <c r="E46" s="157"/>
      <c r="F46" s="162"/>
      <c r="G46" s="204"/>
      <c r="H46" s="263" t="s">
        <v>10</v>
      </c>
      <c r="I46" s="208"/>
      <c r="J46" s="162"/>
      <c r="K46" s="204"/>
      <c r="L46" s="263" t="s">
        <v>10</v>
      </c>
      <c r="M46" s="208"/>
      <c r="N46" s="162"/>
      <c r="O46" s="204"/>
      <c r="P46" s="263" t="s">
        <v>10</v>
      </c>
      <c r="Q46" s="208"/>
      <c r="R46" s="162"/>
      <c r="S46" s="204"/>
      <c r="T46" s="263" t="s">
        <v>10</v>
      </c>
      <c r="U46" s="208"/>
      <c r="V46" s="162"/>
      <c r="W46" s="204"/>
      <c r="X46" s="263" t="s">
        <v>10</v>
      </c>
      <c r="Y46" s="208"/>
      <c r="Z46" s="162"/>
      <c r="AA46" s="204"/>
      <c r="AB46" s="263" t="s">
        <v>10</v>
      </c>
      <c r="AC46" s="208"/>
      <c r="AD46" s="162"/>
      <c r="AE46" s="204"/>
      <c r="AF46" s="263" t="s">
        <v>10</v>
      </c>
      <c r="AG46" s="208"/>
      <c r="AH46" s="162"/>
      <c r="AI46" s="204"/>
      <c r="AJ46" s="263" t="s">
        <v>10</v>
      </c>
      <c r="AK46" s="208"/>
      <c r="AL46" s="162"/>
      <c r="AM46" s="204"/>
      <c r="AN46" s="263" t="s">
        <v>10</v>
      </c>
      <c r="AO46" s="208"/>
      <c r="AP46" s="162"/>
      <c r="AQ46" s="204"/>
      <c r="AR46" s="263" t="s">
        <v>10</v>
      </c>
      <c r="AS46" s="208"/>
      <c r="AT46" s="162"/>
      <c r="AU46" s="204"/>
      <c r="AV46" s="263" t="s">
        <v>10</v>
      </c>
      <c r="AW46" s="208"/>
      <c r="AX46" s="162"/>
      <c r="AY46" s="204"/>
      <c r="AZ46" s="263" t="s">
        <v>10</v>
      </c>
      <c r="BA46" s="208"/>
      <c r="BB46" s="1"/>
      <c r="BC46" s="1"/>
      <c r="BD46" s="1"/>
      <c r="BE46" s="1"/>
      <c r="BF46" s="292"/>
      <c r="BG46" s="292"/>
    </row>
    <row r="47" spans="1:59" x14ac:dyDescent="0.25">
      <c r="A47" s="192"/>
      <c r="B47" s="230" t="s">
        <v>10</v>
      </c>
      <c r="C47" s="164"/>
      <c r="D47" s="34"/>
      <c r="E47" s="157"/>
      <c r="F47" s="162"/>
      <c r="G47" s="204"/>
      <c r="H47" s="263" t="s">
        <v>10</v>
      </c>
      <c r="I47" s="208"/>
      <c r="J47" s="162"/>
      <c r="K47" s="204"/>
      <c r="L47" s="263" t="s">
        <v>10</v>
      </c>
      <c r="M47" s="208"/>
      <c r="N47" s="162"/>
      <c r="O47" s="204"/>
      <c r="P47" s="263" t="s">
        <v>10</v>
      </c>
      <c r="Q47" s="208"/>
      <c r="R47" s="162"/>
      <c r="S47" s="204"/>
      <c r="T47" s="263" t="s">
        <v>10</v>
      </c>
      <c r="U47" s="208"/>
      <c r="V47" s="162"/>
      <c r="W47" s="204"/>
      <c r="X47" s="263" t="s">
        <v>10</v>
      </c>
      <c r="Y47" s="208"/>
      <c r="Z47" s="162"/>
      <c r="AA47" s="204"/>
      <c r="AB47" s="263" t="s">
        <v>10</v>
      </c>
      <c r="AC47" s="208"/>
      <c r="AD47" s="162"/>
      <c r="AE47" s="204"/>
      <c r="AF47" s="263" t="s">
        <v>10</v>
      </c>
      <c r="AG47" s="208"/>
      <c r="AH47" s="162"/>
      <c r="AI47" s="204"/>
      <c r="AJ47" s="263" t="s">
        <v>10</v>
      </c>
      <c r="AK47" s="208"/>
      <c r="AL47" s="162"/>
      <c r="AM47" s="204"/>
      <c r="AN47" s="263" t="s">
        <v>10</v>
      </c>
      <c r="AO47" s="208"/>
      <c r="AP47" s="162"/>
      <c r="AQ47" s="204"/>
      <c r="AR47" s="263" t="s">
        <v>10</v>
      </c>
      <c r="AS47" s="208"/>
      <c r="AT47" s="162"/>
      <c r="AU47" s="204"/>
      <c r="AV47" s="263" t="s">
        <v>10</v>
      </c>
      <c r="AW47" s="208"/>
      <c r="AX47" s="162"/>
      <c r="AY47" s="204"/>
      <c r="AZ47" s="263" t="s">
        <v>10</v>
      </c>
      <c r="BA47" s="208"/>
      <c r="BB47" s="1"/>
      <c r="BC47" s="1"/>
      <c r="BD47" s="1"/>
      <c r="BE47" s="1"/>
      <c r="BF47" s="292"/>
      <c r="BG47" s="292"/>
    </row>
    <row r="48" spans="1:59" x14ac:dyDescent="0.25">
      <c r="A48" s="192"/>
      <c r="B48" s="230" t="s">
        <v>10</v>
      </c>
      <c r="C48" s="164"/>
      <c r="D48" s="34"/>
      <c r="E48" s="157"/>
      <c r="F48" s="162"/>
      <c r="G48" s="204"/>
      <c r="H48" s="263" t="s">
        <v>10</v>
      </c>
      <c r="I48" s="208"/>
      <c r="J48" s="162"/>
      <c r="K48" s="204"/>
      <c r="L48" s="263" t="s">
        <v>10</v>
      </c>
      <c r="M48" s="208"/>
      <c r="N48" s="162"/>
      <c r="O48" s="204"/>
      <c r="P48" s="263" t="s">
        <v>10</v>
      </c>
      <c r="Q48" s="208"/>
      <c r="R48" s="162"/>
      <c r="S48" s="204"/>
      <c r="T48" s="263" t="s">
        <v>10</v>
      </c>
      <c r="U48" s="208"/>
      <c r="V48" s="162"/>
      <c r="W48" s="204"/>
      <c r="X48" s="263" t="s">
        <v>10</v>
      </c>
      <c r="Y48" s="208"/>
      <c r="Z48" s="162"/>
      <c r="AA48" s="204"/>
      <c r="AB48" s="263" t="s">
        <v>10</v>
      </c>
      <c r="AC48" s="208"/>
      <c r="AD48" s="162"/>
      <c r="AE48" s="204"/>
      <c r="AF48" s="263" t="s">
        <v>10</v>
      </c>
      <c r="AG48" s="208"/>
      <c r="AH48" s="162"/>
      <c r="AI48" s="204"/>
      <c r="AJ48" s="263" t="s">
        <v>10</v>
      </c>
      <c r="AK48" s="208"/>
      <c r="AL48" s="162"/>
      <c r="AM48" s="204"/>
      <c r="AN48" s="263" t="s">
        <v>10</v>
      </c>
      <c r="AO48" s="208"/>
      <c r="AP48" s="162"/>
      <c r="AQ48" s="204"/>
      <c r="AR48" s="263" t="s">
        <v>10</v>
      </c>
      <c r="AS48" s="208"/>
      <c r="AT48" s="162"/>
      <c r="AU48" s="204"/>
      <c r="AV48" s="263" t="s">
        <v>10</v>
      </c>
      <c r="AW48" s="208"/>
      <c r="AX48" s="162"/>
      <c r="AY48" s="204"/>
      <c r="AZ48" s="263" t="s">
        <v>10</v>
      </c>
      <c r="BA48" s="208"/>
      <c r="BB48" s="1"/>
      <c r="BC48" s="1"/>
      <c r="BD48" s="1"/>
      <c r="BE48" s="1"/>
      <c r="BF48" s="292"/>
      <c r="BG48" s="292"/>
    </row>
    <row r="49" spans="1:59" x14ac:dyDescent="0.25">
      <c r="A49" s="192"/>
      <c r="B49" s="230" t="s">
        <v>10</v>
      </c>
      <c r="C49" s="164"/>
      <c r="D49" s="34"/>
      <c r="E49" s="157"/>
      <c r="F49" s="162"/>
      <c r="G49" s="204"/>
      <c r="H49" s="263" t="s">
        <v>10</v>
      </c>
      <c r="I49" s="208"/>
      <c r="J49" s="162"/>
      <c r="K49" s="204"/>
      <c r="L49" s="263" t="s">
        <v>10</v>
      </c>
      <c r="M49" s="208"/>
      <c r="N49" s="162"/>
      <c r="O49" s="204"/>
      <c r="P49" s="263" t="s">
        <v>10</v>
      </c>
      <c r="Q49" s="208"/>
      <c r="R49" s="162"/>
      <c r="S49" s="204"/>
      <c r="T49" s="263" t="s">
        <v>10</v>
      </c>
      <c r="U49" s="208"/>
      <c r="V49" s="162"/>
      <c r="W49" s="204"/>
      <c r="X49" s="263" t="s">
        <v>10</v>
      </c>
      <c r="Y49" s="208"/>
      <c r="Z49" s="162"/>
      <c r="AA49" s="204"/>
      <c r="AB49" s="263" t="s">
        <v>10</v>
      </c>
      <c r="AC49" s="208"/>
      <c r="AD49" s="162"/>
      <c r="AE49" s="204"/>
      <c r="AF49" s="263" t="s">
        <v>10</v>
      </c>
      <c r="AG49" s="208"/>
      <c r="AH49" s="162"/>
      <c r="AI49" s="204"/>
      <c r="AJ49" s="263" t="s">
        <v>10</v>
      </c>
      <c r="AK49" s="208"/>
      <c r="AL49" s="162"/>
      <c r="AM49" s="204"/>
      <c r="AN49" s="263" t="s">
        <v>10</v>
      </c>
      <c r="AO49" s="208"/>
      <c r="AP49" s="162"/>
      <c r="AQ49" s="204"/>
      <c r="AR49" s="263" t="s">
        <v>10</v>
      </c>
      <c r="AS49" s="208"/>
      <c r="AT49" s="162"/>
      <c r="AU49" s="204"/>
      <c r="AV49" s="263" t="s">
        <v>10</v>
      </c>
      <c r="AW49" s="208"/>
      <c r="AX49" s="162"/>
      <c r="AY49" s="204"/>
      <c r="AZ49" s="263" t="s">
        <v>10</v>
      </c>
      <c r="BA49" s="208"/>
      <c r="BB49" s="1"/>
      <c r="BC49" s="1"/>
      <c r="BD49" s="1"/>
      <c r="BE49" s="1"/>
      <c r="BF49" s="292"/>
      <c r="BG49" s="292"/>
    </row>
    <row r="50" spans="1:59" x14ac:dyDescent="0.25">
      <c r="A50" s="192"/>
      <c r="B50" s="230" t="s">
        <v>10</v>
      </c>
      <c r="C50" s="164"/>
      <c r="D50" s="34"/>
      <c r="E50" s="157"/>
      <c r="F50" s="162"/>
      <c r="G50" s="204"/>
      <c r="H50" s="263" t="s">
        <v>10</v>
      </c>
      <c r="I50" s="208"/>
      <c r="J50" s="162"/>
      <c r="K50" s="204"/>
      <c r="L50" s="263" t="s">
        <v>10</v>
      </c>
      <c r="M50" s="208"/>
      <c r="N50" s="162"/>
      <c r="O50" s="204"/>
      <c r="P50" s="263" t="s">
        <v>10</v>
      </c>
      <c r="Q50" s="208"/>
      <c r="R50" s="162"/>
      <c r="S50" s="204"/>
      <c r="T50" s="263" t="s">
        <v>10</v>
      </c>
      <c r="U50" s="208"/>
      <c r="V50" s="162"/>
      <c r="W50" s="204"/>
      <c r="X50" s="263" t="s">
        <v>10</v>
      </c>
      <c r="Y50" s="208"/>
      <c r="Z50" s="162"/>
      <c r="AA50" s="204"/>
      <c r="AB50" s="263" t="s">
        <v>10</v>
      </c>
      <c r="AC50" s="208"/>
      <c r="AD50" s="162"/>
      <c r="AE50" s="204"/>
      <c r="AF50" s="263" t="s">
        <v>10</v>
      </c>
      <c r="AG50" s="208"/>
      <c r="AH50" s="162"/>
      <c r="AI50" s="204"/>
      <c r="AJ50" s="263" t="s">
        <v>10</v>
      </c>
      <c r="AK50" s="208"/>
      <c r="AL50" s="162"/>
      <c r="AM50" s="204"/>
      <c r="AN50" s="263" t="s">
        <v>10</v>
      </c>
      <c r="AO50" s="208"/>
      <c r="AP50" s="162"/>
      <c r="AQ50" s="204"/>
      <c r="AR50" s="263" t="s">
        <v>10</v>
      </c>
      <c r="AS50" s="208"/>
      <c r="AT50" s="162"/>
      <c r="AU50" s="204"/>
      <c r="AV50" s="263" t="s">
        <v>10</v>
      </c>
      <c r="AW50" s="208"/>
      <c r="AX50" s="162"/>
      <c r="AY50" s="204"/>
      <c r="AZ50" s="263" t="s">
        <v>10</v>
      </c>
      <c r="BA50" s="208"/>
      <c r="BB50" s="1"/>
      <c r="BC50" s="1"/>
      <c r="BD50" s="1"/>
      <c r="BE50" s="1"/>
      <c r="BF50" s="292"/>
      <c r="BG50" s="292"/>
    </row>
    <row r="51" spans="1:59" x14ac:dyDescent="0.25">
      <c r="A51" s="192"/>
      <c r="B51" s="230" t="s">
        <v>10</v>
      </c>
      <c r="C51" s="164"/>
      <c r="D51" s="34"/>
      <c r="E51" s="157"/>
      <c r="F51" s="162"/>
      <c r="G51" s="204"/>
      <c r="H51" s="263" t="s">
        <v>10</v>
      </c>
      <c r="I51" s="208"/>
      <c r="J51" s="162"/>
      <c r="K51" s="204"/>
      <c r="L51" s="263" t="s">
        <v>10</v>
      </c>
      <c r="M51" s="208"/>
      <c r="N51" s="162"/>
      <c r="O51" s="204"/>
      <c r="P51" s="263" t="s">
        <v>10</v>
      </c>
      <c r="Q51" s="208"/>
      <c r="R51" s="162"/>
      <c r="S51" s="204"/>
      <c r="T51" s="263" t="s">
        <v>10</v>
      </c>
      <c r="U51" s="208"/>
      <c r="V51" s="162"/>
      <c r="W51" s="204"/>
      <c r="X51" s="263" t="s">
        <v>10</v>
      </c>
      <c r="Y51" s="208"/>
      <c r="Z51" s="162"/>
      <c r="AA51" s="204"/>
      <c r="AB51" s="263" t="s">
        <v>10</v>
      </c>
      <c r="AC51" s="208"/>
      <c r="AD51" s="162"/>
      <c r="AE51" s="204"/>
      <c r="AF51" s="263" t="s">
        <v>10</v>
      </c>
      <c r="AG51" s="208"/>
      <c r="AH51" s="162"/>
      <c r="AI51" s="204"/>
      <c r="AJ51" s="263" t="s">
        <v>10</v>
      </c>
      <c r="AK51" s="208"/>
      <c r="AL51" s="162"/>
      <c r="AM51" s="204"/>
      <c r="AN51" s="263" t="s">
        <v>10</v>
      </c>
      <c r="AO51" s="208"/>
      <c r="AP51" s="162"/>
      <c r="AQ51" s="204"/>
      <c r="AR51" s="263" t="s">
        <v>10</v>
      </c>
      <c r="AS51" s="208"/>
      <c r="AT51" s="162"/>
      <c r="AU51" s="204"/>
      <c r="AV51" s="263" t="s">
        <v>10</v>
      </c>
      <c r="AW51" s="208"/>
      <c r="AX51" s="162"/>
      <c r="AY51" s="204"/>
      <c r="AZ51" s="263" t="s">
        <v>10</v>
      </c>
      <c r="BA51" s="208"/>
      <c r="BB51" s="1"/>
      <c r="BC51" s="1"/>
      <c r="BD51" s="1"/>
      <c r="BE51" s="1"/>
      <c r="BF51" s="292"/>
      <c r="BG51" s="292"/>
    </row>
    <row r="52" spans="1:59" x14ac:dyDescent="0.25">
      <c r="A52" s="192"/>
      <c r="B52" s="230" t="s">
        <v>10</v>
      </c>
      <c r="C52" s="164"/>
      <c r="D52" s="34"/>
      <c r="E52" s="157"/>
      <c r="F52" s="162"/>
      <c r="G52" s="204"/>
      <c r="H52" s="263" t="s">
        <v>10</v>
      </c>
      <c r="I52" s="208"/>
      <c r="J52" s="162"/>
      <c r="K52" s="204"/>
      <c r="L52" s="263" t="s">
        <v>10</v>
      </c>
      <c r="M52" s="208"/>
      <c r="N52" s="162"/>
      <c r="O52" s="204"/>
      <c r="P52" s="263" t="s">
        <v>10</v>
      </c>
      <c r="Q52" s="208"/>
      <c r="R52" s="162"/>
      <c r="S52" s="204"/>
      <c r="T52" s="263" t="s">
        <v>10</v>
      </c>
      <c r="U52" s="208"/>
      <c r="V52" s="162"/>
      <c r="W52" s="204"/>
      <c r="X52" s="263" t="s">
        <v>10</v>
      </c>
      <c r="Y52" s="208"/>
      <c r="Z52" s="162"/>
      <c r="AA52" s="204"/>
      <c r="AB52" s="263" t="s">
        <v>10</v>
      </c>
      <c r="AC52" s="208"/>
      <c r="AD52" s="162"/>
      <c r="AE52" s="204"/>
      <c r="AF52" s="263" t="s">
        <v>10</v>
      </c>
      <c r="AG52" s="208"/>
      <c r="AH52" s="162"/>
      <c r="AI52" s="204"/>
      <c r="AJ52" s="263" t="s">
        <v>10</v>
      </c>
      <c r="AK52" s="208"/>
      <c r="AL52" s="162"/>
      <c r="AM52" s="204"/>
      <c r="AN52" s="263" t="s">
        <v>10</v>
      </c>
      <c r="AO52" s="208"/>
      <c r="AP52" s="162"/>
      <c r="AQ52" s="204"/>
      <c r="AR52" s="263" t="s">
        <v>10</v>
      </c>
      <c r="AS52" s="208"/>
      <c r="AT52" s="162"/>
      <c r="AU52" s="204"/>
      <c r="AV52" s="263" t="s">
        <v>10</v>
      </c>
      <c r="AW52" s="208"/>
      <c r="AX52" s="162"/>
      <c r="AY52" s="204"/>
      <c r="AZ52" s="263" t="s">
        <v>10</v>
      </c>
      <c r="BA52" s="208"/>
      <c r="BB52" s="1"/>
      <c r="BC52" s="1"/>
      <c r="BD52" s="1"/>
      <c r="BE52" s="1"/>
      <c r="BF52" s="292"/>
      <c r="BG52" s="292"/>
    </row>
    <row r="53" spans="1:59" x14ac:dyDescent="0.25">
      <c r="A53" s="192"/>
      <c r="B53" s="230" t="s">
        <v>10</v>
      </c>
      <c r="C53" s="164"/>
      <c r="D53" s="34"/>
      <c r="E53" s="157"/>
      <c r="F53" s="162"/>
      <c r="G53" s="204"/>
      <c r="H53" s="263" t="s">
        <v>10</v>
      </c>
      <c r="I53" s="208"/>
      <c r="J53" s="162"/>
      <c r="K53" s="204"/>
      <c r="L53" s="263" t="s">
        <v>10</v>
      </c>
      <c r="M53" s="208"/>
      <c r="N53" s="162"/>
      <c r="O53" s="204"/>
      <c r="P53" s="263" t="s">
        <v>10</v>
      </c>
      <c r="Q53" s="208"/>
      <c r="R53" s="162"/>
      <c r="S53" s="204"/>
      <c r="T53" s="263" t="s">
        <v>10</v>
      </c>
      <c r="U53" s="208"/>
      <c r="V53" s="162"/>
      <c r="W53" s="204"/>
      <c r="X53" s="263" t="s">
        <v>10</v>
      </c>
      <c r="Y53" s="208"/>
      <c r="Z53" s="162"/>
      <c r="AA53" s="204"/>
      <c r="AB53" s="263" t="s">
        <v>10</v>
      </c>
      <c r="AC53" s="208"/>
      <c r="AD53" s="162"/>
      <c r="AE53" s="204"/>
      <c r="AF53" s="263" t="s">
        <v>10</v>
      </c>
      <c r="AG53" s="208"/>
      <c r="AH53" s="162"/>
      <c r="AI53" s="204"/>
      <c r="AJ53" s="263" t="s">
        <v>10</v>
      </c>
      <c r="AK53" s="208"/>
      <c r="AL53" s="162"/>
      <c r="AM53" s="204"/>
      <c r="AN53" s="263" t="s">
        <v>10</v>
      </c>
      <c r="AO53" s="208"/>
      <c r="AP53" s="162"/>
      <c r="AQ53" s="204"/>
      <c r="AR53" s="263" t="s">
        <v>10</v>
      </c>
      <c r="AS53" s="208"/>
      <c r="AT53" s="162"/>
      <c r="AU53" s="204"/>
      <c r="AV53" s="263" t="s">
        <v>10</v>
      </c>
      <c r="AW53" s="208"/>
      <c r="AX53" s="162"/>
      <c r="AY53" s="204"/>
      <c r="AZ53" s="263" t="s">
        <v>10</v>
      </c>
      <c r="BA53" s="208"/>
      <c r="BB53" s="1"/>
      <c r="BC53" s="1"/>
      <c r="BD53" s="1"/>
      <c r="BE53" s="1"/>
      <c r="BF53" s="292"/>
      <c r="BG53" s="292"/>
    </row>
    <row r="54" spans="1:59" x14ac:dyDescent="0.25">
      <c r="A54" s="192"/>
      <c r="B54" s="230" t="s">
        <v>10</v>
      </c>
      <c r="C54" s="164"/>
      <c r="D54" s="34"/>
      <c r="E54" s="157"/>
      <c r="F54" s="162"/>
      <c r="G54" s="204"/>
      <c r="H54" s="263" t="s">
        <v>10</v>
      </c>
      <c r="I54" s="208"/>
      <c r="J54" s="162"/>
      <c r="K54" s="204"/>
      <c r="L54" s="263" t="s">
        <v>10</v>
      </c>
      <c r="M54" s="208"/>
      <c r="N54" s="162"/>
      <c r="O54" s="204"/>
      <c r="P54" s="263" t="s">
        <v>10</v>
      </c>
      <c r="Q54" s="208"/>
      <c r="R54" s="162"/>
      <c r="S54" s="204"/>
      <c r="T54" s="263" t="s">
        <v>10</v>
      </c>
      <c r="U54" s="208"/>
      <c r="V54" s="162"/>
      <c r="W54" s="204"/>
      <c r="X54" s="263" t="s">
        <v>10</v>
      </c>
      <c r="Y54" s="208"/>
      <c r="Z54" s="162"/>
      <c r="AA54" s="204"/>
      <c r="AB54" s="263" t="s">
        <v>10</v>
      </c>
      <c r="AC54" s="208"/>
      <c r="AD54" s="162"/>
      <c r="AE54" s="204"/>
      <c r="AF54" s="263" t="s">
        <v>10</v>
      </c>
      <c r="AG54" s="208"/>
      <c r="AH54" s="162"/>
      <c r="AI54" s="204"/>
      <c r="AJ54" s="263" t="s">
        <v>10</v>
      </c>
      <c r="AK54" s="208"/>
      <c r="AL54" s="162"/>
      <c r="AM54" s="204"/>
      <c r="AN54" s="263" t="s">
        <v>10</v>
      </c>
      <c r="AO54" s="208"/>
      <c r="AP54" s="162"/>
      <c r="AQ54" s="204"/>
      <c r="AR54" s="263" t="s">
        <v>10</v>
      </c>
      <c r="AS54" s="208"/>
      <c r="AT54" s="162"/>
      <c r="AU54" s="204"/>
      <c r="AV54" s="263" t="s">
        <v>10</v>
      </c>
      <c r="AW54" s="208"/>
      <c r="AX54" s="162"/>
      <c r="AY54" s="204"/>
      <c r="AZ54" s="263" t="s">
        <v>10</v>
      </c>
      <c r="BA54" s="208"/>
      <c r="BB54" s="1"/>
      <c r="BC54" s="1"/>
      <c r="BD54" s="1"/>
      <c r="BE54" s="1"/>
      <c r="BF54" s="292"/>
      <c r="BG54" s="292"/>
    </row>
    <row r="55" spans="1:59" x14ac:dyDescent="0.25">
      <c r="A55" s="192"/>
      <c r="B55" s="230" t="s">
        <v>10</v>
      </c>
      <c r="C55" s="164"/>
      <c r="D55" s="34"/>
      <c r="E55" s="157"/>
      <c r="F55" s="162"/>
      <c r="G55" s="204"/>
      <c r="H55" s="263" t="s">
        <v>10</v>
      </c>
      <c r="I55" s="208"/>
      <c r="J55" s="162"/>
      <c r="K55" s="204"/>
      <c r="L55" s="263" t="s">
        <v>10</v>
      </c>
      <c r="M55" s="208"/>
      <c r="N55" s="162"/>
      <c r="O55" s="204"/>
      <c r="P55" s="263" t="s">
        <v>10</v>
      </c>
      <c r="Q55" s="208"/>
      <c r="R55" s="162"/>
      <c r="S55" s="204"/>
      <c r="T55" s="263" t="s">
        <v>10</v>
      </c>
      <c r="U55" s="208"/>
      <c r="V55" s="162"/>
      <c r="W55" s="204"/>
      <c r="X55" s="263" t="s">
        <v>10</v>
      </c>
      <c r="Y55" s="208"/>
      <c r="Z55" s="162"/>
      <c r="AA55" s="204"/>
      <c r="AB55" s="263" t="s">
        <v>10</v>
      </c>
      <c r="AC55" s="208"/>
      <c r="AD55" s="162"/>
      <c r="AE55" s="204"/>
      <c r="AF55" s="263" t="s">
        <v>10</v>
      </c>
      <c r="AG55" s="208"/>
      <c r="AH55" s="162"/>
      <c r="AI55" s="204"/>
      <c r="AJ55" s="263" t="s">
        <v>10</v>
      </c>
      <c r="AK55" s="208"/>
      <c r="AL55" s="162"/>
      <c r="AM55" s="204"/>
      <c r="AN55" s="263" t="s">
        <v>10</v>
      </c>
      <c r="AO55" s="208"/>
      <c r="AP55" s="162"/>
      <c r="AQ55" s="204"/>
      <c r="AR55" s="263" t="s">
        <v>10</v>
      </c>
      <c r="AS55" s="208"/>
      <c r="AT55" s="162"/>
      <c r="AU55" s="204"/>
      <c r="AV55" s="263" t="s">
        <v>10</v>
      </c>
      <c r="AW55" s="208"/>
      <c r="AX55" s="162"/>
      <c r="AY55" s="204"/>
      <c r="AZ55" s="263" t="s">
        <v>10</v>
      </c>
      <c r="BA55" s="208"/>
      <c r="BB55" s="1"/>
      <c r="BC55" s="1"/>
      <c r="BD55" s="1"/>
      <c r="BE55" s="1"/>
      <c r="BF55" s="292"/>
      <c r="BG55" s="292"/>
    </row>
    <row r="56" spans="1:59" x14ac:dyDescent="0.25">
      <c r="A56" s="192"/>
      <c r="B56" s="230" t="s">
        <v>10</v>
      </c>
      <c r="C56" s="164"/>
      <c r="D56" s="34"/>
      <c r="E56" s="157"/>
      <c r="F56" s="162"/>
      <c r="G56" s="204"/>
      <c r="H56" s="263" t="s">
        <v>10</v>
      </c>
      <c r="I56" s="208"/>
      <c r="J56" s="162"/>
      <c r="K56" s="204"/>
      <c r="L56" s="263" t="s">
        <v>10</v>
      </c>
      <c r="M56" s="208"/>
      <c r="N56" s="162"/>
      <c r="O56" s="204"/>
      <c r="P56" s="263" t="s">
        <v>10</v>
      </c>
      <c r="Q56" s="208"/>
      <c r="R56" s="162"/>
      <c r="S56" s="204"/>
      <c r="T56" s="263" t="s">
        <v>10</v>
      </c>
      <c r="U56" s="208"/>
      <c r="V56" s="162"/>
      <c r="W56" s="204"/>
      <c r="X56" s="263" t="s">
        <v>10</v>
      </c>
      <c r="Y56" s="208"/>
      <c r="Z56" s="162"/>
      <c r="AA56" s="204"/>
      <c r="AB56" s="263" t="s">
        <v>10</v>
      </c>
      <c r="AC56" s="208"/>
      <c r="AD56" s="162"/>
      <c r="AE56" s="204"/>
      <c r="AF56" s="263" t="s">
        <v>10</v>
      </c>
      <c r="AG56" s="208"/>
      <c r="AH56" s="162"/>
      <c r="AI56" s="204"/>
      <c r="AJ56" s="263" t="s">
        <v>10</v>
      </c>
      <c r="AK56" s="208"/>
      <c r="AL56" s="162"/>
      <c r="AM56" s="204"/>
      <c r="AN56" s="263" t="s">
        <v>10</v>
      </c>
      <c r="AO56" s="208"/>
      <c r="AP56" s="162"/>
      <c r="AQ56" s="204"/>
      <c r="AR56" s="263" t="s">
        <v>10</v>
      </c>
      <c r="AS56" s="208"/>
      <c r="AT56" s="162"/>
      <c r="AU56" s="204"/>
      <c r="AV56" s="263" t="s">
        <v>10</v>
      </c>
      <c r="AW56" s="208"/>
      <c r="AX56" s="162"/>
      <c r="AY56" s="204"/>
      <c r="AZ56" s="263" t="s">
        <v>10</v>
      </c>
      <c r="BA56" s="208"/>
      <c r="BB56" s="1"/>
      <c r="BC56" s="1"/>
      <c r="BD56" s="1"/>
      <c r="BE56" s="1"/>
      <c r="BF56" s="292"/>
      <c r="BG56" s="292"/>
    </row>
    <row r="57" spans="1:59" x14ac:dyDescent="0.25">
      <c r="A57" s="192"/>
      <c r="B57" s="230" t="s">
        <v>10</v>
      </c>
      <c r="C57" s="164"/>
      <c r="D57" s="34"/>
      <c r="E57" s="157"/>
      <c r="F57" s="162"/>
      <c r="G57" s="204"/>
      <c r="H57" s="263" t="s">
        <v>10</v>
      </c>
      <c r="I57" s="208"/>
      <c r="J57" s="162"/>
      <c r="K57" s="204"/>
      <c r="L57" s="263" t="s">
        <v>10</v>
      </c>
      <c r="M57" s="208"/>
      <c r="N57" s="162"/>
      <c r="O57" s="204"/>
      <c r="P57" s="263" t="s">
        <v>10</v>
      </c>
      <c r="Q57" s="208"/>
      <c r="R57" s="162"/>
      <c r="S57" s="204"/>
      <c r="T57" s="263" t="s">
        <v>10</v>
      </c>
      <c r="U57" s="208"/>
      <c r="V57" s="162"/>
      <c r="W57" s="204"/>
      <c r="X57" s="263" t="s">
        <v>10</v>
      </c>
      <c r="Y57" s="208"/>
      <c r="Z57" s="162"/>
      <c r="AA57" s="204"/>
      <c r="AB57" s="263" t="s">
        <v>10</v>
      </c>
      <c r="AC57" s="208"/>
      <c r="AD57" s="162"/>
      <c r="AE57" s="204"/>
      <c r="AF57" s="263" t="s">
        <v>10</v>
      </c>
      <c r="AG57" s="208"/>
      <c r="AH57" s="162"/>
      <c r="AI57" s="204"/>
      <c r="AJ57" s="263" t="s">
        <v>10</v>
      </c>
      <c r="AK57" s="208"/>
      <c r="AL57" s="162"/>
      <c r="AM57" s="204"/>
      <c r="AN57" s="263" t="s">
        <v>10</v>
      </c>
      <c r="AO57" s="208"/>
      <c r="AP57" s="162"/>
      <c r="AQ57" s="204"/>
      <c r="AR57" s="263" t="s">
        <v>10</v>
      </c>
      <c r="AS57" s="208"/>
      <c r="AT57" s="162"/>
      <c r="AU57" s="204"/>
      <c r="AV57" s="263" t="s">
        <v>10</v>
      </c>
      <c r="AW57" s="208"/>
      <c r="AX57" s="162"/>
      <c r="AY57" s="204"/>
      <c r="AZ57" s="263" t="s">
        <v>10</v>
      </c>
      <c r="BA57" s="208"/>
      <c r="BB57" s="1"/>
      <c r="BC57" s="1"/>
      <c r="BD57" s="1"/>
      <c r="BE57" s="1"/>
      <c r="BF57" s="292"/>
      <c r="BG57" s="292"/>
    </row>
    <row r="58" spans="1:59" x14ac:dyDescent="0.25">
      <c r="A58" s="192"/>
      <c r="B58" s="230" t="s">
        <v>10</v>
      </c>
      <c r="C58" s="164"/>
      <c r="D58" s="155"/>
      <c r="E58" s="157"/>
      <c r="F58" s="162"/>
      <c r="G58" s="204"/>
      <c r="H58" s="263" t="s">
        <v>10</v>
      </c>
      <c r="I58" s="208"/>
      <c r="J58" s="162"/>
      <c r="K58" s="204"/>
      <c r="L58" s="263" t="s">
        <v>10</v>
      </c>
      <c r="M58" s="208"/>
      <c r="N58" s="162"/>
      <c r="O58" s="204"/>
      <c r="P58" s="263" t="s">
        <v>10</v>
      </c>
      <c r="Q58" s="208"/>
      <c r="R58" s="162"/>
      <c r="S58" s="204"/>
      <c r="T58" s="263" t="s">
        <v>10</v>
      </c>
      <c r="U58" s="208"/>
      <c r="V58" s="162"/>
      <c r="W58" s="204"/>
      <c r="X58" s="263" t="s">
        <v>10</v>
      </c>
      <c r="Y58" s="208"/>
      <c r="Z58" s="162"/>
      <c r="AA58" s="204"/>
      <c r="AB58" s="263" t="s">
        <v>10</v>
      </c>
      <c r="AC58" s="208"/>
      <c r="AD58" s="162"/>
      <c r="AE58" s="204"/>
      <c r="AF58" s="263" t="s">
        <v>10</v>
      </c>
      <c r="AG58" s="208"/>
      <c r="AH58" s="162"/>
      <c r="AI58" s="204"/>
      <c r="AJ58" s="263" t="s">
        <v>10</v>
      </c>
      <c r="AK58" s="208"/>
      <c r="AL58" s="162"/>
      <c r="AM58" s="204"/>
      <c r="AN58" s="263" t="s">
        <v>10</v>
      </c>
      <c r="AO58" s="208"/>
      <c r="AP58" s="162"/>
      <c r="AQ58" s="204"/>
      <c r="AR58" s="263" t="s">
        <v>10</v>
      </c>
      <c r="AS58" s="208"/>
      <c r="AT58" s="162"/>
      <c r="AU58" s="204"/>
      <c r="AV58" s="263" t="s">
        <v>10</v>
      </c>
      <c r="AW58" s="208"/>
      <c r="AX58" s="162"/>
      <c r="AY58" s="204"/>
      <c r="AZ58" s="263" t="s">
        <v>10</v>
      </c>
      <c r="BA58" s="208"/>
      <c r="BB58" s="1"/>
      <c r="BC58" s="1"/>
      <c r="BD58" s="1"/>
      <c r="BE58" s="1"/>
      <c r="BF58" s="292"/>
      <c r="BG58" s="292"/>
    </row>
    <row r="59" spans="1:59" ht="15.75" thickBot="1" x14ac:dyDescent="0.3">
      <c r="A59" s="192"/>
      <c r="B59" s="230" t="s">
        <v>10</v>
      </c>
      <c r="C59" s="231"/>
      <c r="D59" s="232"/>
      <c r="E59" s="233"/>
      <c r="F59" s="226"/>
      <c r="G59" s="227"/>
      <c r="H59" s="228" t="s">
        <v>10</v>
      </c>
      <c r="I59" s="229"/>
      <c r="J59" s="226"/>
      <c r="K59" s="227"/>
      <c r="L59" s="228" t="s">
        <v>10</v>
      </c>
      <c r="M59" s="229"/>
      <c r="N59" s="226"/>
      <c r="O59" s="227"/>
      <c r="P59" s="228" t="s">
        <v>10</v>
      </c>
      <c r="Q59" s="229"/>
      <c r="R59" s="226"/>
      <c r="S59" s="227"/>
      <c r="T59" s="228" t="s">
        <v>10</v>
      </c>
      <c r="U59" s="229"/>
      <c r="V59" s="226"/>
      <c r="W59" s="227"/>
      <c r="X59" s="228" t="s">
        <v>10</v>
      </c>
      <c r="Y59" s="229"/>
      <c r="Z59" s="226"/>
      <c r="AA59" s="227"/>
      <c r="AB59" s="228" t="s">
        <v>10</v>
      </c>
      <c r="AC59" s="229"/>
      <c r="AD59" s="226"/>
      <c r="AE59" s="227"/>
      <c r="AF59" s="228" t="s">
        <v>10</v>
      </c>
      <c r="AG59" s="229"/>
      <c r="AH59" s="226"/>
      <c r="AI59" s="227"/>
      <c r="AJ59" s="228" t="s">
        <v>10</v>
      </c>
      <c r="AK59" s="229"/>
      <c r="AL59" s="226"/>
      <c r="AM59" s="227"/>
      <c r="AN59" s="228" t="s">
        <v>10</v>
      </c>
      <c r="AO59" s="229"/>
      <c r="AP59" s="226"/>
      <c r="AQ59" s="227"/>
      <c r="AR59" s="228" t="s">
        <v>10</v>
      </c>
      <c r="AS59" s="229"/>
      <c r="AT59" s="226"/>
      <c r="AU59" s="227"/>
      <c r="AV59" s="228" t="s">
        <v>10</v>
      </c>
      <c r="AW59" s="229"/>
      <c r="AX59" s="226"/>
      <c r="AY59" s="227"/>
      <c r="AZ59" s="228" t="s">
        <v>10</v>
      </c>
      <c r="BA59" s="229"/>
      <c r="BB59" s="1"/>
      <c r="BC59" s="1"/>
      <c r="BD59" s="1"/>
      <c r="BE59" s="1"/>
      <c r="BF59" s="292"/>
      <c r="BG59" s="292"/>
    </row>
    <row r="60" spans="1:59" hidden="1" x14ac:dyDescent="0.25">
      <c r="A60" s="192"/>
      <c r="B60" s="13"/>
      <c r="C60" s="13"/>
      <c r="D60" s="13"/>
      <c r="E60" s="144" t="str">
        <f>IFERROR(IF(#REF!=TRUE,IF(OR(#REF!=0,#REF!=0,#REF!=0,#REF!=0,#REF!=0,#REF!=0,#REF!=0,#REF!=0,#REF!=0,#REF!=0,#REF!=0,#REF!=0,#REF!=0,I60=0,J60=0,L60=0,#REF!=0,O60=0,Q60=0,R60=0,T60=0,#REF!=0,W60=0,Y60=0,Z60=0),"-",#REF!/(IF(C60="mg/l",1000,IF(C60="ng/l",1000000000,IF(C60="µg/l",1000000,))))),"-"),"-")</f>
        <v>-</v>
      </c>
      <c r="F60" s="13"/>
      <c r="G60" s="13"/>
      <c r="H60" s="13"/>
      <c r="I60" s="13"/>
      <c r="J60" s="13"/>
      <c r="K60" s="13"/>
      <c r="L60" s="13"/>
      <c r="M60" s="13"/>
      <c r="N60" s="13"/>
      <c r="O60" s="13"/>
      <c r="P60" s="13"/>
      <c r="Q60" s="13"/>
      <c r="R60" s="16"/>
      <c r="S60" s="16"/>
      <c r="T60" s="16"/>
      <c r="U60" s="16"/>
      <c r="V60" s="16"/>
      <c r="W60" s="16"/>
      <c r="X60" s="16"/>
      <c r="Y60" s="16"/>
      <c r="Z60" s="16"/>
      <c r="AA60" s="16"/>
      <c r="AB60" s="16"/>
      <c r="AC60" s="292"/>
      <c r="AD60" s="292"/>
      <c r="AE60" s="292"/>
      <c r="AF60" s="292"/>
      <c r="AG60" s="292"/>
      <c r="AH60" s="292"/>
      <c r="AI60" s="292"/>
      <c r="AJ60" s="292"/>
      <c r="AK60" s="292"/>
      <c r="AL60" s="292"/>
      <c r="AM60" s="292"/>
      <c r="AN60" s="292"/>
      <c r="AO60" s="292"/>
      <c r="AP60" s="292"/>
      <c r="AQ60" s="292"/>
      <c r="AR60" s="292"/>
      <c r="AS60" s="292"/>
      <c r="AT60" s="292"/>
      <c r="AU60" s="292"/>
      <c r="AV60" s="292"/>
      <c r="AW60" s="292"/>
      <c r="AX60" s="292"/>
      <c r="AY60" s="292"/>
      <c r="AZ60" s="292"/>
      <c r="BA60" s="292"/>
      <c r="BB60" s="1"/>
      <c r="BC60" s="1"/>
      <c r="BD60" s="1"/>
      <c r="BE60" s="1"/>
      <c r="BF60" s="292"/>
      <c r="BG60" s="292"/>
    </row>
    <row r="61" spans="1:59" hidden="1" x14ac:dyDescent="0.25">
      <c r="A61" s="192"/>
      <c r="B61" s="16"/>
      <c r="C61" s="13"/>
      <c r="D61" s="13"/>
      <c r="E61" s="51" t="str">
        <f>IFERROR(IF(#REF!=TRUE,IF(OR(#REF!=0,#REF!=0,#REF!=0,#REF!=0,#REF!=0,#REF!=0,#REF!=0,#REF!=0,#REF!=0,#REF!=0,#REF!=0,#REF!=0,#REF!=0,I61=0,J61=0,L61=0,#REF!=0,O61=0,Q61=0,R61=0,T61=0,#REF!=0,W61=0,Y61=0,Z61=0),"-",#REF!/(IF(C61="mg/l",1000,IF(C61="ng/l",1000000000,IF(C61="µg/l",1000000,))))),"-"),"-")</f>
        <v>-</v>
      </c>
      <c r="F61" s="13"/>
      <c r="G61" s="13"/>
      <c r="H61" s="13"/>
      <c r="I61" s="13"/>
      <c r="J61" s="13"/>
      <c r="K61" s="13"/>
      <c r="L61" s="13"/>
      <c r="M61" s="13"/>
      <c r="N61" s="13"/>
      <c r="O61" s="13"/>
      <c r="P61" s="13"/>
      <c r="Q61" s="16"/>
      <c r="R61" s="16"/>
      <c r="S61" s="16"/>
      <c r="T61" s="16"/>
      <c r="U61" s="16"/>
      <c r="V61" s="16"/>
      <c r="W61" s="16"/>
      <c r="X61" s="16"/>
      <c r="Y61" s="16"/>
      <c r="Z61" s="16"/>
      <c r="AA61" s="16"/>
      <c r="AB61" s="16"/>
      <c r="AC61" s="292"/>
      <c r="AD61" s="292"/>
      <c r="AE61" s="292"/>
      <c r="AF61" s="292"/>
      <c r="AG61" s="292"/>
      <c r="AH61" s="292"/>
      <c r="AI61" s="292"/>
      <c r="AJ61" s="292"/>
      <c r="AK61" s="292"/>
      <c r="AL61" s="292"/>
      <c r="AM61" s="292"/>
      <c r="AN61" s="292"/>
      <c r="AO61" s="292"/>
      <c r="AP61" s="292"/>
      <c r="AQ61" s="292"/>
      <c r="AR61" s="292"/>
      <c r="AS61" s="292"/>
      <c r="AT61" s="292"/>
      <c r="AU61" s="292"/>
      <c r="AV61" s="292"/>
      <c r="AW61" s="292"/>
      <c r="AX61" s="292"/>
      <c r="AY61" s="292"/>
      <c r="AZ61" s="292"/>
      <c r="BA61" s="292"/>
      <c r="BB61" s="1"/>
      <c r="BC61" s="1"/>
      <c r="BD61" s="1"/>
      <c r="BE61" s="1"/>
      <c r="BF61" s="292"/>
      <c r="BG61" s="292"/>
    </row>
    <row r="62" spans="1:59" x14ac:dyDescent="0.25">
      <c r="A62" s="192"/>
      <c r="B62" s="55"/>
      <c r="C62" s="265"/>
      <c r="D62" s="265"/>
      <c r="E62" s="265"/>
      <c r="F62" s="265"/>
      <c r="G62" s="265"/>
      <c r="H62" s="265"/>
      <c r="I62" s="265"/>
      <c r="J62" s="265"/>
      <c r="K62" s="265"/>
      <c r="L62" s="265"/>
      <c r="M62" s="265"/>
      <c r="N62" s="265"/>
      <c r="O62" s="265"/>
      <c r="P62" s="265"/>
      <c r="Q62" s="1"/>
      <c r="R62" s="1"/>
      <c r="S62" s="1"/>
      <c r="T62" s="1"/>
      <c r="U62" s="1"/>
      <c r="V62" s="1"/>
      <c r="W62" s="1"/>
      <c r="X62" s="1"/>
      <c r="Y62" s="1"/>
      <c r="Z62" s="1"/>
      <c r="AA62" s="1"/>
      <c r="AB62" s="1"/>
      <c r="AC62" s="292"/>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292"/>
      <c r="BG62" s="292"/>
    </row>
    <row r="63" spans="1:59" x14ac:dyDescent="0.25">
      <c r="A63" s="192"/>
      <c r="B63" s="55"/>
      <c r="C63" s="265"/>
      <c r="D63" s="265"/>
      <c r="E63" s="265"/>
      <c r="F63" s="265"/>
      <c r="G63" s="265"/>
      <c r="H63" s="265"/>
      <c r="I63" s="265"/>
      <c r="J63" s="265"/>
      <c r="K63" s="265"/>
      <c r="L63" s="265"/>
      <c r="M63" s="265"/>
      <c r="N63" s="265"/>
      <c r="O63" s="265"/>
      <c r="P63" s="265"/>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292"/>
      <c r="BG63" s="292"/>
    </row>
    <row r="64" spans="1:59" x14ac:dyDescent="0.25">
      <c r="A64" s="192"/>
      <c r="B64" s="55"/>
      <c r="C64" s="265"/>
      <c r="D64" s="265"/>
      <c r="E64" s="265"/>
      <c r="F64" s="265"/>
      <c r="G64" s="265"/>
      <c r="H64" s="265"/>
      <c r="I64" s="265"/>
      <c r="J64" s="265"/>
      <c r="K64" s="265"/>
      <c r="L64" s="265"/>
      <c r="M64" s="265"/>
      <c r="N64" s="265"/>
      <c r="O64" s="265"/>
      <c r="P64" s="265"/>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292"/>
      <c r="BG64" s="292"/>
    </row>
    <row r="65" spans="1:59" x14ac:dyDescent="0.25">
      <c r="A65" s="192"/>
      <c r="B65" s="55"/>
      <c r="C65" s="265"/>
      <c r="D65" s="265"/>
      <c r="E65" s="265"/>
      <c r="F65" s="265"/>
      <c r="G65" s="265"/>
      <c r="H65" s="265"/>
      <c r="I65" s="265"/>
      <c r="J65" s="265"/>
      <c r="K65" s="265"/>
      <c r="L65" s="265"/>
      <c r="M65" s="265"/>
      <c r="N65" s="265"/>
      <c r="O65" s="265"/>
      <c r="P65" s="265"/>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292"/>
      <c r="BG65" s="292"/>
    </row>
    <row r="66" spans="1:59" x14ac:dyDescent="0.25">
      <c r="A66" s="19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292"/>
      <c r="BG66" s="292"/>
    </row>
    <row r="67" spans="1:59" x14ac:dyDescent="0.25">
      <c r="A67" s="19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292"/>
      <c r="BG67" s="292"/>
    </row>
    <row r="68" spans="1:59" x14ac:dyDescent="0.25">
      <c r="A68" s="192"/>
      <c r="B68" s="58" t="s">
        <v>146</v>
      </c>
      <c r="C68" s="9"/>
      <c r="D68" s="9"/>
      <c r="E68" s="9"/>
      <c r="F68" s="9"/>
      <c r="G68" s="9"/>
      <c r="H68" s="9"/>
      <c r="I68" s="9"/>
      <c r="J68" s="9"/>
      <c r="K68" s="9"/>
      <c r="L68" s="9"/>
      <c r="M68" s="9"/>
      <c r="N68" s="9"/>
      <c r="O68" s="9"/>
      <c r="P68" s="9"/>
      <c r="Q68" s="9"/>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292"/>
      <c r="BG68" s="292"/>
    </row>
    <row r="69" spans="1:59" x14ac:dyDescent="0.25">
      <c r="A69" s="192"/>
      <c r="B69" s="433" t="s">
        <v>147</v>
      </c>
      <c r="C69" s="434"/>
      <c r="D69" s="434"/>
      <c r="E69" s="434"/>
      <c r="F69" s="434"/>
      <c r="G69" s="434"/>
      <c r="H69" s="434"/>
      <c r="I69" s="434"/>
      <c r="J69" s="434"/>
      <c r="K69" s="434"/>
      <c r="L69" s="434"/>
      <c r="M69" s="434"/>
      <c r="N69" s="434"/>
      <c r="O69" s="434"/>
      <c r="P69" s="434"/>
      <c r="Q69" s="435"/>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292"/>
      <c r="BG69" s="292"/>
    </row>
    <row r="70" spans="1:59" x14ac:dyDescent="0.25">
      <c r="A70" s="192"/>
      <c r="B70" s="436"/>
      <c r="C70" s="437"/>
      <c r="D70" s="437"/>
      <c r="E70" s="437"/>
      <c r="F70" s="437"/>
      <c r="G70" s="437"/>
      <c r="H70" s="437"/>
      <c r="I70" s="437"/>
      <c r="J70" s="437"/>
      <c r="K70" s="437"/>
      <c r="L70" s="437"/>
      <c r="M70" s="437"/>
      <c r="N70" s="437"/>
      <c r="O70" s="437"/>
      <c r="P70" s="437"/>
      <c r="Q70" s="438"/>
      <c r="R70" s="1"/>
      <c r="S70" s="306" t="s">
        <v>1018</v>
      </c>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292"/>
      <c r="BG70" s="292"/>
    </row>
    <row r="71" spans="1:59" x14ac:dyDescent="0.25">
      <c r="A71" s="192"/>
      <c r="B71" s="436"/>
      <c r="C71" s="437"/>
      <c r="D71" s="437"/>
      <c r="E71" s="437"/>
      <c r="F71" s="437"/>
      <c r="G71" s="437"/>
      <c r="H71" s="437"/>
      <c r="I71" s="437"/>
      <c r="J71" s="437"/>
      <c r="K71" s="437"/>
      <c r="L71" s="437"/>
      <c r="M71" s="437"/>
      <c r="N71" s="437"/>
      <c r="O71" s="437"/>
      <c r="P71" s="437"/>
      <c r="Q71" s="438"/>
      <c r="R71" s="1"/>
      <c r="S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292"/>
      <c r="BG71" s="292"/>
    </row>
    <row r="72" spans="1:59" x14ac:dyDescent="0.25">
      <c r="A72" s="192"/>
      <c r="B72" s="436"/>
      <c r="C72" s="437"/>
      <c r="D72" s="437"/>
      <c r="E72" s="437"/>
      <c r="F72" s="437"/>
      <c r="G72" s="437"/>
      <c r="H72" s="437"/>
      <c r="I72" s="437"/>
      <c r="J72" s="437"/>
      <c r="K72" s="437"/>
      <c r="L72" s="437"/>
      <c r="M72" s="437"/>
      <c r="N72" s="437"/>
      <c r="O72" s="437"/>
      <c r="P72" s="437"/>
      <c r="Q72" s="438"/>
      <c r="R72" s="1"/>
      <c r="S72" s="356" t="s">
        <v>1040</v>
      </c>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292"/>
      <c r="BG72" s="292"/>
    </row>
    <row r="73" spans="1:59" x14ac:dyDescent="0.25">
      <c r="A73" s="192"/>
      <c r="B73" s="439"/>
      <c r="C73" s="440"/>
      <c r="D73" s="440"/>
      <c r="E73" s="440"/>
      <c r="F73" s="440"/>
      <c r="G73" s="440"/>
      <c r="H73" s="440"/>
      <c r="I73" s="440"/>
      <c r="J73" s="440"/>
      <c r="K73" s="440"/>
      <c r="L73" s="440"/>
      <c r="M73" s="440"/>
      <c r="N73" s="440"/>
      <c r="O73" s="440"/>
      <c r="P73" s="440"/>
      <c r="Q73" s="44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292"/>
      <c r="BG73" s="292"/>
    </row>
    <row r="74" spans="1:59" x14ac:dyDescent="0.25">
      <c r="A74" s="19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292"/>
      <c r="BG74" s="292"/>
    </row>
    <row r="75" spans="1:59" x14ac:dyDescent="0.25">
      <c r="A75" s="19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292"/>
      <c r="BG75" s="292"/>
    </row>
    <row r="76" spans="1:59" x14ac:dyDescent="0.25">
      <c r="A76" s="19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292"/>
      <c r="BG76" s="292"/>
    </row>
    <row r="77" spans="1:59" x14ac:dyDescent="0.2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292"/>
      <c r="AI77" s="292"/>
      <c r="AJ77" s="292"/>
      <c r="AK77" s="292"/>
      <c r="AL77" s="292"/>
      <c r="AM77" s="292"/>
      <c r="AN77" s="292"/>
      <c r="AO77" s="292"/>
      <c r="AP77" s="292"/>
      <c r="AQ77" s="292"/>
      <c r="AR77" s="292"/>
      <c r="AS77" s="292"/>
      <c r="AT77" s="292"/>
      <c r="AU77" s="292"/>
      <c r="AV77" s="292"/>
      <c r="AW77" s="292"/>
      <c r="AX77" s="292"/>
      <c r="AY77" s="292"/>
      <c r="AZ77" s="292"/>
      <c r="BA77" s="292"/>
      <c r="BB77" s="292"/>
      <c r="BC77" s="292"/>
      <c r="BD77" s="292"/>
      <c r="BE77" s="292"/>
      <c r="BF77" s="292"/>
      <c r="BG77" s="292"/>
    </row>
    <row r="78" spans="1:59" x14ac:dyDescent="0.2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46"/>
    </row>
    <row r="79" spans="1:59" x14ac:dyDescent="0.2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46"/>
    </row>
    <row r="80" spans="1:59" x14ac:dyDescent="0.2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46"/>
    </row>
    <row r="81" spans="2:33" x14ac:dyDescent="0.2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46"/>
    </row>
    <row r="82" spans="2:33" x14ac:dyDescent="0.2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46"/>
    </row>
    <row r="83" spans="2:33" x14ac:dyDescent="0.2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46"/>
    </row>
    <row r="84" spans="2:33" x14ac:dyDescent="0.2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46"/>
    </row>
    <row r="85" spans="2:33" x14ac:dyDescent="0.2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46"/>
    </row>
    <row r="86" spans="2:33" x14ac:dyDescent="0.2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46"/>
    </row>
    <row r="87" spans="2:33" x14ac:dyDescent="0.2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46"/>
    </row>
    <row r="88" spans="2:33" x14ac:dyDescent="0.2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46"/>
    </row>
    <row r="89" spans="2:33" x14ac:dyDescent="0.2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46"/>
    </row>
    <row r="90" spans="2:33" x14ac:dyDescent="0.2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46"/>
    </row>
    <row r="91" spans="2:33" x14ac:dyDescent="0.2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46"/>
    </row>
    <row r="92" spans="2:33" x14ac:dyDescent="0.2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46"/>
    </row>
    <row r="93" spans="2:33" x14ac:dyDescent="0.2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46"/>
    </row>
    <row r="94" spans="2:33" x14ac:dyDescent="0.2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46"/>
    </row>
    <row r="95" spans="2:33" x14ac:dyDescent="0.2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46"/>
    </row>
    <row r="96" spans="2:33" x14ac:dyDescent="0.2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46"/>
    </row>
    <row r="97" spans="2:33" x14ac:dyDescent="0.2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46"/>
    </row>
    <row r="98" spans="2:33" x14ac:dyDescent="0.2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46"/>
    </row>
    <row r="99" spans="2:33" x14ac:dyDescent="0.2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46"/>
    </row>
    <row r="100" spans="2:33" x14ac:dyDescent="0.2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46"/>
    </row>
    <row r="101" spans="2:33" x14ac:dyDescent="0.2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46"/>
    </row>
    <row r="102" spans="2:33" x14ac:dyDescent="0.2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46"/>
    </row>
    <row r="103" spans="2:33" x14ac:dyDescent="0.2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46"/>
    </row>
    <row r="104" spans="2:33" x14ac:dyDescent="0.2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46"/>
    </row>
    <row r="105" spans="2:33" x14ac:dyDescent="0.2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46"/>
    </row>
    <row r="106" spans="2:33" x14ac:dyDescent="0.2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46"/>
    </row>
    <row r="107" spans="2:33" x14ac:dyDescent="0.2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46"/>
    </row>
    <row r="108" spans="2:33" x14ac:dyDescent="0.2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46"/>
    </row>
    <row r="109" spans="2:33" x14ac:dyDescent="0.2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46"/>
    </row>
    <row r="110" spans="2:33" x14ac:dyDescent="0.2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46"/>
    </row>
    <row r="111" spans="2:33" x14ac:dyDescent="0.2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46"/>
    </row>
    <row r="112" spans="2:33" x14ac:dyDescent="0.2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46"/>
    </row>
    <row r="113" spans="2:33" x14ac:dyDescent="0.2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46"/>
    </row>
    <row r="114" spans="2:33" x14ac:dyDescent="0.2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46"/>
    </row>
    <row r="115" spans="2:33" x14ac:dyDescent="0.2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46"/>
    </row>
    <row r="116" spans="2:33" x14ac:dyDescent="0.2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46"/>
    </row>
    <row r="117" spans="2:33" x14ac:dyDescent="0.2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46"/>
    </row>
    <row r="118" spans="2:33" x14ac:dyDescent="0.2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46"/>
    </row>
    <row r="119" spans="2:33" x14ac:dyDescent="0.2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46"/>
    </row>
    <row r="120" spans="2:33" x14ac:dyDescent="0.2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46"/>
    </row>
    <row r="121" spans="2:33" x14ac:dyDescent="0.2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46"/>
    </row>
    <row r="122" spans="2:33" x14ac:dyDescent="0.2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46"/>
    </row>
    <row r="123" spans="2:33" x14ac:dyDescent="0.2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46"/>
    </row>
    <row r="124" spans="2:33" x14ac:dyDescent="0.2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46"/>
    </row>
    <row r="125" spans="2:33" x14ac:dyDescent="0.2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46"/>
    </row>
    <row r="126" spans="2:33" x14ac:dyDescent="0.2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46"/>
    </row>
    <row r="127" spans="2:33" x14ac:dyDescent="0.2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46"/>
    </row>
    <row r="128" spans="2:33" x14ac:dyDescent="0.2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46"/>
    </row>
    <row r="129" spans="2:33" x14ac:dyDescent="0.2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46"/>
    </row>
    <row r="130" spans="2:33" x14ac:dyDescent="0.2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46"/>
    </row>
    <row r="131" spans="2:33" x14ac:dyDescent="0.2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46"/>
    </row>
    <row r="132" spans="2:33" x14ac:dyDescent="0.2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46"/>
    </row>
    <row r="133" spans="2:33" x14ac:dyDescent="0.2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46"/>
    </row>
    <row r="134" spans="2:33" x14ac:dyDescent="0.2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46"/>
    </row>
    <row r="135" spans="2:33" x14ac:dyDescent="0.2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46"/>
    </row>
    <row r="136" spans="2:33" x14ac:dyDescent="0.2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46"/>
    </row>
    <row r="137" spans="2:33" x14ac:dyDescent="0.2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46"/>
    </row>
    <row r="138" spans="2:33" x14ac:dyDescent="0.2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46"/>
    </row>
    <row r="139" spans="2:33" x14ac:dyDescent="0.2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46"/>
    </row>
    <row r="140" spans="2:33" x14ac:dyDescent="0.2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46"/>
    </row>
    <row r="141" spans="2:33" x14ac:dyDescent="0.2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46"/>
    </row>
    <row r="142" spans="2:33" x14ac:dyDescent="0.2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46"/>
    </row>
    <row r="143" spans="2:33" x14ac:dyDescent="0.2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46"/>
    </row>
    <row r="144" spans="2:33" x14ac:dyDescent="0.2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46"/>
    </row>
    <row r="145" spans="2:33" x14ac:dyDescent="0.2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46"/>
    </row>
    <row r="146" spans="2:33" x14ac:dyDescent="0.2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46"/>
    </row>
    <row r="147" spans="2:33" x14ac:dyDescent="0.2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46"/>
    </row>
    <row r="148" spans="2:33" x14ac:dyDescent="0.2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46"/>
    </row>
    <row r="149" spans="2:33" x14ac:dyDescent="0.2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46"/>
    </row>
    <row r="150" spans="2:33" x14ac:dyDescent="0.2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46"/>
    </row>
    <row r="151" spans="2:33" x14ac:dyDescent="0.2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46"/>
    </row>
    <row r="152" spans="2:33" x14ac:dyDescent="0.2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46"/>
    </row>
    <row r="153" spans="2:33" x14ac:dyDescent="0.2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46"/>
    </row>
    <row r="154" spans="2:33" x14ac:dyDescent="0.2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46"/>
    </row>
    <row r="155" spans="2:33" x14ac:dyDescent="0.2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46"/>
    </row>
    <row r="156" spans="2:33" x14ac:dyDescent="0.2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46"/>
    </row>
    <row r="157" spans="2:33" x14ac:dyDescent="0.2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46"/>
    </row>
    <row r="158" spans="2:33" x14ac:dyDescent="0.2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46"/>
    </row>
    <row r="159" spans="2:33" x14ac:dyDescent="0.2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46"/>
    </row>
    <row r="160" spans="2:33" x14ac:dyDescent="0.2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46"/>
    </row>
    <row r="161" spans="2:33" x14ac:dyDescent="0.2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46"/>
    </row>
    <row r="162" spans="2:33" x14ac:dyDescent="0.2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46"/>
    </row>
    <row r="163" spans="2:33" x14ac:dyDescent="0.2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46"/>
    </row>
    <row r="164" spans="2:33" x14ac:dyDescent="0.2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46"/>
    </row>
    <row r="165" spans="2:33" x14ac:dyDescent="0.2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46"/>
    </row>
    <row r="166" spans="2:33" x14ac:dyDescent="0.2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46"/>
    </row>
    <row r="167" spans="2:33" x14ac:dyDescent="0.2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46"/>
    </row>
    <row r="168" spans="2:33" x14ac:dyDescent="0.2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46"/>
    </row>
    <row r="169" spans="2:33" x14ac:dyDescent="0.2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46"/>
    </row>
    <row r="170" spans="2:33" x14ac:dyDescent="0.2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46"/>
    </row>
    <row r="171" spans="2:33" x14ac:dyDescent="0.2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46"/>
    </row>
    <row r="172" spans="2:33" x14ac:dyDescent="0.2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46"/>
    </row>
    <row r="173" spans="2:33" x14ac:dyDescent="0.2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46"/>
    </row>
    <row r="174" spans="2:33" x14ac:dyDescent="0.2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46"/>
    </row>
    <row r="175" spans="2:33" x14ac:dyDescent="0.2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46"/>
    </row>
    <row r="176" spans="2:33" x14ac:dyDescent="0.2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46"/>
    </row>
    <row r="177" spans="2:33" x14ac:dyDescent="0.2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46"/>
    </row>
    <row r="178" spans="2:33" x14ac:dyDescent="0.2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46"/>
    </row>
    <row r="179" spans="2:33" x14ac:dyDescent="0.2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46"/>
    </row>
    <row r="180" spans="2:33" x14ac:dyDescent="0.2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46"/>
    </row>
    <row r="181" spans="2:33" x14ac:dyDescent="0.2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46"/>
    </row>
    <row r="182" spans="2:33" x14ac:dyDescent="0.2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46"/>
    </row>
    <row r="183" spans="2:33" x14ac:dyDescent="0.2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46"/>
    </row>
    <row r="184" spans="2:33" x14ac:dyDescent="0.2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46"/>
    </row>
    <row r="185" spans="2:33" x14ac:dyDescent="0.2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46"/>
    </row>
    <row r="186" spans="2:33" x14ac:dyDescent="0.2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46"/>
    </row>
    <row r="187" spans="2:33" x14ac:dyDescent="0.2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46"/>
    </row>
    <row r="188" spans="2:33" x14ac:dyDescent="0.2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46"/>
    </row>
    <row r="189" spans="2:33" x14ac:dyDescent="0.2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46"/>
    </row>
    <row r="190" spans="2:33" x14ac:dyDescent="0.2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46"/>
    </row>
    <row r="191" spans="2:33" x14ac:dyDescent="0.2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46"/>
    </row>
    <row r="192" spans="2:33" x14ac:dyDescent="0.2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46"/>
    </row>
    <row r="193" spans="2:33" x14ac:dyDescent="0.2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46"/>
    </row>
    <row r="194" spans="2:33" x14ac:dyDescent="0.2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46"/>
    </row>
    <row r="195" spans="2:33" x14ac:dyDescent="0.2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46"/>
    </row>
    <row r="196" spans="2:33" x14ac:dyDescent="0.2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46"/>
    </row>
    <row r="197" spans="2:33" x14ac:dyDescent="0.2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46"/>
    </row>
    <row r="198" spans="2:33" x14ac:dyDescent="0.2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46"/>
    </row>
    <row r="199" spans="2:33" x14ac:dyDescent="0.2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46"/>
    </row>
    <row r="200" spans="2:33" x14ac:dyDescent="0.2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46"/>
    </row>
    <row r="201" spans="2:33" x14ac:dyDescent="0.2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46"/>
    </row>
    <row r="202" spans="2:33" x14ac:dyDescent="0.2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46"/>
    </row>
    <row r="203" spans="2:33" x14ac:dyDescent="0.2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46"/>
    </row>
    <row r="204" spans="2:33" x14ac:dyDescent="0.2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46"/>
    </row>
    <row r="205" spans="2:33" x14ac:dyDescent="0.2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46"/>
    </row>
    <row r="206" spans="2:33" x14ac:dyDescent="0.2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46"/>
    </row>
    <row r="207" spans="2:33" x14ac:dyDescent="0.2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46"/>
    </row>
    <row r="208" spans="2:33" x14ac:dyDescent="0.2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46"/>
    </row>
    <row r="209" spans="2:33" x14ac:dyDescent="0.2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46"/>
    </row>
    <row r="210" spans="2:33" x14ac:dyDescent="0.2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46"/>
    </row>
    <row r="211" spans="2:33" x14ac:dyDescent="0.2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46"/>
    </row>
    <row r="212" spans="2:33" x14ac:dyDescent="0.2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46"/>
    </row>
    <row r="213" spans="2:33" x14ac:dyDescent="0.2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46"/>
    </row>
    <row r="214" spans="2:33" x14ac:dyDescent="0.2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46"/>
    </row>
    <row r="215" spans="2:33" x14ac:dyDescent="0.2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46"/>
    </row>
    <row r="216" spans="2:33" x14ac:dyDescent="0.2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46"/>
    </row>
    <row r="217" spans="2:33" x14ac:dyDescent="0.2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46"/>
    </row>
    <row r="218" spans="2:33" x14ac:dyDescent="0.2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46"/>
    </row>
    <row r="219" spans="2:33" x14ac:dyDescent="0.2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46"/>
    </row>
    <row r="220" spans="2:33" x14ac:dyDescent="0.2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46"/>
    </row>
    <row r="221" spans="2:33" x14ac:dyDescent="0.2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46"/>
    </row>
    <row r="222" spans="2:33" x14ac:dyDescent="0.2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46"/>
    </row>
    <row r="223" spans="2:33" x14ac:dyDescent="0.2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46"/>
    </row>
    <row r="224" spans="2:33" x14ac:dyDescent="0.2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46"/>
    </row>
    <row r="225" spans="2:33" x14ac:dyDescent="0.2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46"/>
    </row>
    <row r="226" spans="2:33" x14ac:dyDescent="0.2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46"/>
    </row>
    <row r="227" spans="2:33" x14ac:dyDescent="0.2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46"/>
    </row>
    <row r="228" spans="2:33" x14ac:dyDescent="0.2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46"/>
    </row>
    <row r="229" spans="2:33" x14ac:dyDescent="0.2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46"/>
    </row>
    <row r="230" spans="2:33" x14ac:dyDescent="0.2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46"/>
    </row>
    <row r="231" spans="2:33" x14ac:dyDescent="0.2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46"/>
    </row>
    <row r="232" spans="2:33" x14ac:dyDescent="0.2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46"/>
    </row>
    <row r="233" spans="2:33" x14ac:dyDescent="0.2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46"/>
    </row>
    <row r="234" spans="2:33" x14ac:dyDescent="0.2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46"/>
    </row>
    <row r="235" spans="2:33" x14ac:dyDescent="0.2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46"/>
    </row>
    <row r="236" spans="2:33" x14ac:dyDescent="0.2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46"/>
    </row>
    <row r="237" spans="2:33" x14ac:dyDescent="0.2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46"/>
    </row>
    <row r="238" spans="2:33" x14ac:dyDescent="0.2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46"/>
    </row>
    <row r="239" spans="2:33" x14ac:dyDescent="0.2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46"/>
    </row>
    <row r="240" spans="2:33" x14ac:dyDescent="0.2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46"/>
    </row>
    <row r="241" spans="2:33" x14ac:dyDescent="0.2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46"/>
    </row>
    <row r="242" spans="2:33" x14ac:dyDescent="0.2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46"/>
    </row>
    <row r="243" spans="2:33" x14ac:dyDescent="0.2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46"/>
    </row>
    <row r="244" spans="2:33" x14ac:dyDescent="0.2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46"/>
    </row>
    <row r="245" spans="2:33" x14ac:dyDescent="0.2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46"/>
    </row>
    <row r="246" spans="2:33" x14ac:dyDescent="0.2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46"/>
    </row>
    <row r="247" spans="2:33" x14ac:dyDescent="0.2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46"/>
    </row>
    <row r="248" spans="2:33" x14ac:dyDescent="0.2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46"/>
    </row>
    <row r="249" spans="2:33" x14ac:dyDescent="0.2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46"/>
    </row>
    <row r="250" spans="2:33" x14ac:dyDescent="0.2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46"/>
    </row>
    <row r="251" spans="2:33" x14ac:dyDescent="0.2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46"/>
    </row>
    <row r="252" spans="2:33" x14ac:dyDescent="0.2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46"/>
    </row>
    <row r="253" spans="2:33" x14ac:dyDescent="0.2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46"/>
    </row>
    <row r="254" spans="2:33" x14ac:dyDescent="0.2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46"/>
    </row>
    <row r="255" spans="2:33" x14ac:dyDescent="0.2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46"/>
    </row>
    <row r="256" spans="2:33" x14ac:dyDescent="0.2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46"/>
    </row>
    <row r="257" spans="2:33" x14ac:dyDescent="0.2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46"/>
    </row>
    <row r="258" spans="2:33" x14ac:dyDescent="0.2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46"/>
    </row>
    <row r="259" spans="2:33" x14ac:dyDescent="0.2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46"/>
    </row>
    <row r="260" spans="2:33" x14ac:dyDescent="0.2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46"/>
    </row>
    <row r="261" spans="2:33" x14ac:dyDescent="0.2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46"/>
    </row>
    <row r="262" spans="2:33" x14ac:dyDescent="0.2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46"/>
    </row>
    <row r="263" spans="2:33" x14ac:dyDescent="0.2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46"/>
    </row>
    <row r="264" spans="2:33" x14ac:dyDescent="0.2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46"/>
    </row>
    <row r="265" spans="2:33" x14ac:dyDescent="0.2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46"/>
    </row>
    <row r="266" spans="2:33" x14ac:dyDescent="0.2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46"/>
    </row>
    <row r="267" spans="2:33" x14ac:dyDescent="0.2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46"/>
    </row>
    <row r="268" spans="2:33" x14ac:dyDescent="0.2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46"/>
    </row>
    <row r="269" spans="2:33" x14ac:dyDescent="0.2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46"/>
    </row>
    <row r="270" spans="2:33" x14ac:dyDescent="0.2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46"/>
    </row>
    <row r="271" spans="2:33" x14ac:dyDescent="0.2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46"/>
    </row>
    <row r="272" spans="2:33" x14ac:dyDescent="0.2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46"/>
    </row>
    <row r="273" spans="2:33" x14ac:dyDescent="0.2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46"/>
    </row>
    <row r="274" spans="2:33" x14ac:dyDescent="0.2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46"/>
    </row>
    <row r="275" spans="2:33" x14ac:dyDescent="0.2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46"/>
    </row>
    <row r="276" spans="2:33" x14ac:dyDescent="0.2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46"/>
    </row>
    <row r="277" spans="2:33" x14ac:dyDescent="0.2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46"/>
    </row>
    <row r="278" spans="2:33" x14ac:dyDescent="0.2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46"/>
    </row>
    <row r="279" spans="2:33" x14ac:dyDescent="0.2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46"/>
    </row>
    <row r="280" spans="2:33" x14ac:dyDescent="0.2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46"/>
    </row>
    <row r="281" spans="2:33" x14ac:dyDescent="0.2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46"/>
    </row>
    <row r="282" spans="2:33" x14ac:dyDescent="0.2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46"/>
    </row>
    <row r="283" spans="2:33" x14ac:dyDescent="0.2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46"/>
    </row>
    <row r="284" spans="2:33" x14ac:dyDescent="0.2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46"/>
    </row>
    <row r="285" spans="2:33" x14ac:dyDescent="0.2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46"/>
    </row>
    <row r="286" spans="2:33" x14ac:dyDescent="0.2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46"/>
    </row>
    <row r="287" spans="2:33" x14ac:dyDescent="0.2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46"/>
    </row>
    <row r="288" spans="2:33" x14ac:dyDescent="0.2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46"/>
    </row>
    <row r="289" spans="2:33" x14ac:dyDescent="0.2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46"/>
    </row>
    <row r="290" spans="2:33" x14ac:dyDescent="0.2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46"/>
    </row>
    <row r="291" spans="2:33" x14ac:dyDescent="0.2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46"/>
    </row>
    <row r="292" spans="2:33" x14ac:dyDescent="0.2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46"/>
    </row>
    <row r="293" spans="2:33" x14ac:dyDescent="0.2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46"/>
    </row>
    <row r="294" spans="2:33" x14ac:dyDescent="0.2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46"/>
    </row>
    <row r="295" spans="2:33" x14ac:dyDescent="0.2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46"/>
    </row>
    <row r="296" spans="2:33" x14ac:dyDescent="0.2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46"/>
    </row>
    <row r="297" spans="2:33" x14ac:dyDescent="0.2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46"/>
    </row>
    <row r="298" spans="2:33" x14ac:dyDescent="0.2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46"/>
    </row>
    <row r="299" spans="2:33" x14ac:dyDescent="0.2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46"/>
    </row>
    <row r="300" spans="2:33" x14ac:dyDescent="0.2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46"/>
    </row>
    <row r="301" spans="2:33" x14ac:dyDescent="0.2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46"/>
    </row>
    <row r="302" spans="2:33" x14ac:dyDescent="0.2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46"/>
    </row>
    <row r="303" spans="2:33" x14ac:dyDescent="0.2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46"/>
    </row>
    <row r="304" spans="2:33" x14ac:dyDescent="0.2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46"/>
    </row>
    <row r="305" spans="2:33" x14ac:dyDescent="0.2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46"/>
    </row>
    <row r="306" spans="2:33" x14ac:dyDescent="0.2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46"/>
    </row>
    <row r="307" spans="2:33" x14ac:dyDescent="0.2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46"/>
    </row>
    <row r="308" spans="2:33" x14ac:dyDescent="0.2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46"/>
    </row>
    <row r="309" spans="2:33" x14ac:dyDescent="0.2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46"/>
    </row>
    <row r="310" spans="2:33" x14ac:dyDescent="0.2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46"/>
    </row>
    <row r="311" spans="2:33" x14ac:dyDescent="0.2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46"/>
    </row>
    <row r="312" spans="2:33" x14ac:dyDescent="0.2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46"/>
    </row>
    <row r="313" spans="2:33" x14ac:dyDescent="0.2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46"/>
    </row>
    <row r="314" spans="2:33" x14ac:dyDescent="0.2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46"/>
    </row>
    <row r="315" spans="2:33" x14ac:dyDescent="0.2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46"/>
    </row>
    <row r="316" spans="2:33" x14ac:dyDescent="0.2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46"/>
    </row>
    <row r="317" spans="2:33" x14ac:dyDescent="0.2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46"/>
    </row>
    <row r="318" spans="2:33" x14ac:dyDescent="0.2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46"/>
    </row>
    <row r="319" spans="2:33" x14ac:dyDescent="0.2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46"/>
    </row>
    <row r="320" spans="2:33" x14ac:dyDescent="0.2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46"/>
    </row>
    <row r="321" spans="2:33" x14ac:dyDescent="0.2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46"/>
    </row>
    <row r="322" spans="2:33" x14ac:dyDescent="0.2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46"/>
    </row>
    <row r="323" spans="2:33" x14ac:dyDescent="0.2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46"/>
    </row>
    <row r="324" spans="2:33" x14ac:dyDescent="0.2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46"/>
    </row>
    <row r="325" spans="2:33" x14ac:dyDescent="0.2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46"/>
    </row>
    <row r="326" spans="2:33" x14ac:dyDescent="0.2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46"/>
    </row>
    <row r="327" spans="2:33" x14ac:dyDescent="0.2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46"/>
    </row>
    <row r="328" spans="2:33" x14ac:dyDescent="0.2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46"/>
    </row>
    <row r="329" spans="2:33" x14ac:dyDescent="0.2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46"/>
    </row>
    <row r="330" spans="2:33" x14ac:dyDescent="0.2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46"/>
    </row>
    <row r="331" spans="2:33" x14ac:dyDescent="0.2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46"/>
    </row>
    <row r="332" spans="2:33" x14ac:dyDescent="0.2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46"/>
    </row>
    <row r="333" spans="2:33" x14ac:dyDescent="0.2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46"/>
    </row>
    <row r="334" spans="2:33" x14ac:dyDescent="0.2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46"/>
    </row>
    <row r="335" spans="2:33" x14ac:dyDescent="0.2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46"/>
    </row>
    <row r="336" spans="2:33" x14ac:dyDescent="0.2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46"/>
    </row>
    <row r="337" spans="2:33" x14ac:dyDescent="0.2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46"/>
    </row>
    <row r="338" spans="2:33" x14ac:dyDescent="0.2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46"/>
    </row>
    <row r="339" spans="2:33" x14ac:dyDescent="0.2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46"/>
    </row>
    <row r="340" spans="2:33" x14ac:dyDescent="0.2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46"/>
    </row>
    <row r="341" spans="2:33" x14ac:dyDescent="0.2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46"/>
    </row>
    <row r="342" spans="2:33" x14ac:dyDescent="0.2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46"/>
    </row>
    <row r="343" spans="2:33" x14ac:dyDescent="0.2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46"/>
    </row>
    <row r="344" spans="2:33" x14ac:dyDescent="0.2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46"/>
    </row>
    <row r="345" spans="2:33" x14ac:dyDescent="0.2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46"/>
    </row>
    <row r="346" spans="2:33" x14ac:dyDescent="0.2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46"/>
    </row>
    <row r="347" spans="2:33" x14ac:dyDescent="0.2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46"/>
    </row>
    <row r="348" spans="2:33" x14ac:dyDescent="0.2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46"/>
    </row>
    <row r="349" spans="2:33" x14ac:dyDescent="0.2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46"/>
    </row>
    <row r="350" spans="2:33" x14ac:dyDescent="0.2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46"/>
    </row>
    <row r="351" spans="2:33" x14ac:dyDescent="0.2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46"/>
    </row>
    <row r="352" spans="2:33" x14ac:dyDescent="0.2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46"/>
    </row>
    <row r="353" spans="2:33" x14ac:dyDescent="0.2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46"/>
    </row>
    <row r="354" spans="2:33" x14ac:dyDescent="0.2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46"/>
    </row>
    <row r="355" spans="2:33" x14ac:dyDescent="0.2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46"/>
    </row>
    <row r="356" spans="2:33" x14ac:dyDescent="0.2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46"/>
    </row>
    <row r="357" spans="2:33" x14ac:dyDescent="0.2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46"/>
    </row>
    <row r="358" spans="2:33" x14ac:dyDescent="0.2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46"/>
    </row>
    <row r="359" spans="2:33" x14ac:dyDescent="0.2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46"/>
    </row>
    <row r="360" spans="2:33" x14ac:dyDescent="0.2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46"/>
    </row>
    <row r="361" spans="2:33" x14ac:dyDescent="0.2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46"/>
    </row>
    <row r="362" spans="2:33" x14ac:dyDescent="0.2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46"/>
    </row>
    <row r="363" spans="2:33" x14ac:dyDescent="0.2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46"/>
    </row>
    <row r="364" spans="2:33" x14ac:dyDescent="0.2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46"/>
    </row>
    <row r="365" spans="2:33" x14ac:dyDescent="0.2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46"/>
    </row>
    <row r="366" spans="2:33" x14ac:dyDescent="0.2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46"/>
    </row>
    <row r="367" spans="2:33" x14ac:dyDescent="0.2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46"/>
    </row>
    <row r="368" spans="2:33" x14ac:dyDescent="0.2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46"/>
    </row>
    <row r="369" spans="2:33" x14ac:dyDescent="0.2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46"/>
    </row>
    <row r="370" spans="2:33" x14ac:dyDescent="0.2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46"/>
    </row>
    <row r="371" spans="2:33" x14ac:dyDescent="0.2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46"/>
    </row>
    <row r="372" spans="2:33" x14ac:dyDescent="0.2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46"/>
    </row>
    <row r="373" spans="2:33" x14ac:dyDescent="0.25">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c r="AG373" s="46"/>
    </row>
    <row r="374" spans="2:33" x14ac:dyDescent="0.25">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c r="AG374" s="46"/>
    </row>
    <row r="375" spans="2:33" x14ac:dyDescent="0.25">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c r="AG375" s="46"/>
    </row>
    <row r="376" spans="2:33" x14ac:dyDescent="0.25">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c r="AG376" s="46"/>
    </row>
    <row r="377" spans="2:33" x14ac:dyDescent="0.25">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c r="AG377" s="46"/>
    </row>
    <row r="378" spans="2:33" x14ac:dyDescent="0.25">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c r="AG378" s="46"/>
    </row>
  </sheetData>
  <sheetProtection insertRows="0"/>
  <mergeCells count="56">
    <mergeCell ref="AH23:AK23"/>
    <mergeCell ref="AL23:AO23"/>
    <mergeCell ref="AP23:AS23"/>
    <mergeCell ref="AT23:AW23"/>
    <mergeCell ref="AX23:BA23"/>
    <mergeCell ref="B69:Q73"/>
    <mergeCell ref="AT22:AW22"/>
    <mergeCell ref="AX22:BA22"/>
    <mergeCell ref="B23:E23"/>
    <mergeCell ref="F23:I23"/>
    <mergeCell ref="J23:M23"/>
    <mergeCell ref="N23:Q23"/>
    <mergeCell ref="R23:U23"/>
    <mergeCell ref="V23:Y23"/>
    <mergeCell ref="Z23:AC23"/>
    <mergeCell ref="AD23:AG23"/>
    <mergeCell ref="V22:Y22"/>
    <mergeCell ref="Z22:AC22"/>
    <mergeCell ref="AD22:AG22"/>
    <mergeCell ref="AH22:AK22"/>
    <mergeCell ref="AL22:AO22"/>
    <mergeCell ref="AX21:BA21"/>
    <mergeCell ref="B22:E22"/>
    <mergeCell ref="F22:I22"/>
    <mergeCell ref="J22:M22"/>
    <mergeCell ref="N22:Q22"/>
    <mergeCell ref="R22:U22"/>
    <mergeCell ref="AP22:AS22"/>
    <mergeCell ref="AH21:AK21"/>
    <mergeCell ref="AL21:AO21"/>
    <mergeCell ref="AP21:AS21"/>
    <mergeCell ref="AT21:AW21"/>
    <mergeCell ref="AT20:AW20"/>
    <mergeCell ref="AX20:BA20"/>
    <mergeCell ref="B21:E21"/>
    <mergeCell ref="F21:I21"/>
    <mergeCell ref="J21:M21"/>
    <mergeCell ref="N21:Q21"/>
    <mergeCell ref="R21:U21"/>
    <mergeCell ref="V21:Y21"/>
    <mergeCell ref="Z21:AC21"/>
    <mergeCell ref="AD21:AG21"/>
    <mergeCell ref="V20:Y20"/>
    <mergeCell ref="Z20:AC20"/>
    <mergeCell ref="AD20:AG20"/>
    <mergeCell ref="AH20:AK20"/>
    <mergeCell ref="AL20:AO20"/>
    <mergeCell ref="AP20:AS20"/>
    <mergeCell ref="R20:U20"/>
    <mergeCell ref="L16:O16"/>
    <mergeCell ref="P16:S16"/>
    <mergeCell ref="B16:E16"/>
    <mergeCell ref="F16:I16"/>
    <mergeCell ref="F20:I20"/>
    <mergeCell ref="J20:M20"/>
    <mergeCell ref="N20:Q20"/>
  </mergeCells>
  <conditionalFormatting sqref="C25:C59">
    <cfRule type="expression" dxfId="252" priority="25">
      <formula>IF(B25="Outro",FALSE,TRUE)</formula>
    </cfRule>
  </conditionalFormatting>
  <conditionalFormatting sqref="H25:H59">
    <cfRule type="expression" dxfId="251" priority="24">
      <formula>IF(#REF!="Outro",FALSE,TRUE)</formula>
    </cfRule>
  </conditionalFormatting>
  <conditionalFormatting sqref="I25:I59">
    <cfRule type="expression" dxfId="250" priority="23">
      <formula>IF(H25="Outro",FALSE,TRUE)</formula>
    </cfRule>
  </conditionalFormatting>
  <conditionalFormatting sqref="P25:P59">
    <cfRule type="expression" dxfId="249" priority="10">
      <formula>IF(#REF!="Outro",FALSE,TRUE)</formula>
    </cfRule>
  </conditionalFormatting>
  <conditionalFormatting sqref="X25:X59">
    <cfRule type="expression" dxfId="248" priority="8">
      <formula>IF(#REF!="Outro",FALSE,TRUE)</formula>
    </cfRule>
  </conditionalFormatting>
  <conditionalFormatting sqref="AF25:AF59">
    <cfRule type="expression" dxfId="247" priority="6">
      <formula>IF(#REF!="Outro",FALSE,TRUE)</formula>
    </cfRule>
  </conditionalFormatting>
  <conditionalFormatting sqref="AN25:AN59">
    <cfRule type="expression" dxfId="246" priority="4">
      <formula>IF(#REF!="Outro",FALSE,TRUE)</formula>
    </cfRule>
  </conditionalFormatting>
  <conditionalFormatting sqref="AV25:AV59">
    <cfRule type="expression" dxfId="245" priority="2">
      <formula>IF(#REF!="Outro",FALSE,TRUE)</formula>
    </cfRule>
  </conditionalFormatting>
  <conditionalFormatting sqref="M25:M59">
    <cfRule type="expression" dxfId="244" priority="22">
      <formula>IF(L25="Outro",FALSE,TRUE)</formula>
    </cfRule>
  </conditionalFormatting>
  <conditionalFormatting sqref="Q25:Q59">
    <cfRule type="expression" dxfId="243" priority="21">
      <formula>IF(P25="Outro",FALSE,TRUE)</formula>
    </cfRule>
  </conditionalFormatting>
  <conditionalFormatting sqref="U25:U59">
    <cfRule type="expression" dxfId="242" priority="20">
      <formula>IF(T25="Outro",FALSE,TRUE)</formula>
    </cfRule>
  </conditionalFormatting>
  <conditionalFormatting sqref="Y25:Y59">
    <cfRule type="expression" dxfId="241" priority="19">
      <formula>IF(X25="Outro",FALSE,TRUE)</formula>
    </cfRule>
  </conditionalFormatting>
  <conditionalFormatting sqref="AC25:AC59">
    <cfRule type="expression" dxfId="240" priority="18">
      <formula>IF(AB25="Outro",FALSE,TRUE)</formula>
    </cfRule>
  </conditionalFormatting>
  <conditionalFormatting sqref="AG25:AG59">
    <cfRule type="expression" dxfId="239" priority="17">
      <formula>IF(AF25="Outro",FALSE,TRUE)</formula>
    </cfRule>
  </conditionalFormatting>
  <conditionalFormatting sqref="AK25:AK59">
    <cfRule type="expression" dxfId="238" priority="16">
      <formula>IF(AJ25="Outro",FALSE,TRUE)</formula>
    </cfRule>
  </conditionalFormatting>
  <conditionalFormatting sqref="AO25:AO59">
    <cfRule type="expression" dxfId="237" priority="15">
      <formula>IF(AN25="Outro",FALSE,TRUE)</formula>
    </cfRule>
  </conditionalFormatting>
  <conditionalFormatting sqref="AS25:AS59">
    <cfRule type="expression" dxfId="236" priority="14">
      <formula>IF(AR25="Outro",FALSE,TRUE)</formula>
    </cfRule>
  </conditionalFormatting>
  <conditionalFormatting sqref="AW25:AW59">
    <cfRule type="expression" dxfId="235" priority="13">
      <formula>IF(AV25="Outro",FALSE,TRUE)</formula>
    </cfRule>
  </conditionalFormatting>
  <conditionalFormatting sqref="BA25:BA59">
    <cfRule type="expression" dxfId="234" priority="12">
      <formula>IF(AZ25="Outro",FALSE,TRUE)</formula>
    </cfRule>
  </conditionalFormatting>
  <conditionalFormatting sqref="L25:L59">
    <cfRule type="expression" dxfId="233" priority="11">
      <formula>IF(#REF!="Outro",FALSE,TRUE)</formula>
    </cfRule>
  </conditionalFormatting>
  <conditionalFormatting sqref="T25:T59">
    <cfRule type="expression" dxfId="232" priority="9">
      <formula>IF(#REF!="Outro",FALSE,TRUE)</formula>
    </cfRule>
  </conditionalFormatting>
  <conditionalFormatting sqref="AB25:AB59">
    <cfRule type="expression" dxfId="231" priority="7">
      <formula>IF(#REF!="Outro",FALSE,TRUE)</formula>
    </cfRule>
  </conditionalFormatting>
  <conditionalFormatting sqref="AJ25:AJ59">
    <cfRule type="expression" dxfId="230" priority="5">
      <formula>IF(#REF!="Outro",FALSE,TRUE)</formula>
    </cfRule>
  </conditionalFormatting>
  <conditionalFormatting sqref="AR25:AR59">
    <cfRule type="expression" dxfId="229" priority="3">
      <formula>IF(#REF!="Outro",FALSE,TRUE)</formula>
    </cfRule>
  </conditionalFormatting>
  <conditionalFormatting sqref="AZ25:AZ59">
    <cfRule type="expression" dxfId="228" priority="1">
      <formula>IF(#REF!="Outro",FALSE,TRUE)</formula>
    </cfRule>
  </conditionalFormatting>
  <dataValidations count="3">
    <dataValidation type="list" operator="greaterThan" allowBlank="1" showInputMessage="1" showErrorMessage="1" sqref="H25:H59 AV25:AV59 L25:L59 P25:P59 T25:T59 X25:X59 AB25:AB59 AF25:AF59 AJ25:AJ59 AN25:AN59 AR25:AR59 AZ25:AZ59" xr:uid="{0F6F3E50-026B-45B0-8598-36D0EB0C3C2B}">
      <formula1>"&lt;Selecionar&gt;,Kg/ton produto acabado,Kg/ton carcaça produzida,Kg/MWh produzido,Kg/MWeh produzido,Outro"</formula1>
    </dataValidation>
    <dataValidation type="decimal" operator="greaterThan" allowBlank="1" showInputMessage="1" showErrorMessage="1" sqref="C25:C59 I25:I59 M25:M59 Q25:Q59 U25:U59 Y25:Y59 AC25:AC59 AG25:AG59 AK25:AK59 AO25:AO59 AS25:AS59 AW25:AW59 BA25:BA59" xr:uid="{F0482E53-7C02-4AB0-926D-ECE956D02FD7}">
      <formula1>0</formula1>
    </dataValidation>
    <dataValidation allowBlank="1" showInputMessage="1" showErrorMessage="1" prompt="O título da folha de cálculo encontra-se nesta célula" sqref="B2" xr:uid="{2E404D0D-3C44-4F83-9B6D-419EF1943714}"/>
  </dataValidations>
  <hyperlinks>
    <hyperlink ref="F6:M6" location="'ED2'!A1" display="ED2" xr:uid="{07CA25BD-5A70-4DDB-BFBC-AE9D6EED90EA}"/>
    <hyperlink ref="F6" location="'D3'!A1" display="D3" xr:uid="{C57CACA4-F823-4B93-ADF3-F0E147F8D53A}"/>
    <hyperlink ref="G6" location="'D4'!A1" display="D4" xr:uid="{57DC3035-D958-42E3-ADBC-B8FCCD3C02CF}"/>
    <hyperlink ref="H6" location="'D5'!A1" display="D5" xr:uid="{35E508CA-5052-435A-8C8E-FA201FF40B0F}"/>
    <hyperlink ref="I6" location="'D6'!A1" display="D6" xr:uid="{8E852880-EBA0-4C88-BB13-88C1FAD3841E}"/>
    <hyperlink ref="J6" location="'D7'!A1" display="D7" xr:uid="{6BA52ABA-C441-4522-8DDC-A5D53C411BA5}"/>
    <hyperlink ref="K6" location="'D8'!A1" display="D8" xr:uid="{2BB671A7-85AF-4DB4-A75A-31ABFA7EC734}"/>
    <hyperlink ref="L6" location="'D9'!A1" display="D9" xr:uid="{1670E8CF-1E56-4F4D-990B-692E7ECC64BC}"/>
    <hyperlink ref="M6" location="'D10'!A1" display="D10" xr:uid="{EDB072A9-C6EF-4444-9F56-C7B67771E87B}"/>
    <hyperlink ref="D6" location="'Água - Emissões - D1'!A1" display="D1" xr:uid="{981394DC-950A-49CC-BDE9-03F14B96C141}"/>
    <hyperlink ref="S70" location="'D2'!A1" display="Voltar acima" xr:uid="{3A26134E-A015-425C-A859-5FDA5605A3DD}"/>
    <hyperlink ref="S72" location="'Folha de rosto'!A1" display="Voltar ao início" xr:uid="{27414D07-4DB0-404D-A0FF-C7E59AFCEB98}"/>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1DE38746-B7EF-4D82-8FC2-E5262E8D08C7}">
          <x14:formula1>
            <xm:f>Suporte!$J$8:$J$52</xm:f>
          </x14:formula1>
          <xm:sqref>B25:B59</xm:sqref>
        </x14:dataValidation>
        <x14:dataValidation type="list" allowBlank="1" showInputMessage="1" showErrorMessage="1" xr:uid="{8CB4AD87-133A-417C-BDDC-AF46DC88FF21}">
          <x14:formula1>
            <xm:f>'C:\Users\ES198012\OneDrive - PGA\Desktop\[Modelo_RAA_v9.02 - DRAAC.xlsx]Suporte'!#REF!</xm:f>
          </x14:formula1>
          <xm:sqref>B60:D60</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4B93D-9275-4C94-866B-7337C5D38FFB}">
  <sheetPr>
    <tabColor theme="8" tint="0.59999389629810485"/>
  </sheetPr>
  <dimension ref="A1:BE378"/>
  <sheetViews>
    <sheetView zoomScale="95" zoomScaleNormal="95" workbookViewId="0">
      <selection activeCell="B12" sqref="B12"/>
    </sheetView>
  </sheetViews>
  <sheetFormatPr defaultRowHeight="15" x14ac:dyDescent="0.25"/>
  <cols>
    <col min="2" max="2" width="15" customWidth="1"/>
    <col min="3" max="3" width="13.7109375" customWidth="1"/>
    <col min="4" max="4" width="11" customWidth="1"/>
    <col min="5" max="5" width="11.42578125" customWidth="1"/>
    <col min="6" max="6" width="12.85546875" customWidth="1"/>
    <col min="7" max="7" width="11" customWidth="1"/>
    <col min="8" max="8" width="11.7109375" customWidth="1"/>
    <col min="9" max="9" width="12.7109375" customWidth="1"/>
    <col min="10" max="10" width="12.140625" customWidth="1"/>
    <col min="11" max="11" width="9.42578125" customWidth="1"/>
    <col min="12" max="12" width="11.85546875" customWidth="1"/>
    <col min="13" max="13" width="12.42578125" customWidth="1"/>
    <col min="14" max="14" width="12.7109375" customWidth="1"/>
    <col min="15" max="15" width="11.140625" customWidth="1"/>
    <col min="16" max="16" width="12.7109375" customWidth="1"/>
    <col min="17" max="17" width="12.28515625" customWidth="1"/>
    <col min="18" max="18" width="12.42578125" customWidth="1"/>
    <col min="19" max="19" width="9.42578125" customWidth="1"/>
    <col min="20" max="20" width="12.28515625" customWidth="1"/>
    <col min="21" max="21" width="11.28515625" customWidth="1"/>
    <col min="22" max="22" width="12.42578125" customWidth="1"/>
    <col min="23" max="23" width="9.7109375" customWidth="1"/>
    <col min="24" max="25" width="12.28515625" customWidth="1"/>
    <col min="26" max="26" width="11.7109375" customWidth="1"/>
    <col min="27" max="27" width="10.28515625" customWidth="1"/>
    <col min="28" max="28" width="11.7109375" customWidth="1"/>
    <col min="29" max="29" width="11.5703125" customWidth="1"/>
    <col min="30" max="30" width="12.28515625" customWidth="1"/>
    <col min="31" max="31" width="11.140625" customWidth="1"/>
    <col min="32" max="32" width="12.28515625" customWidth="1"/>
    <col min="33" max="33" width="12.140625" customWidth="1"/>
    <col min="34" max="34" width="12" customWidth="1"/>
    <col min="35" max="35" width="9" customWidth="1"/>
    <col min="36" max="36" width="13.140625" customWidth="1"/>
    <col min="37" max="37" width="11.140625" customWidth="1"/>
    <col min="38" max="38" width="11.85546875" customWidth="1"/>
    <col min="39" max="39" width="10" customWidth="1"/>
    <col min="40" max="40" width="13.42578125" customWidth="1"/>
    <col min="41" max="42" width="12" customWidth="1"/>
    <col min="44" max="44" width="12.85546875" customWidth="1"/>
    <col min="45" max="45" width="12" customWidth="1"/>
    <col min="46" max="46" width="13.28515625" customWidth="1"/>
    <col min="48" max="48" width="11.28515625" customWidth="1"/>
    <col min="49" max="49" width="12.140625" customWidth="1"/>
    <col min="50" max="50" width="12" customWidth="1"/>
    <col min="51" max="51" width="10.28515625" customWidth="1"/>
    <col min="52" max="52" width="11.28515625" customWidth="1"/>
    <col min="53" max="53" width="11.85546875" customWidth="1"/>
  </cols>
  <sheetData>
    <row r="1" spans="1:57" x14ac:dyDescent="0.25">
      <c r="A1" s="192"/>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row>
    <row r="2" spans="1:57" ht="23.25" x14ac:dyDescent="0.25">
      <c r="A2" s="192"/>
      <c r="B2" s="45" t="s">
        <v>1002</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5"/>
      <c r="AZ2" s="285"/>
      <c r="BA2" s="285"/>
      <c r="BB2" s="285"/>
      <c r="BC2" s="285"/>
      <c r="BD2" s="285"/>
      <c r="BE2" s="285"/>
    </row>
    <row r="3" spans="1:57" ht="24.75" customHeight="1" x14ac:dyDescent="0.25">
      <c r="A3" s="192"/>
      <c r="B3" s="287"/>
      <c r="C3" s="287"/>
      <c r="D3" s="287"/>
      <c r="E3" s="287"/>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row>
    <row r="4" spans="1:57" x14ac:dyDescent="0.25">
      <c r="A4" s="192"/>
      <c r="B4" s="255"/>
      <c r="C4" s="255"/>
      <c r="D4" s="255"/>
      <c r="E4" s="54"/>
      <c r="F4" s="54"/>
      <c r="G4" s="54"/>
      <c r="H4" s="54"/>
      <c r="I4" s="54"/>
      <c r="J4" s="54"/>
      <c r="K4" s="54"/>
      <c r="L4" s="265"/>
      <c r="M4" s="265"/>
      <c r="N4" s="265"/>
      <c r="O4" s="265"/>
      <c r="P4" s="265"/>
      <c r="Q4" s="265"/>
      <c r="R4" s="2"/>
      <c r="S4" s="2"/>
      <c r="T4" s="2"/>
      <c r="U4" s="2"/>
      <c r="V4" s="2"/>
      <c r="W4" s="2"/>
      <c r="X4" s="2"/>
      <c r="Y4" s="2"/>
      <c r="Z4" s="2"/>
      <c r="AA4" s="2"/>
      <c r="AB4" s="2"/>
      <c r="AC4" s="2"/>
      <c r="AD4" s="2"/>
      <c r="AE4" s="1"/>
      <c r="AF4" s="1"/>
      <c r="AG4" s="1"/>
      <c r="AH4" s="1"/>
      <c r="AI4" s="1"/>
      <c r="AJ4" s="1"/>
      <c r="AK4" s="1"/>
      <c r="AL4" s="1"/>
      <c r="AM4" s="1"/>
      <c r="AN4" s="1"/>
      <c r="AO4" s="1"/>
      <c r="AP4" s="1"/>
      <c r="AQ4" s="1"/>
      <c r="AR4" s="1"/>
      <c r="AS4" s="1"/>
      <c r="AT4" s="1"/>
      <c r="AU4" s="1"/>
      <c r="AV4" s="1"/>
      <c r="AW4" s="1"/>
      <c r="AX4" s="1"/>
      <c r="AY4" s="1"/>
      <c r="AZ4" s="1"/>
      <c r="BA4" s="1"/>
      <c r="BB4" s="1"/>
      <c r="BC4" s="1"/>
      <c r="BD4" s="1"/>
      <c r="BE4" s="1"/>
    </row>
    <row r="5" spans="1:57" x14ac:dyDescent="0.25">
      <c r="A5" s="192"/>
      <c r="B5" s="255"/>
      <c r="C5" s="255"/>
      <c r="D5" s="255"/>
      <c r="E5" s="54"/>
      <c r="F5" s="54"/>
      <c r="G5" s="54"/>
      <c r="H5" s="54"/>
      <c r="I5" s="54"/>
      <c r="J5" s="54"/>
      <c r="K5" s="54"/>
      <c r="L5" s="265"/>
      <c r="M5" s="265"/>
      <c r="N5" s="265"/>
      <c r="O5" s="265"/>
      <c r="P5" s="265"/>
      <c r="Q5" s="265"/>
      <c r="R5" s="2"/>
      <c r="S5" s="2"/>
      <c r="T5" s="2"/>
      <c r="U5" s="2"/>
      <c r="V5" s="2"/>
      <c r="W5" s="2"/>
      <c r="X5" s="2"/>
      <c r="Y5" s="2"/>
      <c r="Z5" s="2"/>
      <c r="AA5" s="2"/>
      <c r="AB5" s="2"/>
      <c r="AC5" s="2"/>
      <c r="AD5" s="2"/>
      <c r="AE5" s="1"/>
      <c r="AF5" s="1"/>
      <c r="AG5" s="1"/>
      <c r="AH5" s="1"/>
      <c r="AI5" s="1"/>
      <c r="AJ5" s="1"/>
      <c r="AK5" s="1"/>
      <c r="AL5" s="1"/>
      <c r="AM5" s="1"/>
      <c r="AN5" s="1"/>
      <c r="AO5" s="1"/>
      <c r="AP5" s="1"/>
      <c r="AQ5" s="1"/>
      <c r="AR5" s="1"/>
      <c r="AS5" s="1"/>
      <c r="AT5" s="1"/>
      <c r="AU5" s="1"/>
      <c r="AV5" s="1"/>
      <c r="AW5" s="1"/>
      <c r="AX5" s="1"/>
      <c r="AY5" s="1"/>
      <c r="AZ5" s="1"/>
      <c r="BA5" s="1"/>
      <c r="BB5" s="1"/>
      <c r="BC5" s="1"/>
      <c r="BD5" s="1"/>
      <c r="BE5" s="1"/>
    </row>
    <row r="6" spans="1:57" x14ac:dyDescent="0.25">
      <c r="A6" s="192"/>
      <c r="B6" s="1"/>
      <c r="C6" s="1"/>
      <c r="D6" s="321" t="s">
        <v>998</v>
      </c>
      <c r="E6" s="54" t="s">
        <v>989</v>
      </c>
      <c r="F6" s="54"/>
      <c r="G6" s="54" t="s">
        <v>991</v>
      </c>
      <c r="H6" s="54" t="s">
        <v>992</v>
      </c>
      <c r="I6" s="54" t="s">
        <v>993</v>
      </c>
      <c r="J6" s="54" t="s">
        <v>994</v>
      </c>
      <c r="K6" s="54" t="s">
        <v>995</v>
      </c>
      <c r="L6" s="54" t="s">
        <v>996</v>
      </c>
      <c r="M6" s="54" t="s">
        <v>997</v>
      </c>
      <c r="N6" s="265"/>
      <c r="O6" s="265"/>
      <c r="P6" s="265"/>
      <c r="Q6" s="265"/>
      <c r="R6" s="2"/>
      <c r="S6" s="2"/>
      <c r="T6" s="2"/>
      <c r="U6" s="2"/>
      <c r="V6" s="2"/>
      <c r="W6" s="2"/>
      <c r="X6" s="2"/>
      <c r="Y6" s="2"/>
      <c r="Z6" s="2"/>
      <c r="AA6" s="2"/>
      <c r="AB6" s="2"/>
      <c r="AC6" s="2"/>
      <c r="AD6" s="2"/>
      <c r="AE6" s="1"/>
      <c r="AF6" s="1"/>
      <c r="AG6" s="1"/>
      <c r="AH6" s="1"/>
      <c r="AI6" s="1"/>
      <c r="AJ6" s="1"/>
      <c r="AK6" s="1"/>
      <c r="AL6" s="1"/>
      <c r="AM6" s="1"/>
      <c r="AN6" s="1"/>
      <c r="AO6" s="1"/>
      <c r="AP6" s="1"/>
      <c r="AQ6" s="1"/>
      <c r="AR6" s="1"/>
      <c r="AS6" s="1"/>
      <c r="AT6" s="1"/>
      <c r="AU6" s="1"/>
      <c r="AV6" s="1"/>
      <c r="AW6" s="1"/>
      <c r="AX6" s="1"/>
      <c r="AY6" s="1"/>
      <c r="AZ6" s="1"/>
      <c r="BA6" s="1"/>
      <c r="BB6" s="1"/>
      <c r="BC6" s="1"/>
      <c r="BD6" s="1"/>
      <c r="BE6" s="1"/>
    </row>
    <row r="7" spans="1:57" x14ac:dyDescent="0.25">
      <c r="A7" s="192"/>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row>
    <row r="8" spans="1:57" x14ac:dyDescent="0.25">
      <c r="A8" s="192"/>
      <c r="B8" s="1"/>
      <c r="C8" s="1"/>
      <c r="D8" s="1"/>
      <c r="E8" s="1"/>
      <c r="F8" s="1"/>
      <c r="G8" s="1"/>
      <c r="H8" s="121"/>
      <c r="I8" s="121"/>
      <c r="J8" s="121"/>
      <c r="K8" s="121"/>
      <c r="L8" s="12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row>
    <row r="9" spans="1:57" x14ac:dyDescent="0.25">
      <c r="A9" s="192"/>
      <c r="B9" s="15"/>
      <c r="C9" s="15"/>
      <c r="D9" s="15"/>
      <c r="E9" s="15"/>
      <c r="F9" s="15"/>
      <c r="G9" s="15"/>
      <c r="H9" s="121"/>
      <c r="I9" s="121"/>
      <c r="J9" s="121"/>
      <c r="K9" s="121"/>
      <c r="L9" s="121"/>
      <c r="M9" s="13"/>
      <c r="N9" s="37"/>
      <c r="O9" s="37"/>
      <c r="P9" s="37"/>
      <c r="Q9" s="37"/>
      <c r="R9" s="16"/>
      <c r="S9" s="16"/>
      <c r="T9" s="16"/>
      <c r="U9" s="16"/>
      <c r="V9" s="16"/>
      <c r="W9" s="16"/>
      <c r="X9" s="16"/>
      <c r="Y9" s="16"/>
      <c r="Z9" s="16"/>
      <c r="AA9" s="16"/>
      <c r="AB9" s="16"/>
      <c r="AC9" s="16"/>
      <c r="AD9" s="16"/>
      <c r="AE9" s="16"/>
      <c r="AF9" s="16"/>
      <c r="AG9" s="1"/>
      <c r="AH9" s="1"/>
      <c r="AI9" s="1"/>
      <c r="AJ9" s="1"/>
      <c r="AK9" s="1"/>
      <c r="AL9" s="1"/>
      <c r="AM9" s="1"/>
      <c r="AN9" s="1"/>
      <c r="AO9" s="1"/>
      <c r="AP9" s="1"/>
      <c r="AQ9" s="1"/>
      <c r="AR9" s="1"/>
      <c r="AS9" s="1"/>
      <c r="AT9" s="1"/>
      <c r="AU9" s="1"/>
      <c r="AV9" s="1"/>
      <c r="AW9" s="1"/>
      <c r="AX9" s="1"/>
      <c r="AY9" s="1"/>
      <c r="AZ9" s="1"/>
      <c r="BA9" s="1"/>
      <c r="BB9" s="1"/>
      <c r="BC9" s="1"/>
      <c r="BD9" s="1"/>
      <c r="BE9" s="1"/>
    </row>
    <row r="10" spans="1:57" ht="24" customHeight="1" x14ac:dyDescent="0.25">
      <c r="A10" s="192"/>
      <c r="B10" s="74" t="s">
        <v>741</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row>
    <row r="11" spans="1:57" x14ac:dyDescent="0.25">
      <c r="A11" s="192"/>
      <c r="B11" s="18"/>
      <c r="C11" s="8"/>
      <c r="D11" s="13"/>
      <c r="E11" s="13"/>
      <c r="F11" s="13"/>
      <c r="G11" s="13"/>
      <c r="H11" s="13"/>
      <c r="I11" s="13"/>
      <c r="J11" s="13"/>
      <c r="K11" s="13"/>
      <c r="L11" s="13"/>
      <c r="M11" s="13"/>
      <c r="N11" s="13"/>
      <c r="O11" s="13"/>
      <c r="P11" s="13"/>
      <c r="Q11" s="13"/>
      <c r="R11" s="13"/>
      <c r="S11" s="13"/>
      <c r="T11" s="13"/>
      <c r="U11" s="13"/>
      <c r="V11" s="13"/>
      <c r="W11" s="13"/>
      <c r="X11" s="15"/>
      <c r="Y11" s="15"/>
      <c r="Z11" s="15"/>
      <c r="AA11" s="15"/>
      <c r="AB11" s="15"/>
      <c r="AC11" s="15"/>
      <c r="AD11" s="15"/>
      <c r="AE11" s="16"/>
      <c r="AF11" s="16"/>
      <c r="AG11" s="1"/>
      <c r="AH11" s="1"/>
      <c r="AI11" s="1"/>
      <c r="AJ11" s="1"/>
      <c r="AK11" s="1"/>
      <c r="AL11" s="1"/>
      <c r="AM11" s="1"/>
      <c r="AN11" s="1"/>
      <c r="AO11" s="1"/>
      <c r="AP11" s="1"/>
      <c r="AQ11" s="1"/>
      <c r="AR11" s="1"/>
      <c r="AS11" s="1"/>
      <c r="AT11" s="1"/>
      <c r="AU11" s="1"/>
      <c r="AV11" s="1"/>
      <c r="AW11" s="1"/>
      <c r="AX11" s="1"/>
      <c r="AY11" s="1"/>
      <c r="AZ11" s="1"/>
      <c r="BA11" s="1"/>
      <c r="BB11" s="1"/>
      <c r="BC11" s="1"/>
      <c r="BD11" s="1"/>
      <c r="BE11" s="1"/>
    </row>
    <row r="12" spans="1:57" x14ac:dyDescent="0.25">
      <c r="A12" s="192"/>
      <c r="B12" s="56"/>
      <c r="C12" s="13"/>
      <c r="D12" s="13"/>
      <c r="E12" s="13"/>
      <c r="F12" s="13"/>
      <c r="G12" s="13"/>
      <c r="H12" s="13"/>
      <c r="I12" s="13"/>
      <c r="J12" s="13"/>
      <c r="K12" s="13"/>
      <c r="L12" s="13"/>
      <c r="M12" s="13"/>
      <c r="N12" s="13"/>
      <c r="O12" s="13"/>
      <c r="P12" s="13"/>
      <c r="Q12" s="13"/>
      <c r="R12" s="15"/>
      <c r="S12" s="15"/>
      <c r="T12" s="15"/>
      <c r="U12" s="15"/>
      <c r="V12" s="15"/>
      <c r="W12" s="15"/>
      <c r="X12" s="15"/>
      <c r="Y12" s="15"/>
      <c r="Z12" s="15"/>
      <c r="AA12" s="15"/>
      <c r="AB12" s="15"/>
      <c r="AC12" s="15"/>
      <c r="AD12" s="15"/>
      <c r="AE12" s="16"/>
      <c r="AF12" s="16"/>
      <c r="AG12" s="1"/>
      <c r="AH12" s="1"/>
      <c r="AI12" s="1"/>
      <c r="AJ12" s="1"/>
      <c r="AK12" s="1"/>
      <c r="AL12" s="1"/>
      <c r="AM12" s="1"/>
      <c r="AN12" s="1"/>
      <c r="AO12" s="1"/>
      <c r="AP12" s="1"/>
      <c r="AQ12" s="1"/>
      <c r="AR12" s="1"/>
      <c r="AS12" s="1"/>
      <c r="AT12" s="1"/>
      <c r="AU12" s="1"/>
      <c r="AV12" s="1"/>
      <c r="AW12" s="1"/>
      <c r="AX12" s="1"/>
      <c r="AY12" s="1"/>
      <c r="AZ12" s="1"/>
      <c r="BA12" s="1"/>
      <c r="BB12" s="1"/>
      <c r="BC12" s="1"/>
      <c r="BD12" s="1"/>
      <c r="BE12" s="1"/>
    </row>
    <row r="13" spans="1:57" x14ac:dyDescent="0.25">
      <c r="A13" s="192"/>
      <c r="B13" s="82" t="s">
        <v>1003</v>
      </c>
      <c r="C13" s="13"/>
      <c r="D13" s="13"/>
      <c r="E13" s="13"/>
      <c r="F13" s="8"/>
      <c r="G13" s="13"/>
      <c r="H13" s="13"/>
      <c r="I13" s="13"/>
      <c r="J13" s="13"/>
      <c r="K13" s="13"/>
      <c r="L13" s="13"/>
      <c r="M13" s="13"/>
      <c r="N13" s="13"/>
      <c r="O13" s="13"/>
      <c r="P13" s="16"/>
      <c r="Q13" s="16"/>
      <c r="R13" s="16"/>
      <c r="S13" s="16"/>
      <c r="T13" s="16"/>
      <c r="U13" s="16"/>
      <c r="V13" s="16"/>
      <c r="W13" s="16"/>
      <c r="X13" s="16"/>
      <c r="Y13" s="16"/>
      <c r="Z13" s="16"/>
      <c r="AA13" s="16"/>
      <c r="AB13" s="16"/>
      <c r="AC13" s="16"/>
      <c r="AD13" s="16"/>
      <c r="AE13" s="16"/>
      <c r="AF13" s="16"/>
      <c r="AG13" s="1"/>
      <c r="AH13" s="1"/>
      <c r="AI13" s="1"/>
      <c r="AJ13" s="1"/>
      <c r="AK13" s="1"/>
      <c r="AL13" s="1"/>
      <c r="AM13" s="1"/>
      <c r="AN13" s="1"/>
      <c r="AO13" s="1"/>
      <c r="AP13" s="1"/>
      <c r="AQ13" s="1"/>
      <c r="AR13" s="1"/>
      <c r="AS13" s="1"/>
      <c r="AT13" s="1"/>
      <c r="AU13" s="1"/>
      <c r="AV13" s="1"/>
      <c r="AW13" s="1"/>
      <c r="AX13" s="1"/>
      <c r="AY13" s="1"/>
      <c r="AZ13" s="1"/>
      <c r="BA13" s="1"/>
      <c r="BB13" s="1"/>
      <c r="BC13" s="1"/>
      <c r="BD13" s="1"/>
      <c r="BE13" s="1"/>
    </row>
    <row r="14" spans="1:57" x14ac:dyDescent="0.25">
      <c r="A14" s="192"/>
      <c r="B14" s="35"/>
      <c r="C14" s="13"/>
      <c r="D14" s="13"/>
      <c r="E14" s="13"/>
      <c r="F14" s="8"/>
      <c r="G14" s="13"/>
      <c r="H14" s="13"/>
      <c r="I14" s="13"/>
      <c r="J14" s="13"/>
      <c r="K14" s="13"/>
      <c r="L14" s="13"/>
      <c r="M14" s="13"/>
      <c r="N14" s="13"/>
      <c r="O14" s="13"/>
      <c r="P14" s="16"/>
      <c r="Q14" s="16"/>
      <c r="R14" s="16"/>
      <c r="S14" s="16"/>
      <c r="T14" s="16"/>
      <c r="U14" s="16"/>
      <c r="V14" s="16"/>
      <c r="W14" s="16"/>
      <c r="X14" s="16"/>
      <c r="Y14" s="16"/>
      <c r="Z14" s="16"/>
      <c r="AA14" s="16"/>
      <c r="AB14" s="16"/>
      <c r="AC14" s="16"/>
      <c r="AD14" s="16"/>
      <c r="AE14" s="16"/>
      <c r="AF14" s="16"/>
      <c r="AG14" s="1"/>
      <c r="AH14" s="1"/>
      <c r="AI14" s="1"/>
      <c r="AJ14" s="1"/>
      <c r="AK14" s="1"/>
      <c r="AL14" s="1"/>
      <c r="AM14" s="1"/>
      <c r="AN14" s="1"/>
      <c r="AO14" s="1"/>
      <c r="AP14" s="1"/>
      <c r="AQ14" s="1"/>
      <c r="AR14" s="1"/>
      <c r="AS14" s="1"/>
      <c r="AT14" s="1"/>
      <c r="AU14" s="1"/>
      <c r="AV14" s="1"/>
      <c r="AW14" s="1"/>
      <c r="AX14" s="1"/>
      <c r="AY14" s="1"/>
      <c r="AZ14" s="1"/>
      <c r="BA14" s="1"/>
      <c r="BB14" s="1"/>
      <c r="BC14" s="1"/>
      <c r="BD14" s="1"/>
      <c r="BE14" s="1"/>
    </row>
    <row r="15" spans="1:57" x14ac:dyDescent="0.25">
      <c r="A15" s="81"/>
      <c r="B15" s="121"/>
      <c r="C15" s="121"/>
      <c r="D15" s="121"/>
      <c r="E15" s="121"/>
      <c r="F15" s="121"/>
      <c r="G15" s="121"/>
      <c r="H15" s="121"/>
      <c r="I15" s="121"/>
      <c r="J15" s="121"/>
      <c r="K15" s="121"/>
      <c r="L15" s="90"/>
      <c r="M15" s="90"/>
      <c r="N15" s="90"/>
      <c r="O15" s="90"/>
      <c r="P15" s="90"/>
      <c r="Q15" s="90"/>
      <c r="R15" s="90"/>
      <c r="S15" s="90"/>
      <c r="T15" s="90"/>
      <c r="U15" s="90"/>
      <c r="V15" s="90"/>
      <c r="W15" s="90"/>
      <c r="X15" s="90"/>
      <c r="Y15" s="90"/>
      <c r="Z15" s="90"/>
      <c r="AA15" s="90"/>
      <c r="AB15" s="224"/>
      <c r="AC15" s="16"/>
      <c r="AD15" s="16"/>
      <c r="AE15" s="16"/>
      <c r="AF15" s="16"/>
      <c r="AG15" s="1"/>
      <c r="AH15" s="1"/>
      <c r="AI15" s="1"/>
      <c r="AJ15" s="1"/>
      <c r="AK15" s="1"/>
      <c r="AL15" s="1"/>
      <c r="AM15" s="1"/>
      <c r="AN15" s="1"/>
      <c r="AO15" s="1"/>
      <c r="AP15" s="1"/>
      <c r="AQ15" s="1"/>
      <c r="AR15" s="1"/>
      <c r="AS15" s="1"/>
      <c r="AT15" s="1"/>
      <c r="AU15" s="1"/>
      <c r="AV15" s="1"/>
      <c r="AW15" s="1"/>
      <c r="AX15" s="1"/>
      <c r="AY15" s="1"/>
      <c r="AZ15" s="1"/>
      <c r="BA15" s="1"/>
      <c r="BB15" s="1"/>
      <c r="BC15" s="1"/>
      <c r="BD15" s="1"/>
      <c r="BE15" s="1"/>
    </row>
    <row r="16" spans="1:57" ht="41.25" customHeight="1" x14ac:dyDescent="0.25">
      <c r="A16" s="81"/>
      <c r="B16" s="512" t="s">
        <v>1020</v>
      </c>
      <c r="C16" s="512"/>
      <c r="D16" s="512"/>
      <c r="E16" s="512"/>
      <c r="F16" s="513"/>
      <c r="G16" s="514"/>
      <c r="H16" s="514"/>
      <c r="I16" s="515"/>
      <c r="J16" s="121"/>
      <c r="K16" s="121"/>
      <c r="L16" s="398" t="s">
        <v>861</v>
      </c>
      <c r="M16" s="398"/>
      <c r="N16" s="398"/>
      <c r="O16" s="398"/>
      <c r="P16" s="519"/>
      <c r="Q16" s="519"/>
      <c r="R16" s="519"/>
      <c r="S16" s="519"/>
      <c r="T16" s="90"/>
      <c r="U16" s="90"/>
      <c r="V16" s="90"/>
      <c r="W16" s="90"/>
      <c r="X16" s="90"/>
      <c r="Y16" s="90"/>
      <c r="Z16" s="90"/>
      <c r="AA16" s="90"/>
      <c r="AB16" s="224"/>
      <c r="AC16" s="16"/>
      <c r="AD16" s="16"/>
      <c r="AE16" s="16"/>
      <c r="AF16" s="16"/>
      <c r="AG16" s="1"/>
      <c r="AH16" s="1"/>
      <c r="AI16" s="1"/>
      <c r="AJ16" s="1"/>
      <c r="AK16" s="1"/>
      <c r="AL16" s="1"/>
      <c r="AM16" s="1"/>
      <c r="AN16" s="1"/>
      <c r="AO16" s="1"/>
      <c r="AP16" s="1"/>
      <c r="AQ16" s="1"/>
      <c r="AR16" s="1"/>
      <c r="AS16" s="1"/>
      <c r="AT16" s="1"/>
      <c r="AU16" s="1"/>
      <c r="AV16" s="1"/>
      <c r="AW16" s="1"/>
      <c r="AX16" s="1"/>
      <c r="AY16" s="1"/>
      <c r="AZ16" s="1"/>
      <c r="BA16" s="1"/>
      <c r="BB16" s="1"/>
      <c r="BC16" s="1"/>
      <c r="BD16" s="1"/>
      <c r="BE16" s="1"/>
    </row>
    <row r="17" spans="1:57" x14ac:dyDescent="0.25">
      <c r="A17" s="81"/>
      <c r="B17" s="121"/>
      <c r="C17" s="121"/>
      <c r="D17" s="121"/>
      <c r="E17" s="121"/>
      <c r="F17" s="121"/>
      <c r="G17" s="121"/>
      <c r="H17" s="121"/>
      <c r="I17" s="121"/>
      <c r="J17" s="121"/>
      <c r="K17" s="121"/>
      <c r="L17" s="90"/>
      <c r="M17" s="90"/>
      <c r="N17" s="90"/>
      <c r="O17" s="90"/>
      <c r="P17" s="90"/>
      <c r="Q17" s="90"/>
      <c r="R17" s="90"/>
      <c r="S17" s="90"/>
      <c r="T17" s="90"/>
      <c r="U17" s="90"/>
      <c r="V17" s="90"/>
      <c r="W17" s="90"/>
      <c r="X17" s="90"/>
      <c r="Y17" s="90"/>
      <c r="Z17" s="90"/>
      <c r="AA17" s="90"/>
      <c r="AB17" s="224"/>
      <c r="AC17" s="16"/>
      <c r="AD17" s="16"/>
      <c r="AE17" s="16"/>
      <c r="AF17" s="16"/>
      <c r="AG17" s="1"/>
      <c r="AH17" s="1"/>
      <c r="AI17" s="1"/>
      <c r="AJ17" s="1"/>
      <c r="AK17" s="1"/>
      <c r="AL17" s="1"/>
      <c r="AM17" s="1"/>
      <c r="AN17" s="1"/>
      <c r="AO17" s="1"/>
      <c r="AP17" s="1"/>
      <c r="AQ17" s="1"/>
      <c r="AR17" s="1"/>
      <c r="AS17" s="1"/>
      <c r="AT17" s="1"/>
      <c r="AU17" s="1"/>
      <c r="AV17" s="1"/>
      <c r="AW17" s="1"/>
      <c r="AX17" s="1"/>
      <c r="AY17" s="1"/>
      <c r="AZ17" s="1"/>
      <c r="BA17" s="1"/>
      <c r="BB17" s="1"/>
      <c r="BC17" s="1"/>
      <c r="BD17" s="1"/>
      <c r="BE17" s="1"/>
    </row>
    <row r="18" spans="1:57" x14ac:dyDescent="0.25">
      <c r="A18" s="81"/>
      <c r="B18" s="292"/>
      <c r="C18" s="121"/>
      <c r="D18" s="121"/>
      <c r="E18" s="121"/>
      <c r="F18" s="121"/>
      <c r="G18" s="121"/>
      <c r="H18" s="121"/>
      <c r="I18" s="121"/>
      <c r="J18" s="121"/>
      <c r="K18" s="121"/>
      <c r="L18" s="90"/>
      <c r="M18" s="90"/>
      <c r="N18" s="90"/>
      <c r="O18" s="90"/>
      <c r="P18" s="90"/>
      <c r="Q18" s="90"/>
      <c r="R18" s="90"/>
      <c r="S18" s="90"/>
      <c r="T18" s="90"/>
      <c r="U18" s="90"/>
      <c r="V18" s="90"/>
      <c r="W18" s="90"/>
      <c r="X18" s="90"/>
      <c r="Y18" s="90"/>
      <c r="Z18" s="90"/>
      <c r="AA18" s="90"/>
      <c r="AB18" s="224"/>
      <c r="AC18" s="16"/>
      <c r="AD18" s="16"/>
      <c r="AE18" s="16"/>
      <c r="AF18" s="16"/>
      <c r="AG18" s="1"/>
      <c r="AH18" s="1"/>
      <c r="AI18" s="1"/>
      <c r="AJ18" s="1"/>
      <c r="AK18" s="1"/>
      <c r="AL18" s="1"/>
      <c r="AM18" s="1"/>
      <c r="AN18" s="1"/>
      <c r="AO18" s="1"/>
      <c r="AP18" s="1"/>
      <c r="AQ18" s="1"/>
      <c r="AR18" s="1"/>
      <c r="AS18" s="1"/>
      <c r="AT18" s="1"/>
      <c r="AU18" s="1"/>
      <c r="AV18" s="1"/>
      <c r="AW18" s="1"/>
      <c r="AX18" s="1"/>
      <c r="AY18" s="1"/>
      <c r="AZ18" s="1"/>
      <c r="BA18" s="1"/>
      <c r="BB18" s="1"/>
      <c r="BC18" s="1"/>
      <c r="BD18" s="1"/>
      <c r="BE18" s="1"/>
    </row>
    <row r="19" spans="1:57" ht="15.75" thickBot="1" x14ac:dyDescent="0.3">
      <c r="A19" s="81"/>
      <c r="B19" s="21" t="s">
        <v>864</v>
      </c>
      <c r="C19" s="121"/>
      <c r="D19" s="121"/>
      <c r="E19" s="121"/>
      <c r="F19" s="121"/>
      <c r="G19" s="121"/>
      <c r="H19" s="121"/>
      <c r="I19" s="121"/>
      <c r="J19" s="121"/>
      <c r="K19" s="121"/>
      <c r="L19" s="90"/>
      <c r="M19" s="90"/>
      <c r="N19" s="90"/>
      <c r="O19" s="90"/>
      <c r="P19" s="90"/>
      <c r="Q19" s="90"/>
      <c r="R19" s="90"/>
      <c r="S19" s="90"/>
      <c r="T19" s="90"/>
      <c r="U19" s="90"/>
      <c r="V19" s="90"/>
      <c r="W19" s="90"/>
      <c r="X19" s="90"/>
      <c r="Y19" s="90"/>
      <c r="Z19" s="90"/>
      <c r="AA19" s="90"/>
      <c r="AB19" s="224"/>
      <c r="AC19" s="16"/>
      <c r="AD19" s="16"/>
      <c r="AE19" s="16"/>
      <c r="AF19" s="16"/>
      <c r="AG19" s="1"/>
      <c r="AH19" s="1"/>
      <c r="AI19" s="1"/>
      <c r="AJ19" s="1"/>
      <c r="AK19" s="1"/>
      <c r="AL19" s="1"/>
      <c r="AM19" s="1"/>
      <c r="AN19" s="1"/>
      <c r="AO19" s="1"/>
      <c r="AP19" s="1"/>
      <c r="AQ19" s="1"/>
      <c r="AR19" s="1"/>
      <c r="AS19" s="1"/>
      <c r="AT19" s="1"/>
      <c r="AU19" s="1"/>
      <c r="AV19" s="1"/>
      <c r="AW19" s="1"/>
      <c r="AX19" s="1"/>
      <c r="AY19" s="1"/>
      <c r="AZ19" s="1"/>
      <c r="BA19" s="1"/>
      <c r="BB19" s="1"/>
      <c r="BC19" s="1"/>
      <c r="BD19" s="1"/>
      <c r="BE19" s="1"/>
    </row>
    <row r="20" spans="1:57" ht="30" customHeight="1" thickBot="1" x14ac:dyDescent="0.3">
      <c r="A20" s="192"/>
      <c r="B20" s="305"/>
      <c r="C20" s="305"/>
      <c r="D20" s="305"/>
      <c r="E20" s="305"/>
      <c r="F20" s="492" t="s">
        <v>18</v>
      </c>
      <c r="G20" s="493"/>
      <c r="H20" s="493"/>
      <c r="I20" s="494"/>
      <c r="J20" s="492" t="s">
        <v>19</v>
      </c>
      <c r="K20" s="493"/>
      <c r="L20" s="493"/>
      <c r="M20" s="494"/>
      <c r="N20" s="492" t="s">
        <v>20</v>
      </c>
      <c r="O20" s="493"/>
      <c r="P20" s="493"/>
      <c r="Q20" s="494"/>
      <c r="R20" s="492" t="s">
        <v>21</v>
      </c>
      <c r="S20" s="493"/>
      <c r="T20" s="493"/>
      <c r="U20" s="494"/>
      <c r="V20" s="492" t="s">
        <v>22</v>
      </c>
      <c r="W20" s="493"/>
      <c r="X20" s="493"/>
      <c r="Y20" s="494"/>
      <c r="Z20" s="492" t="s">
        <v>23</v>
      </c>
      <c r="AA20" s="493"/>
      <c r="AB20" s="493"/>
      <c r="AC20" s="494"/>
      <c r="AD20" s="492" t="s">
        <v>24</v>
      </c>
      <c r="AE20" s="493"/>
      <c r="AF20" s="493"/>
      <c r="AG20" s="494"/>
      <c r="AH20" s="492" t="s">
        <v>66</v>
      </c>
      <c r="AI20" s="493"/>
      <c r="AJ20" s="493"/>
      <c r="AK20" s="494"/>
      <c r="AL20" s="492" t="s">
        <v>67</v>
      </c>
      <c r="AM20" s="493"/>
      <c r="AN20" s="493"/>
      <c r="AO20" s="494"/>
      <c r="AP20" s="492" t="s">
        <v>68</v>
      </c>
      <c r="AQ20" s="493"/>
      <c r="AR20" s="493"/>
      <c r="AS20" s="494"/>
      <c r="AT20" s="492" t="s">
        <v>28</v>
      </c>
      <c r="AU20" s="493"/>
      <c r="AV20" s="493"/>
      <c r="AW20" s="494"/>
      <c r="AX20" s="492" t="s">
        <v>29</v>
      </c>
      <c r="AY20" s="493"/>
      <c r="AZ20" s="493"/>
      <c r="BA20" s="494"/>
      <c r="BB20" s="1"/>
      <c r="BC20" s="1"/>
      <c r="BD20" s="1"/>
      <c r="BE20" s="1"/>
    </row>
    <row r="21" spans="1:57" ht="30" customHeight="1" x14ac:dyDescent="0.25">
      <c r="A21" s="192"/>
      <c r="B21" s="506" t="s">
        <v>858</v>
      </c>
      <c r="C21" s="507"/>
      <c r="D21" s="507"/>
      <c r="E21" s="508"/>
      <c r="F21" s="500"/>
      <c r="G21" s="501"/>
      <c r="H21" s="501"/>
      <c r="I21" s="502"/>
      <c r="J21" s="500"/>
      <c r="K21" s="501"/>
      <c r="L21" s="501"/>
      <c r="M21" s="502"/>
      <c r="N21" s="500"/>
      <c r="O21" s="501"/>
      <c r="P21" s="501"/>
      <c r="Q21" s="502"/>
      <c r="R21" s="500"/>
      <c r="S21" s="501"/>
      <c r="T21" s="501"/>
      <c r="U21" s="502"/>
      <c r="V21" s="500"/>
      <c r="W21" s="501"/>
      <c r="X21" s="501"/>
      <c r="Y21" s="502"/>
      <c r="Z21" s="500"/>
      <c r="AA21" s="501"/>
      <c r="AB21" s="501"/>
      <c r="AC21" s="502"/>
      <c r="AD21" s="500"/>
      <c r="AE21" s="501"/>
      <c r="AF21" s="501"/>
      <c r="AG21" s="502"/>
      <c r="AH21" s="500"/>
      <c r="AI21" s="501"/>
      <c r="AJ21" s="501"/>
      <c r="AK21" s="502"/>
      <c r="AL21" s="500"/>
      <c r="AM21" s="501"/>
      <c r="AN21" s="501"/>
      <c r="AO21" s="502"/>
      <c r="AP21" s="500"/>
      <c r="AQ21" s="501"/>
      <c r="AR21" s="501"/>
      <c r="AS21" s="502"/>
      <c r="AT21" s="500"/>
      <c r="AU21" s="501"/>
      <c r="AV21" s="501"/>
      <c r="AW21" s="502"/>
      <c r="AX21" s="509"/>
      <c r="AY21" s="510"/>
      <c r="AZ21" s="510"/>
      <c r="BA21" s="511"/>
      <c r="BB21" s="1"/>
      <c r="BC21" s="1"/>
      <c r="BD21" s="1"/>
      <c r="BE21" s="1"/>
    </row>
    <row r="22" spans="1:57" ht="30" customHeight="1" x14ac:dyDescent="0.25">
      <c r="A22" s="192"/>
      <c r="B22" s="495" t="s">
        <v>742</v>
      </c>
      <c r="C22" s="414"/>
      <c r="D22" s="414"/>
      <c r="E22" s="496"/>
      <c r="F22" s="500"/>
      <c r="G22" s="501"/>
      <c r="H22" s="501"/>
      <c r="I22" s="502"/>
      <c r="J22" s="500"/>
      <c r="K22" s="501"/>
      <c r="L22" s="501"/>
      <c r="M22" s="502"/>
      <c r="N22" s="500"/>
      <c r="O22" s="501"/>
      <c r="P22" s="501"/>
      <c r="Q22" s="502"/>
      <c r="R22" s="500"/>
      <c r="S22" s="501"/>
      <c r="T22" s="501"/>
      <c r="U22" s="502"/>
      <c r="V22" s="500"/>
      <c r="W22" s="501"/>
      <c r="X22" s="501"/>
      <c r="Y22" s="502"/>
      <c r="Z22" s="500"/>
      <c r="AA22" s="501"/>
      <c r="AB22" s="501"/>
      <c r="AC22" s="502"/>
      <c r="AD22" s="500"/>
      <c r="AE22" s="501"/>
      <c r="AF22" s="501"/>
      <c r="AG22" s="502"/>
      <c r="AH22" s="500"/>
      <c r="AI22" s="501"/>
      <c r="AJ22" s="501"/>
      <c r="AK22" s="502"/>
      <c r="AL22" s="500"/>
      <c r="AM22" s="501"/>
      <c r="AN22" s="501"/>
      <c r="AO22" s="502"/>
      <c r="AP22" s="500"/>
      <c r="AQ22" s="501"/>
      <c r="AR22" s="501"/>
      <c r="AS22" s="502"/>
      <c r="AT22" s="500"/>
      <c r="AU22" s="501"/>
      <c r="AV22" s="501"/>
      <c r="AW22" s="502"/>
      <c r="AX22" s="509"/>
      <c r="AY22" s="510"/>
      <c r="AZ22" s="510"/>
      <c r="BA22" s="511"/>
      <c r="BB22" s="1"/>
      <c r="BC22" s="1"/>
      <c r="BD22" s="1"/>
      <c r="BE22" s="1"/>
    </row>
    <row r="23" spans="1:57" ht="30" customHeight="1" x14ac:dyDescent="0.25">
      <c r="A23" s="192"/>
      <c r="B23" s="497" t="s">
        <v>859</v>
      </c>
      <c r="C23" s="498"/>
      <c r="D23" s="498"/>
      <c r="E23" s="499"/>
      <c r="F23" s="503"/>
      <c r="G23" s="504"/>
      <c r="H23" s="504"/>
      <c r="I23" s="505"/>
      <c r="J23" s="503"/>
      <c r="K23" s="504"/>
      <c r="L23" s="504"/>
      <c r="M23" s="505"/>
      <c r="N23" s="503"/>
      <c r="O23" s="504"/>
      <c r="P23" s="504"/>
      <c r="Q23" s="505"/>
      <c r="R23" s="503"/>
      <c r="S23" s="504"/>
      <c r="T23" s="504"/>
      <c r="U23" s="505"/>
      <c r="V23" s="503"/>
      <c r="W23" s="504"/>
      <c r="X23" s="504"/>
      <c r="Y23" s="505"/>
      <c r="Z23" s="503"/>
      <c r="AA23" s="504"/>
      <c r="AB23" s="504"/>
      <c r="AC23" s="505"/>
      <c r="AD23" s="503"/>
      <c r="AE23" s="504"/>
      <c r="AF23" s="504"/>
      <c r="AG23" s="505"/>
      <c r="AH23" s="503"/>
      <c r="AI23" s="504"/>
      <c r="AJ23" s="504"/>
      <c r="AK23" s="505"/>
      <c r="AL23" s="503"/>
      <c r="AM23" s="504"/>
      <c r="AN23" s="504"/>
      <c r="AO23" s="505"/>
      <c r="AP23" s="503"/>
      <c r="AQ23" s="504"/>
      <c r="AR23" s="504"/>
      <c r="AS23" s="505"/>
      <c r="AT23" s="503"/>
      <c r="AU23" s="504"/>
      <c r="AV23" s="504"/>
      <c r="AW23" s="505"/>
      <c r="AX23" s="516"/>
      <c r="AY23" s="517"/>
      <c r="AZ23" s="517"/>
      <c r="BA23" s="518"/>
      <c r="BB23" s="1"/>
      <c r="BC23" s="1"/>
      <c r="BD23" s="1"/>
      <c r="BE23" s="1"/>
    </row>
    <row r="24" spans="1:57" ht="75" customHeight="1" x14ac:dyDescent="0.25">
      <c r="A24" s="192"/>
      <c r="B24" s="221" t="s">
        <v>94</v>
      </c>
      <c r="C24" s="249" t="s">
        <v>800</v>
      </c>
      <c r="D24" s="249" t="s">
        <v>96</v>
      </c>
      <c r="E24" s="271" t="s">
        <v>138</v>
      </c>
      <c r="F24" s="221" t="s">
        <v>860</v>
      </c>
      <c r="G24" s="249" t="s">
        <v>793</v>
      </c>
      <c r="H24" s="249" t="s">
        <v>857</v>
      </c>
      <c r="I24" s="271" t="s">
        <v>137</v>
      </c>
      <c r="J24" s="221" t="s">
        <v>860</v>
      </c>
      <c r="K24" s="249" t="s">
        <v>793</v>
      </c>
      <c r="L24" s="249" t="s">
        <v>857</v>
      </c>
      <c r="M24" s="271" t="s">
        <v>137</v>
      </c>
      <c r="N24" s="221" t="s">
        <v>860</v>
      </c>
      <c r="O24" s="249" t="s">
        <v>793</v>
      </c>
      <c r="P24" s="249" t="s">
        <v>857</v>
      </c>
      <c r="Q24" s="271" t="s">
        <v>137</v>
      </c>
      <c r="R24" s="221" t="s">
        <v>860</v>
      </c>
      <c r="S24" s="249" t="s">
        <v>793</v>
      </c>
      <c r="T24" s="249" t="s">
        <v>857</v>
      </c>
      <c r="U24" s="271" t="s">
        <v>137</v>
      </c>
      <c r="V24" s="221" t="s">
        <v>860</v>
      </c>
      <c r="W24" s="249" t="s">
        <v>793</v>
      </c>
      <c r="X24" s="249" t="s">
        <v>857</v>
      </c>
      <c r="Y24" s="271" t="s">
        <v>137</v>
      </c>
      <c r="Z24" s="221" t="s">
        <v>860</v>
      </c>
      <c r="AA24" s="249" t="s">
        <v>793</v>
      </c>
      <c r="AB24" s="249" t="s">
        <v>857</v>
      </c>
      <c r="AC24" s="271" t="s">
        <v>137</v>
      </c>
      <c r="AD24" s="221" t="s">
        <v>860</v>
      </c>
      <c r="AE24" s="249" t="s">
        <v>793</v>
      </c>
      <c r="AF24" s="249" t="s">
        <v>857</v>
      </c>
      <c r="AG24" s="271" t="s">
        <v>137</v>
      </c>
      <c r="AH24" s="221" t="s">
        <v>860</v>
      </c>
      <c r="AI24" s="249" t="s">
        <v>793</v>
      </c>
      <c r="AJ24" s="249" t="s">
        <v>857</v>
      </c>
      <c r="AK24" s="271" t="s">
        <v>137</v>
      </c>
      <c r="AL24" s="221" t="s">
        <v>860</v>
      </c>
      <c r="AM24" s="249" t="s">
        <v>793</v>
      </c>
      <c r="AN24" s="249" t="s">
        <v>857</v>
      </c>
      <c r="AO24" s="271" t="s">
        <v>137</v>
      </c>
      <c r="AP24" s="221" t="s">
        <v>860</v>
      </c>
      <c r="AQ24" s="249" t="s">
        <v>793</v>
      </c>
      <c r="AR24" s="249" t="s">
        <v>857</v>
      </c>
      <c r="AS24" s="271" t="s">
        <v>137</v>
      </c>
      <c r="AT24" s="221" t="s">
        <v>860</v>
      </c>
      <c r="AU24" s="249" t="s">
        <v>793</v>
      </c>
      <c r="AV24" s="249" t="s">
        <v>857</v>
      </c>
      <c r="AW24" s="271" t="s">
        <v>137</v>
      </c>
      <c r="AX24" s="221" t="s">
        <v>860</v>
      </c>
      <c r="AY24" s="249" t="s">
        <v>793</v>
      </c>
      <c r="AZ24" s="249" t="s">
        <v>857</v>
      </c>
      <c r="BA24" s="271" t="s">
        <v>137</v>
      </c>
      <c r="BB24" s="1"/>
      <c r="BC24" s="1"/>
      <c r="BD24" s="1"/>
      <c r="BE24" s="1"/>
    </row>
    <row r="25" spans="1:57" x14ac:dyDescent="0.25">
      <c r="A25" s="192"/>
      <c r="B25" s="230" t="s">
        <v>10</v>
      </c>
      <c r="C25" s="164"/>
      <c r="D25" s="131"/>
      <c r="E25" s="225"/>
      <c r="F25" s="162"/>
      <c r="G25" s="204"/>
      <c r="H25" s="263" t="s">
        <v>10</v>
      </c>
      <c r="I25" s="208"/>
      <c r="J25" s="162"/>
      <c r="K25" s="204"/>
      <c r="L25" s="263" t="s">
        <v>10</v>
      </c>
      <c r="M25" s="208"/>
      <c r="N25" s="162"/>
      <c r="O25" s="204"/>
      <c r="P25" s="263" t="s">
        <v>10</v>
      </c>
      <c r="Q25" s="208"/>
      <c r="R25" s="162"/>
      <c r="S25" s="204"/>
      <c r="T25" s="263" t="s">
        <v>10</v>
      </c>
      <c r="U25" s="208"/>
      <c r="V25" s="162"/>
      <c r="W25" s="204"/>
      <c r="X25" s="263" t="s">
        <v>10</v>
      </c>
      <c r="Y25" s="208"/>
      <c r="Z25" s="162"/>
      <c r="AA25" s="204"/>
      <c r="AB25" s="263" t="s">
        <v>10</v>
      </c>
      <c r="AC25" s="208"/>
      <c r="AD25" s="162"/>
      <c r="AE25" s="204"/>
      <c r="AF25" s="263" t="s">
        <v>10</v>
      </c>
      <c r="AG25" s="208"/>
      <c r="AH25" s="162"/>
      <c r="AI25" s="204"/>
      <c r="AJ25" s="263" t="s">
        <v>10</v>
      </c>
      <c r="AK25" s="208"/>
      <c r="AL25" s="162"/>
      <c r="AM25" s="204"/>
      <c r="AN25" s="263" t="s">
        <v>10</v>
      </c>
      <c r="AO25" s="208"/>
      <c r="AP25" s="162"/>
      <c r="AQ25" s="204"/>
      <c r="AR25" s="263" t="s">
        <v>10</v>
      </c>
      <c r="AS25" s="208"/>
      <c r="AT25" s="162"/>
      <c r="AU25" s="204"/>
      <c r="AV25" s="263" t="s">
        <v>10</v>
      </c>
      <c r="AW25" s="208"/>
      <c r="AX25" s="162"/>
      <c r="AY25" s="204"/>
      <c r="AZ25" s="263" t="s">
        <v>10</v>
      </c>
      <c r="BA25" s="208"/>
      <c r="BB25" s="1"/>
      <c r="BC25" s="1"/>
      <c r="BD25" s="1"/>
      <c r="BE25" s="1"/>
    </row>
    <row r="26" spans="1:57" x14ac:dyDescent="0.25">
      <c r="A26" s="192"/>
      <c r="B26" s="230" t="s">
        <v>10</v>
      </c>
      <c r="C26" s="164"/>
      <c r="D26" s="34"/>
      <c r="E26" s="157"/>
      <c r="F26" s="162"/>
      <c r="G26" s="204"/>
      <c r="H26" s="263" t="s">
        <v>10</v>
      </c>
      <c r="I26" s="208"/>
      <c r="J26" s="162"/>
      <c r="K26" s="204"/>
      <c r="L26" s="263" t="s">
        <v>10</v>
      </c>
      <c r="M26" s="208"/>
      <c r="N26" s="162"/>
      <c r="O26" s="204"/>
      <c r="P26" s="263" t="s">
        <v>10</v>
      </c>
      <c r="Q26" s="208"/>
      <c r="R26" s="162"/>
      <c r="S26" s="204"/>
      <c r="T26" s="263" t="s">
        <v>10</v>
      </c>
      <c r="U26" s="208"/>
      <c r="V26" s="162"/>
      <c r="W26" s="204"/>
      <c r="X26" s="263" t="s">
        <v>10</v>
      </c>
      <c r="Y26" s="208"/>
      <c r="Z26" s="162"/>
      <c r="AA26" s="204"/>
      <c r="AB26" s="263" t="s">
        <v>10</v>
      </c>
      <c r="AC26" s="208"/>
      <c r="AD26" s="162"/>
      <c r="AE26" s="204"/>
      <c r="AF26" s="263" t="s">
        <v>10</v>
      </c>
      <c r="AG26" s="208"/>
      <c r="AH26" s="162"/>
      <c r="AI26" s="204"/>
      <c r="AJ26" s="263" t="s">
        <v>10</v>
      </c>
      <c r="AK26" s="208"/>
      <c r="AL26" s="162"/>
      <c r="AM26" s="204"/>
      <c r="AN26" s="263" t="s">
        <v>10</v>
      </c>
      <c r="AO26" s="208"/>
      <c r="AP26" s="162"/>
      <c r="AQ26" s="204"/>
      <c r="AR26" s="263" t="s">
        <v>10</v>
      </c>
      <c r="AS26" s="208"/>
      <c r="AT26" s="162"/>
      <c r="AU26" s="204"/>
      <c r="AV26" s="263" t="s">
        <v>10</v>
      </c>
      <c r="AW26" s="208"/>
      <c r="AX26" s="162"/>
      <c r="AY26" s="204"/>
      <c r="AZ26" s="263" t="s">
        <v>10</v>
      </c>
      <c r="BA26" s="208"/>
      <c r="BB26" s="1"/>
      <c r="BC26" s="1"/>
      <c r="BD26" s="1"/>
      <c r="BE26" s="1"/>
    </row>
    <row r="27" spans="1:57" x14ac:dyDescent="0.25">
      <c r="A27" s="192"/>
      <c r="B27" s="230" t="s">
        <v>10</v>
      </c>
      <c r="C27" s="164"/>
      <c r="D27" s="34"/>
      <c r="E27" s="157"/>
      <c r="F27" s="162"/>
      <c r="G27" s="204"/>
      <c r="H27" s="263" t="s">
        <v>10</v>
      </c>
      <c r="I27" s="208"/>
      <c r="J27" s="162"/>
      <c r="K27" s="204"/>
      <c r="L27" s="263" t="s">
        <v>10</v>
      </c>
      <c r="M27" s="208"/>
      <c r="N27" s="162"/>
      <c r="O27" s="204"/>
      <c r="P27" s="263" t="s">
        <v>10</v>
      </c>
      <c r="Q27" s="208"/>
      <c r="R27" s="162"/>
      <c r="S27" s="204"/>
      <c r="T27" s="263" t="s">
        <v>10</v>
      </c>
      <c r="U27" s="208"/>
      <c r="V27" s="162"/>
      <c r="W27" s="204"/>
      <c r="X27" s="263" t="s">
        <v>10</v>
      </c>
      <c r="Y27" s="208"/>
      <c r="Z27" s="162"/>
      <c r="AA27" s="204"/>
      <c r="AB27" s="263" t="s">
        <v>10</v>
      </c>
      <c r="AC27" s="208"/>
      <c r="AD27" s="162"/>
      <c r="AE27" s="204"/>
      <c r="AF27" s="263" t="s">
        <v>10</v>
      </c>
      <c r="AG27" s="208"/>
      <c r="AH27" s="162"/>
      <c r="AI27" s="204"/>
      <c r="AJ27" s="263" t="s">
        <v>10</v>
      </c>
      <c r="AK27" s="208"/>
      <c r="AL27" s="162"/>
      <c r="AM27" s="204"/>
      <c r="AN27" s="263" t="s">
        <v>10</v>
      </c>
      <c r="AO27" s="208"/>
      <c r="AP27" s="162"/>
      <c r="AQ27" s="204"/>
      <c r="AR27" s="263" t="s">
        <v>10</v>
      </c>
      <c r="AS27" s="208"/>
      <c r="AT27" s="162"/>
      <c r="AU27" s="204"/>
      <c r="AV27" s="263" t="s">
        <v>10</v>
      </c>
      <c r="AW27" s="208"/>
      <c r="AX27" s="162"/>
      <c r="AY27" s="204"/>
      <c r="AZ27" s="263" t="s">
        <v>10</v>
      </c>
      <c r="BA27" s="208"/>
      <c r="BB27" s="1"/>
      <c r="BC27" s="1"/>
      <c r="BD27" s="1"/>
      <c r="BE27" s="1"/>
    </row>
    <row r="28" spans="1:57" x14ac:dyDescent="0.25">
      <c r="A28" s="192"/>
      <c r="B28" s="230" t="s">
        <v>10</v>
      </c>
      <c r="C28" s="164"/>
      <c r="D28" s="34"/>
      <c r="E28" s="157"/>
      <c r="F28" s="162"/>
      <c r="G28" s="204"/>
      <c r="H28" s="263" t="s">
        <v>10</v>
      </c>
      <c r="I28" s="208"/>
      <c r="J28" s="162"/>
      <c r="K28" s="204"/>
      <c r="L28" s="263" t="s">
        <v>10</v>
      </c>
      <c r="M28" s="208"/>
      <c r="N28" s="162"/>
      <c r="O28" s="204"/>
      <c r="P28" s="263" t="s">
        <v>10</v>
      </c>
      <c r="Q28" s="208"/>
      <c r="R28" s="162"/>
      <c r="S28" s="204"/>
      <c r="T28" s="263" t="s">
        <v>10</v>
      </c>
      <c r="U28" s="208"/>
      <c r="V28" s="162"/>
      <c r="W28" s="204"/>
      <c r="X28" s="263" t="s">
        <v>10</v>
      </c>
      <c r="Y28" s="208"/>
      <c r="Z28" s="162"/>
      <c r="AA28" s="204"/>
      <c r="AB28" s="263" t="s">
        <v>10</v>
      </c>
      <c r="AC28" s="208"/>
      <c r="AD28" s="162"/>
      <c r="AE28" s="204"/>
      <c r="AF28" s="263" t="s">
        <v>10</v>
      </c>
      <c r="AG28" s="208"/>
      <c r="AH28" s="162"/>
      <c r="AI28" s="204"/>
      <c r="AJ28" s="263" t="s">
        <v>10</v>
      </c>
      <c r="AK28" s="208"/>
      <c r="AL28" s="162"/>
      <c r="AM28" s="204"/>
      <c r="AN28" s="263" t="s">
        <v>10</v>
      </c>
      <c r="AO28" s="208"/>
      <c r="AP28" s="162"/>
      <c r="AQ28" s="204"/>
      <c r="AR28" s="263" t="s">
        <v>10</v>
      </c>
      <c r="AS28" s="208"/>
      <c r="AT28" s="162"/>
      <c r="AU28" s="204"/>
      <c r="AV28" s="263" t="s">
        <v>10</v>
      </c>
      <c r="AW28" s="208"/>
      <c r="AX28" s="162"/>
      <c r="AY28" s="204"/>
      <c r="AZ28" s="263" t="s">
        <v>10</v>
      </c>
      <c r="BA28" s="208"/>
      <c r="BB28" s="1"/>
      <c r="BC28" s="1"/>
      <c r="BD28" s="1"/>
      <c r="BE28" s="1"/>
    </row>
    <row r="29" spans="1:57" x14ac:dyDescent="0.25">
      <c r="A29" s="192"/>
      <c r="B29" s="230" t="s">
        <v>10</v>
      </c>
      <c r="C29" s="164"/>
      <c r="D29" s="34"/>
      <c r="E29" s="157"/>
      <c r="F29" s="162"/>
      <c r="G29" s="204"/>
      <c r="H29" s="263" t="s">
        <v>10</v>
      </c>
      <c r="I29" s="208"/>
      <c r="J29" s="162"/>
      <c r="K29" s="204"/>
      <c r="L29" s="263" t="s">
        <v>10</v>
      </c>
      <c r="M29" s="208"/>
      <c r="N29" s="162"/>
      <c r="O29" s="204"/>
      <c r="P29" s="263" t="s">
        <v>10</v>
      </c>
      <c r="Q29" s="208"/>
      <c r="R29" s="162"/>
      <c r="S29" s="204"/>
      <c r="T29" s="263" t="s">
        <v>10</v>
      </c>
      <c r="U29" s="208"/>
      <c r="V29" s="162"/>
      <c r="W29" s="204"/>
      <c r="X29" s="263" t="s">
        <v>10</v>
      </c>
      <c r="Y29" s="208"/>
      <c r="Z29" s="162"/>
      <c r="AA29" s="204"/>
      <c r="AB29" s="263" t="s">
        <v>10</v>
      </c>
      <c r="AC29" s="208"/>
      <c r="AD29" s="162"/>
      <c r="AE29" s="204"/>
      <c r="AF29" s="263" t="s">
        <v>10</v>
      </c>
      <c r="AG29" s="208"/>
      <c r="AH29" s="162"/>
      <c r="AI29" s="204"/>
      <c r="AJ29" s="263" t="s">
        <v>10</v>
      </c>
      <c r="AK29" s="208"/>
      <c r="AL29" s="162"/>
      <c r="AM29" s="204"/>
      <c r="AN29" s="263" t="s">
        <v>10</v>
      </c>
      <c r="AO29" s="208"/>
      <c r="AP29" s="162"/>
      <c r="AQ29" s="204"/>
      <c r="AR29" s="263" t="s">
        <v>10</v>
      </c>
      <c r="AS29" s="208"/>
      <c r="AT29" s="162"/>
      <c r="AU29" s="204"/>
      <c r="AV29" s="263" t="s">
        <v>10</v>
      </c>
      <c r="AW29" s="208"/>
      <c r="AX29" s="162"/>
      <c r="AY29" s="204"/>
      <c r="AZ29" s="263" t="s">
        <v>10</v>
      </c>
      <c r="BA29" s="208"/>
      <c r="BB29" s="1"/>
      <c r="BC29" s="1"/>
      <c r="BD29" s="1"/>
      <c r="BE29" s="1"/>
    </row>
    <row r="30" spans="1:57" x14ac:dyDescent="0.25">
      <c r="A30" s="192"/>
      <c r="B30" s="230" t="s">
        <v>10</v>
      </c>
      <c r="C30" s="164"/>
      <c r="D30" s="34"/>
      <c r="E30" s="157"/>
      <c r="F30" s="162"/>
      <c r="G30" s="204"/>
      <c r="H30" s="263" t="s">
        <v>10</v>
      </c>
      <c r="I30" s="208"/>
      <c r="J30" s="162"/>
      <c r="K30" s="204"/>
      <c r="L30" s="263" t="s">
        <v>10</v>
      </c>
      <c r="M30" s="208"/>
      <c r="N30" s="162"/>
      <c r="O30" s="204"/>
      <c r="P30" s="263" t="s">
        <v>10</v>
      </c>
      <c r="Q30" s="208"/>
      <c r="R30" s="162"/>
      <c r="S30" s="204"/>
      <c r="T30" s="263" t="s">
        <v>10</v>
      </c>
      <c r="U30" s="208"/>
      <c r="V30" s="162"/>
      <c r="W30" s="204"/>
      <c r="X30" s="263" t="s">
        <v>10</v>
      </c>
      <c r="Y30" s="208"/>
      <c r="Z30" s="162"/>
      <c r="AA30" s="204"/>
      <c r="AB30" s="263" t="s">
        <v>10</v>
      </c>
      <c r="AC30" s="208"/>
      <c r="AD30" s="162"/>
      <c r="AE30" s="204"/>
      <c r="AF30" s="263" t="s">
        <v>10</v>
      </c>
      <c r="AG30" s="208"/>
      <c r="AH30" s="162"/>
      <c r="AI30" s="204"/>
      <c r="AJ30" s="263" t="s">
        <v>10</v>
      </c>
      <c r="AK30" s="208"/>
      <c r="AL30" s="162"/>
      <c r="AM30" s="204"/>
      <c r="AN30" s="263" t="s">
        <v>10</v>
      </c>
      <c r="AO30" s="208"/>
      <c r="AP30" s="162"/>
      <c r="AQ30" s="204"/>
      <c r="AR30" s="263" t="s">
        <v>10</v>
      </c>
      <c r="AS30" s="208"/>
      <c r="AT30" s="162"/>
      <c r="AU30" s="204"/>
      <c r="AV30" s="263" t="s">
        <v>10</v>
      </c>
      <c r="AW30" s="208"/>
      <c r="AX30" s="162"/>
      <c r="AY30" s="204"/>
      <c r="AZ30" s="263" t="s">
        <v>10</v>
      </c>
      <c r="BA30" s="208"/>
      <c r="BB30" s="1"/>
      <c r="BC30" s="1"/>
      <c r="BD30" s="1"/>
      <c r="BE30" s="1"/>
    </row>
    <row r="31" spans="1:57" x14ac:dyDescent="0.25">
      <c r="A31" s="192"/>
      <c r="B31" s="230" t="s">
        <v>10</v>
      </c>
      <c r="C31" s="164"/>
      <c r="D31" s="34"/>
      <c r="E31" s="157"/>
      <c r="F31" s="162"/>
      <c r="G31" s="204"/>
      <c r="H31" s="263" t="s">
        <v>10</v>
      </c>
      <c r="I31" s="208"/>
      <c r="J31" s="162"/>
      <c r="K31" s="204"/>
      <c r="L31" s="263" t="s">
        <v>10</v>
      </c>
      <c r="M31" s="208"/>
      <c r="N31" s="162"/>
      <c r="O31" s="204"/>
      <c r="P31" s="263" t="s">
        <v>10</v>
      </c>
      <c r="Q31" s="208"/>
      <c r="R31" s="162"/>
      <c r="S31" s="204"/>
      <c r="T31" s="263" t="s">
        <v>10</v>
      </c>
      <c r="U31" s="208"/>
      <c r="V31" s="162"/>
      <c r="W31" s="204"/>
      <c r="X31" s="263" t="s">
        <v>10</v>
      </c>
      <c r="Y31" s="208"/>
      <c r="Z31" s="162"/>
      <c r="AA31" s="204"/>
      <c r="AB31" s="263" t="s">
        <v>10</v>
      </c>
      <c r="AC31" s="208"/>
      <c r="AD31" s="162"/>
      <c r="AE31" s="204"/>
      <c r="AF31" s="263" t="s">
        <v>10</v>
      </c>
      <c r="AG31" s="208"/>
      <c r="AH31" s="162"/>
      <c r="AI31" s="204"/>
      <c r="AJ31" s="263" t="s">
        <v>10</v>
      </c>
      <c r="AK31" s="208"/>
      <c r="AL31" s="162"/>
      <c r="AM31" s="204"/>
      <c r="AN31" s="263" t="s">
        <v>10</v>
      </c>
      <c r="AO31" s="208"/>
      <c r="AP31" s="162"/>
      <c r="AQ31" s="204"/>
      <c r="AR31" s="263" t="s">
        <v>10</v>
      </c>
      <c r="AS31" s="208"/>
      <c r="AT31" s="162"/>
      <c r="AU31" s="204"/>
      <c r="AV31" s="263" t="s">
        <v>10</v>
      </c>
      <c r="AW31" s="208"/>
      <c r="AX31" s="162"/>
      <c r="AY31" s="204"/>
      <c r="AZ31" s="263" t="s">
        <v>10</v>
      </c>
      <c r="BA31" s="208"/>
      <c r="BB31" s="1"/>
      <c r="BC31" s="1"/>
      <c r="BD31" s="1"/>
      <c r="BE31" s="1"/>
    </row>
    <row r="32" spans="1:57" x14ac:dyDescent="0.25">
      <c r="A32" s="192"/>
      <c r="B32" s="230" t="s">
        <v>10</v>
      </c>
      <c r="C32" s="164"/>
      <c r="D32" s="34"/>
      <c r="E32" s="157"/>
      <c r="F32" s="162"/>
      <c r="G32" s="204"/>
      <c r="H32" s="263" t="s">
        <v>10</v>
      </c>
      <c r="I32" s="208"/>
      <c r="J32" s="162"/>
      <c r="K32" s="204"/>
      <c r="L32" s="263" t="s">
        <v>10</v>
      </c>
      <c r="M32" s="208"/>
      <c r="N32" s="162"/>
      <c r="O32" s="204"/>
      <c r="P32" s="263" t="s">
        <v>10</v>
      </c>
      <c r="Q32" s="208"/>
      <c r="R32" s="162"/>
      <c r="S32" s="204"/>
      <c r="T32" s="263" t="s">
        <v>10</v>
      </c>
      <c r="U32" s="208"/>
      <c r="V32" s="162"/>
      <c r="W32" s="204"/>
      <c r="X32" s="263" t="s">
        <v>10</v>
      </c>
      <c r="Y32" s="208"/>
      <c r="Z32" s="162"/>
      <c r="AA32" s="204"/>
      <c r="AB32" s="263" t="s">
        <v>10</v>
      </c>
      <c r="AC32" s="208"/>
      <c r="AD32" s="162"/>
      <c r="AE32" s="204"/>
      <c r="AF32" s="263" t="s">
        <v>10</v>
      </c>
      <c r="AG32" s="208"/>
      <c r="AH32" s="162"/>
      <c r="AI32" s="204"/>
      <c r="AJ32" s="263" t="s">
        <v>10</v>
      </c>
      <c r="AK32" s="208"/>
      <c r="AL32" s="162"/>
      <c r="AM32" s="204"/>
      <c r="AN32" s="263" t="s">
        <v>10</v>
      </c>
      <c r="AO32" s="208"/>
      <c r="AP32" s="162"/>
      <c r="AQ32" s="204"/>
      <c r="AR32" s="263" t="s">
        <v>10</v>
      </c>
      <c r="AS32" s="208"/>
      <c r="AT32" s="162"/>
      <c r="AU32" s="204"/>
      <c r="AV32" s="263" t="s">
        <v>10</v>
      </c>
      <c r="AW32" s="208"/>
      <c r="AX32" s="162"/>
      <c r="AY32" s="204"/>
      <c r="AZ32" s="263" t="s">
        <v>10</v>
      </c>
      <c r="BA32" s="208"/>
      <c r="BB32" s="1"/>
      <c r="BC32" s="1"/>
      <c r="BD32" s="1"/>
      <c r="BE32" s="1"/>
    </row>
    <row r="33" spans="1:57" x14ac:dyDescent="0.25">
      <c r="A33" s="192"/>
      <c r="B33" s="230" t="s">
        <v>10</v>
      </c>
      <c r="C33" s="164"/>
      <c r="D33" s="34"/>
      <c r="E33" s="157"/>
      <c r="F33" s="162"/>
      <c r="G33" s="204"/>
      <c r="H33" s="263" t="s">
        <v>10</v>
      </c>
      <c r="I33" s="208"/>
      <c r="J33" s="162"/>
      <c r="K33" s="204"/>
      <c r="L33" s="263" t="s">
        <v>10</v>
      </c>
      <c r="M33" s="208"/>
      <c r="N33" s="162"/>
      <c r="O33" s="204"/>
      <c r="P33" s="263" t="s">
        <v>10</v>
      </c>
      <c r="Q33" s="208"/>
      <c r="R33" s="162"/>
      <c r="S33" s="204"/>
      <c r="T33" s="263" t="s">
        <v>10</v>
      </c>
      <c r="U33" s="208"/>
      <c r="V33" s="162"/>
      <c r="W33" s="204"/>
      <c r="X33" s="263" t="s">
        <v>10</v>
      </c>
      <c r="Y33" s="208"/>
      <c r="Z33" s="162"/>
      <c r="AA33" s="204"/>
      <c r="AB33" s="263" t="s">
        <v>10</v>
      </c>
      <c r="AC33" s="208"/>
      <c r="AD33" s="162"/>
      <c r="AE33" s="204"/>
      <c r="AF33" s="263" t="s">
        <v>10</v>
      </c>
      <c r="AG33" s="208"/>
      <c r="AH33" s="162"/>
      <c r="AI33" s="204"/>
      <c r="AJ33" s="263" t="s">
        <v>10</v>
      </c>
      <c r="AK33" s="208"/>
      <c r="AL33" s="162"/>
      <c r="AM33" s="204"/>
      <c r="AN33" s="263" t="s">
        <v>10</v>
      </c>
      <c r="AO33" s="208"/>
      <c r="AP33" s="162"/>
      <c r="AQ33" s="204"/>
      <c r="AR33" s="263" t="s">
        <v>10</v>
      </c>
      <c r="AS33" s="208"/>
      <c r="AT33" s="162"/>
      <c r="AU33" s="204"/>
      <c r="AV33" s="263" t="s">
        <v>10</v>
      </c>
      <c r="AW33" s="208"/>
      <c r="AX33" s="162"/>
      <c r="AY33" s="204"/>
      <c r="AZ33" s="263" t="s">
        <v>10</v>
      </c>
      <c r="BA33" s="208"/>
      <c r="BB33" s="1"/>
      <c r="BC33" s="1"/>
      <c r="BD33" s="1"/>
      <c r="BE33" s="1"/>
    </row>
    <row r="34" spans="1:57" x14ac:dyDescent="0.25">
      <c r="A34" s="192"/>
      <c r="B34" s="230" t="s">
        <v>10</v>
      </c>
      <c r="C34" s="164"/>
      <c r="D34" s="34"/>
      <c r="E34" s="157"/>
      <c r="F34" s="162"/>
      <c r="G34" s="204"/>
      <c r="H34" s="263" t="s">
        <v>10</v>
      </c>
      <c r="I34" s="208"/>
      <c r="J34" s="162"/>
      <c r="K34" s="204"/>
      <c r="L34" s="263" t="s">
        <v>10</v>
      </c>
      <c r="M34" s="208"/>
      <c r="N34" s="162"/>
      <c r="O34" s="204"/>
      <c r="P34" s="263" t="s">
        <v>10</v>
      </c>
      <c r="Q34" s="208"/>
      <c r="R34" s="162"/>
      <c r="S34" s="204"/>
      <c r="T34" s="263" t="s">
        <v>10</v>
      </c>
      <c r="U34" s="208"/>
      <c r="V34" s="162"/>
      <c r="W34" s="204"/>
      <c r="X34" s="263" t="s">
        <v>10</v>
      </c>
      <c r="Y34" s="208"/>
      <c r="Z34" s="162"/>
      <c r="AA34" s="204"/>
      <c r="AB34" s="263" t="s">
        <v>10</v>
      </c>
      <c r="AC34" s="208"/>
      <c r="AD34" s="162"/>
      <c r="AE34" s="204"/>
      <c r="AF34" s="263" t="s">
        <v>10</v>
      </c>
      <c r="AG34" s="208"/>
      <c r="AH34" s="162"/>
      <c r="AI34" s="204"/>
      <c r="AJ34" s="263" t="s">
        <v>10</v>
      </c>
      <c r="AK34" s="208"/>
      <c r="AL34" s="162"/>
      <c r="AM34" s="204"/>
      <c r="AN34" s="263" t="s">
        <v>10</v>
      </c>
      <c r="AO34" s="208"/>
      <c r="AP34" s="162"/>
      <c r="AQ34" s="204"/>
      <c r="AR34" s="263" t="s">
        <v>10</v>
      </c>
      <c r="AS34" s="208"/>
      <c r="AT34" s="162"/>
      <c r="AU34" s="204"/>
      <c r="AV34" s="263" t="s">
        <v>10</v>
      </c>
      <c r="AW34" s="208"/>
      <c r="AX34" s="162"/>
      <c r="AY34" s="204"/>
      <c r="AZ34" s="263" t="s">
        <v>10</v>
      </c>
      <c r="BA34" s="208"/>
      <c r="BB34" s="1"/>
      <c r="BC34" s="1"/>
      <c r="BD34" s="1"/>
      <c r="BE34" s="1"/>
    </row>
    <row r="35" spans="1:57" x14ac:dyDescent="0.25">
      <c r="A35" s="192"/>
      <c r="B35" s="230" t="s">
        <v>10</v>
      </c>
      <c r="C35" s="164"/>
      <c r="D35" s="34"/>
      <c r="E35" s="157"/>
      <c r="F35" s="162"/>
      <c r="G35" s="204"/>
      <c r="H35" s="263" t="s">
        <v>10</v>
      </c>
      <c r="I35" s="208"/>
      <c r="J35" s="162"/>
      <c r="K35" s="204"/>
      <c r="L35" s="263" t="s">
        <v>10</v>
      </c>
      <c r="M35" s="208"/>
      <c r="N35" s="162"/>
      <c r="O35" s="204"/>
      <c r="P35" s="263" t="s">
        <v>10</v>
      </c>
      <c r="Q35" s="208"/>
      <c r="R35" s="162"/>
      <c r="S35" s="204"/>
      <c r="T35" s="263" t="s">
        <v>10</v>
      </c>
      <c r="U35" s="208"/>
      <c r="V35" s="162"/>
      <c r="W35" s="204"/>
      <c r="X35" s="263" t="s">
        <v>10</v>
      </c>
      <c r="Y35" s="208"/>
      <c r="Z35" s="162"/>
      <c r="AA35" s="204"/>
      <c r="AB35" s="263" t="s">
        <v>10</v>
      </c>
      <c r="AC35" s="208"/>
      <c r="AD35" s="162"/>
      <c r="AE35" s="204"/>
      <c r="AF35" s="263" t="s">
        <v>10</v>
      </c>
      <c r="AG35" s="208"/>
      <c r="AH35" s="162"/>
      <c r="AI35" s="204"/>
      <c r="AJ35" s="263" t="s">
        <v>10</v>
      </c>
      <c r="AK35" s="208"/>
      <c r="AL35" s="162"/>
      <c r="AM35" s="204"/>
      <c r="AN35" s="263" t="s">
        <v>10</v>
      </c>
      <c r="AO35" s="208"/>
      <c r="AP35" s="162"/>
      <c r="AQ35" s="204"/>
      <c r="AR35" s="263" t="s">
        <v>10</v>
      </c>
      <c r="AS35" s="208"/>
      <c r="AT35" s="162"/>
      <c r="AU35" s="204"/>
      <c r="AV35" s="263" t="s">
        <v>10</v>
      </c>
      <c r="AW35" s="208"/>
      <c r="AX35" s="162"/>
      <c r="AY35" s="204"/>
      <c r="AZ35" s="263" t="s">
        <v>10</v>
      </c>
      <c r="BA35" s="208"/>
      <c r="BB35" s="1"/>
      <c r="BC35" s="1"/>
      <c r="BD35" s="1"/>
      <c r="BE35" s="1"/>
    </row>
    <row r="36" spans="1:57" x14ac:dyDescent="0.25">
      <c r="A36" s="192"/>
      <c r="B36" s="230" t="s">
        <v>10</v>
      </c>
      <c r="C36" s="164"/>
      <c r="D36" s="34"/>
      <c r="E36" s="157"/>
      <c r="F36" s="162"/>
      <c r="G36" s="204"/>
      <c r="H36" s="263" t="s">
        <v>10</v>
      </c>
      <c r="I36" s="208"/>
      <c r="J36" s="162"/>
      <c r="K36" s="204"/>
      <c r="L36" s="263" t="s">
        <v>10</v>
      </c>
      <c r="M36" s="208"/>
      <c r="N36" s="162"/>
      <c r="O36" s="204"/>
      <c r="P36" s="263" t="s">
        <v>10</v>
      </c>
      <c r="Q36" s="208"/>
      <c r="R36" s="162"/>
      <c r="S36" s="204"/>
      <c r="T36" s="263" t="s">
        <v>10</v>
      </c>
      <c r="U36" s="208"/>
      <c r="V36" s="162"/>
      <c r="W36" s="204"/>
      <c r="X36" s="263" t="s">
        <v>10</v>
      </c>
      <c r="Y36" s="208"/>
      <c r="Z36" s="162"/>
      <c r="AA36" s="204"/>
      <c r="AB36" s="263" t="s">
        <v>10</v>
      </c>
      <c r="AC36" s="208"/>
      <c r="AD36" s="162"/>
      <c r="AE36" s="204"/>
      <c r="AF36" s="263" t="s">
        <v>10</v>
      </c>
      <c r="AG36" s="208"/>
      <c r="AH36" s="162"/>
      <c r="AI36" s="204"/>
      <c r="AJ36" s="263" t="s">
        <v>10</v>
      </c>
      <c r="AK36" s="208"/>
      <c r="AL36" s="162"/>
      <c r="AM36" s="204"/>
      <c r="AN36" s="263" t="s">
        <v>10</v>
      </c>
      <c r="AO36" s="208"/>
      <c r="AP36" s="162"/>
      <c r="AQ36" s="204"/>
      <c r="AR36" s="263" t="s">
        <v>10</v>
      </c>
      <c r="AS36" s="208"/>
      <c r="AT36" s="162"/>
      <c r="AU36" s="204"/>
      <c r="AV36" s="263" t="s">
        <v>10</v>
      </c>
      <c r="AW36" s="208"/>
      <c r="AX36" s="162"/>
      <c r="AY36" s="204"/>
      <c r="AZ36" s="263" t="s">
        <v>10</v>
      </c>
      <c r="BA36" s="208"/>
      <c r="BB36" s="1"/>
      <c r="BC36" s="1"/>
      <c r="BD36" s="1"/>
      <c r="BE36" s="1"/>
    </row>
    <row r="37" spans="1:57" x14ac:dyDescent="0.25">
      <c r="A37" s="192"/>
      <c r="B37" s="230" t="s">
        <v>10</v>
      </c>
      <c r="C37" s="164"/>
      <c r="D37" s="34"/>
      <c r="E37" s="157"/>
      <c r="F37" s="162"/>
      <c r="G37" s="204"/>
      <c r="H37" s="263" t="s">
        <v>10</v>
      </c>
      <c r="I37" s="208"/>
      <c r="J37" s="162"/>
      <c r="K37" s="204"/>
      <c r="L37" s="263" t="s">
        <v>10</v>
      </c>
      <c r="M37" s="208"/>
      <c r="N37" s="162"/>
      <c r="O37" s="204"/>
      <c r="P37" s="263" t="s">
        <v>10</v>
      </c>
      <c r="Q37" s="208"/>
      <c r="R37" s="162"/>
      <c r="S37" s="204"/>
      <c r="T37" s="263" t="s">
        <v>10</v>
      </c>
      <c r="U37" s="208"/>
      <c r="V37" s="162"/>
      <c r="W37" s="204"/>
      <c r="X37" s="263" t="s">
        <v>10</v>
      </c>
      <c r="Y37" s="208"/>
      <c r="Z37" s="162"/>
      <c r="AA37" s="204"/>
      <c r="AB37" s="263" t="s">
        <v>10</v>
      </c>
      <c r="AC37" s="208"/>
      <c r="AD37" s="162"/>
      <c r="AE37" s="204"/>
      <c r="AF37" s="263" t="s">
        <v>10</v>
      </c>
      <c r="AG37" s="208"/>
      <c r="AH37" s="162"/>
      <c r="AI37" s="204"/>
      <c r="AJ37" s="263" t="s">
        <v>10</v>
      </c>
      <c r="AK37" s="208"/>
      <c r="AL37" s="162"/>
      <c r="AM37" s="204"/>
      <c r="AN37" s="263" t="s">
        <v>10</v>
      </c>
      <c r="AO37" s="208"/>
      <c r="AP37" s="162"/>
      <c r="AQ37" s="204"/>
      <c r="AR37" s="263" t="s">
        <v>10</v>
      </c>
      <c r="AS37" s="208"/>
      <c r="AT37" s="162"/>
      <c r="AU37" s="204"/>
      <c r="AV37" s="263" t="s">
        <v>10</v>
      </c>
      <c r="AW37" s="208"/>
      <c r="AX37" s="162"/>
      <c r="AY37" s="204"/>
      <c r="AZ37" s="263" t="s">
        <v>10</v>
      </c>
      <c r="BA37" s="208"/>
      <c r="BB37" s="1"/>
      <c r="BC37" s="1"/>
      <c r="BD37" s="1"/>
      <c r="BE37" s="1"/>
    </row>
    <row r="38" spans="1:57" x14ac:dyDescent="0.25">
      <c r="A38" s="192"/>
      <c r="B38" s="230" t="s">
        <v>10</v>
      </c>
      <c r="C38" s="164"/>
      <c r="D38" s="34"/>
      <c r="E38" s="157"/>
      <c r="F38" s="162"/>
      <c r="G38" s="204"/>
      <c r="H38" s="263" t="s">
        <v>10</v>
      </c>
      <c r="I38" s="208"/>
      <c r="J38" s="162"/>
      <c r="K38" s="204"/>
      <c r="L38" s="263" t="s">
        <v>10</v>
      </c>
      <c r="M38" s="208"/>
      <c r="N38" s="162"/>
      <c r="O38" s="204"/>
      <c r="P38" s="263" t="s">
        <v>10</v>
      </c>
      <c r="Q38" s="208"/>
      <c r="R38" s="162"/>
      <c r="S38" s="204"/>
      <c r="T38" s="263" t="s">
        <v>10</v>
      </c>
      <c r="U38" s="208"/>
      <c r="V38" s="162"/>
      <c r="W38" s="204"/>
      <c r="X38" s="263" t="s">
        <v>10</v>
      </c>
      <c r="Y38" s="208"/>
      <c r="Z38" s="162"/>
      <c r="AA38" s="204"/>
      <c r="AB38" s="263" t="s">
        <v>10</v>
      </c>
      <c r="AC38" s="208"/>
      <c r="AD38" s="162"/>
      <c r="AE38" s="204"/>
      <c r="AF38" s="263" t="s">
        <v>10</v>
      </c>
      <c r="AG38" s="208"/>
      <c r="AH38" s="162"/>
      <c r="AI38" s="204"/>
      <c r="AJ38" s="263" t="s">
        <v>10</v>
      </c>
      <c r="AK38" s="208"/>
      <c r="AL38" s="162"/>
      <c r="AM38" s="204"/>
      <c r="AN38" s="263" t="s">
        <v>10</v>
      </c>
      <c r="AO38" s="208"/>
      <c r="AP38" s="162"/>
      <c r="AQ38" s="204"/>
      <c r="AR38" s="263" t="s">
        <v>10</v>
      </c>
      <c r="AS38" s="208"/>
      <c r="AT38" s="162"/>
      <c r="AU38" s="204"/>
      <c r="AV38" s="263" t="s">
        <v>10</v>
      </c>
      <c r="AW38" s="208"/>
      <c r="AX38" s="162"/>
      <c r="AY38" s="204"/>
      <c r="AZ38" s="263" t="s">
        <v>10</v>
      </c>
      <c r="BA38" s="208"/>
      <c r="BB38" s="1"/>
      <c r="BC38" s="1"/>
      <c r="BD38" s="1"/>
      <c r="BE38" s="1"/>
    </row>
    <row r="39" spans="1:57" x14ac:dyDescent="0.25">
      <c r="A39" s="192"/>
      <c r="B39" s="230" t="s">
        <v>10</v>
      </c>
      <c r="C39" s="164"/>
      <c r="D39" s="34"/>
      <c r="E39" s="157"/>
      <c r="F39" s="162"/>
      <c r="G39" s="204"/>
      <c r="H39" s="263" t="s">
        <v>10</v>
      </c>
      <c r="I39" s="208"/>
      <c r="J39" s="162"/>
      <c r="K39" s="204"/>
      <c r="L39" s="263" t="s">
        <v>10</v>
      </c>
      <c r="M39" s="208"/>
      <c r="N39" s="162"/>
      <c r="O39" s="204"/>
      <c r="P39" s="263" t="s">
        <v>10</v>
      </c>
      <c r="Q39" s="208"/>
      <c r="R39" s="162"/>
      <c r="S39" s="204"/>
      <c r="T39" s="263" t="s">
        <v>10</v>
      </c>
      <c r="U39" s="208"/>
      <c r="V39" s="162"/>
      <c r="W39" s="204"/>
      <c r="X39" s="263" t="s">
        <v>10</v>
      </c>
      <c r="Y39" s="208"/>
      <c r="Z39" s="162"/>
      <c r="AA39" s="204"/>
      <c r="AB39" s="263" t="s">
        <v>10</v>
      </c>
      <c r="AC39" s="208"/>
      <c r="AD39" s="162"/>
      <c r="AE39" s="204"/>
      <c r="AF39" s="263" t="s">
        <v>10</v>
      </c>
      <c r="AG39" s="208"/>
      <c r="AH39" s="162"/>
      <c r="AI39" s="204"/>
      <c r="AJ39" s="263" t="s">
        <v>10</v>
      </c>
      <c r="AK39" s="208"/>
      <c r="AL39" s="162"/>
      <c r="AM39" s="204"/>
      <c r="AN39" s="263" t="s">
        <v>10</v>
      </c>
      <c r="AO39" s="208"/>
      <c r="AP39" s="162"/>
      <c r="AQ39" s="204"/>
      <c r="AR39" s="263" t="s">
        <v>10</v>
      </c>
      <c r="AS39" s="208"/>
      <c r="AT39" s="162"/>
      <c r="AU39" s="204"/>
      <c r="AV39" s="263" t="s">
        <v>10</v>
      </c>
      <c r="AW39" s="208"/>
      <c r="AX39" s="162"/>
      <c r="AY39" s="204"/>
      <c r="AZ39" s="263" t="s">
        <v>10</v>
      </c>
      <c r="BA39" s="208"/>
      <c r="BB39" s="1"/>
      <c r="BC39" s="1"/>
      <c r="BD39" s="1"/>
      <c r="BE39" s="1"/>
    </row>
    <row r="40" spans="1:57" x14ac:dyDescent="0.25">
      <c r="A40" s="192"/>
      <c r="B40" s="230" t="s">
        <v>10</v>
      </c>
      <c r="C40" s="164"/>
      <c r="D40" s="34"/>
      <c r="E40" s="157"/>
      <c r="F40" s="162"/>
      <c r="G40" s="204"/>
      <c r="H40" s="263" t="s">
        <v>10</v>
      </c>
      <c r="I40" s="208"/>
      <c r="J40" s="162"/>
      <c r="K40" s="204"/>
      <c r="L40" s="263" t="s">
        <v>10</v>
      </c>
      <c r="M40" s="208"/>
      <c r="N40" s="162"/>
      <c r="O40" s="204"/>
      <c r="P40" s="263" t="s">
        <v>10</v>
      </c>
      <c r="Q40" s="208"/>
      <c r="R40" s="162"/>
      <c r="S40" s="204"/>
      <c r="T40" s="263" t="s">
        <v>10</v>
      </c>
      <c r="U40" s="208"/>
      <c r="V40" s="162"/>
      <c r="W40" s="204"/>
      <c r="X40" s="263" t="s">
        <v>10</v>
      </c>
      <c r="Y40" s="208"/>
      <c r="Z40" s="162"/>
      <c r="AA40" s="204"/>
      <c r="AB40" s="263" t="s">
        <v>10</v>
      </c>
      <c r="AC40" s="208"/>
      <c r="AD40" s="162"/>
      <c r="AE40" s="204"/>
      <c r="AF40" s="263" t="s">
        <v>10</v>
      </c>
      <c r="AG40" s="208"/>
      <c r="AH40" s="162"/>
      <c r="AI40" s="204"/>
      <c r="AJ40" s="263" t="s">
        <v>10</v>
      </c>
      <c r="AK40" s="208"/>
      <c r="AL40" s="162"/>
      <c r="AM40" s="204"/>
      <c r="AN40" s="263" t="s">
        <v>10</v>
      </c>
      <c r="AO40" s="208"/>
      <c r="AP40" s="162"/>
      <c r="AQ40" s="204"/>
      <c r="AR40" s="263" t="s">
        <v>10</v>
      </c>
      <c r="AS40" s="208"/>
      <c r="AT40" s="162"/>
      <c r="AU40" s="204"/>
      <c r="AV40" s="263" t="s">
        <v>10</v>
      </c>
      <c r="AW40" s="208"/>
      <c r="AX40" s="162"/>
      <c r="AY40" s="204"/>
      <c r="AZ40" s="263" t="s">
        <v>10</v>
      </c>
      <c r="BA40" s="208"/>
      <c r="BB40" s="1"/>
      <c r="BC40" s="1"/>
      <c r="BD40" s="1"/>
      <c r="BE40" s="1"/>
    </row>
    <row r="41" spans="1:57" x14ac:dyDescent="0.25">
      <c r="A41" s="192"/>
      <c r="B41" s="230" t="s">
        <v>10</v>
      </c>
      <c r="C41" s="164"/>
      <c r="D41" s="34"/>
      <c r="E41" s="157"/>
      <c r="F41" s="162"/>
      <c r="G41" s="204"/>
      <c r="H41" s="263" t="s">
        <v>10</v>
      </c>
      <c r="I41" s="208"/>
      <c r="J41" s="162"/>
      <c r="K41" s="204"/>
      <c r="L41" s="263" t="s">
        <v>10</v>
      </c>
      <c r="M41" s="208"/>
      <c r="N41" s="162"/>
      <c r="O41" s="204"/>
      <c r="P41" s="263" t="s">
        <v>10</v>
      </c>
      <c r="Q41" s="208"/>
      <c r="R41" s="162"/>
      <c r="S41" s="204"/>
      <c r="T41" s="263" t="s">
        <v>10</v>
      </c>
      <c r="U41" s="208"/>
      <c r="V41" s="162"/>
      <c r="W41" s="204"/>
      <c r="X41" s="263" t="s">
        <v>10</v>
      </c>
      <c r="Y41" s="208"/>
      <c r="Z41" s="162"/>
      <c r="AA41" s="204"/>
      <c r="AB41" s="263" t="s">
        <v>10</v>
      </c>
      <c r="AC41" s="208"/>
      <c r="AD41" s="162"/>
      <c r="AE41" s="204"/>
      <c r="AF41" s="263" t="s">
        <v>10</v>
      </c>
      <c r="AG41" s="208"/>
      <c r="AH41" s="162"/>
      <c r="AI41" s="204"/>
      <c r="AJ41" s="263" t="s">
        <v>10</v>
      </c>
      <c r="AK41" s="208"/>
      <c r="AL41" s="162"/>
      <c r="AM41" s="204"/>
      <c r="AN41" s="263" t="s">
        <v>10</v>
      </c>
      <c r="AO41" s="208"/>
      <c r="AP41" s="162"/>
      <c r="AQ41" s="204"/>
      <c r="AR41" s="263" t="s">
        <v>10</v>
      </c>
      <c r="AS41" s="208"/>
      <c r="AT41" s="162"/>
      <c r="AU41" s="204"/>
      <c r="AV41" s="263" t="s">
        <v>10</v>
      </c>
      <c r="AW41" s="208"/>
      <c r="AX41" s="162"/>
      <c r="AY41" s="204"/>
      <c r="AZ41" s="263" t="s">
        <v>10</v>
      </c>
      <c r="BA41" s="208"/>
      <c r="BB41" s="1"/>
      <c r="BC41" s="1"/>
      <c r="BD41" s="1"/>
      <c r="BE41" s="1"/>
    </row>
    <row r="42" spans="1:57" x14ac:dyDescent="0.25">
      <c r="A42" s="192"/>
      <c r="B42" s="230" t="s">
        <v>10</v>
      </c>
      <c r="C42" s="164"/>
      <c r="D42" s="34"/>
      <c r="E42" s="157"/>
      <c r="F42" s="162"/>
      <c r="G42" s="204"/>
      <c r="H42" s="263" t="s">
        <v>10</v>
      </c>
      <c r="I42" s="208"/>
      <c r="J42" s="162"/>
      <c r="K42" s="204"/>
      <c r="L42" s="263" t="s">
        <v>10</v>
      </c>
      <c r="M42" s="208"/>
      <c r="N42" s="162"/>
      <c r="O42" s="204"/>
      <c r="P42" s="263" t="s">
        <v>10</v>
      </c>
      <c r="Q42" s="208"/>
      <c r="R42" s="162"/>
      <c r="S42" s="204"/>
      <c r="T42" s="263" t="s">
        <v>10</v>
      </c>
      <c r="U42" s="208"/>
      <c r="V42" s="162"/>
      <c r="W42" s="204"/>
      <c r="X42" s="263" t="s">
        <v>10</v>
      </c>
      <c r="Y42" s="208"/>
      <c r="Z42" s="162"/>
      <c r="AA42" s="204"/>
      <c r="AB42" s="263" t="s">
        <v>10</v>
      </c>
      <c r="AC42" s="208"/>
      <c r="AD42" s="162"/>
      <c r="AE42" s="204"/>
      <c r="AF42" s="263" t="s">
        <v>10</v>
      </c>
      <c r="AG42" s="208"/>
      <c r="AH42" s="162"/>
      <c r="AI42" s="204"/>
      <c r="AJ42" s="263" t="s">
        <v>10</v>
      </c>
      <c r="AK42" s="208"/>
      <c r="AL42" s="162"/>
      <c r="AM42" s="204"/>
      <c r="AN42" s="263" t="s">
        <v>10</v>
      </c>
      <c r="AO42" s="208"/>
      <c r="AP42" s="162"/>
      <c r="AQ42" s="204"/>
      <c r="AR42" s="263" t="s">
        <v>10</v>
      </c>
      <c r="AS42" s="208"/>
      <c r="AT42" s="162"/>
      <c r="AU42" s="204"/>
      <c r="AV42" s="263" t="s">
        <v>10</v>
      </c>
      <c r="AW42" s="208"/>
      <c r="AX42" s="162"/>
      <c r="AY42" s="204"/>
      <c r="AZ42" s="263" t="s">
        <v>10</v>
      </c>
      <c r="BA42" s="208"/>
      <c r="BB42" s="1"/>
      <c r="BC42" s="1"/>
      <c r="BD42" s="1"/>
      <c r="BE42" s="1"/>
    </row>
    <row r="43" spans="1:57" x14ac:dyDescent="0.25">
      <c r="A43" s="192"/>
      <c r="B43" s="230" t="s">
        <v>10</v>
      </c>
      <c r="C43" s="164"/>
      <c r="D43" s="34"/>
      <c r="E43" s="157"/>
      <c r="F43" s="162"/>
      <c r="G43" s="204"/>
      <c r="H43" s="263" t="s">
        <v>10</v>
      </c>
      <c r="I43" s="208"/>
      <c r="J43" s="162"/>
      <c r="K43" s="204"/>
      <c r="L43" s="263" t="s">
        <v>10</v>
      </c>
      <c r="M43" s="208"/>
      <c r="N43" s="162"/>
      <c r="O43" s="204"/>
      <c r="P43" s="263" t="s">
        <v>10</v>
      </c>
      <c r="Q43" s="208"/>
      <c r="R43" s="162"/>
      <c r="S43" s="204"/>
      <c r="T43" s="263" t="s">
        <v>10</v>
      </c>
      <c r="U43" s="208"/>
      <c r="V43" s="162"/>
      <c r="W43" s="204"/>
      <c r="X43" s="263" t="s">
        <v>10</v>
      </c>
      <c r="Y43" s="208"/>
      <c r="Z43" s="162"/>
      <c r="AA43" s="204"/>
      <c r="AB43" s="263" t="s">
        <v>10</v>
      </c>
      <c r="AC43" s="208"/>
      <c r="AD43" s="162"/>
      <c r="AE43" s="204"/>
      <c r="AF43" s="263" t="s">
        <v>10</v>
      </c>
      <c r="AG43" s="208"/>
      <c r="AH43" s="162"/>
      <c r="AI43" s="204"/>
      <c r="AJ43" s="263" t="s">
        <v>10</v>
      </c>
      <c r="AK43" s="208"/>
      <c r="AL43" s="162"/>
      <c r="AM43" s="204"/>
      <c r="AN43" s="263" t="s">
        <v>10</v>
      </c>
      <c r="AO43" s="208"/>
      <c r="AP43" s="162"/>
      <c r="AQ43" s="204"/>
      <c r="AR43" s="263" t="s">
        <v>10</v>
      </c>
      <c r="AS43" s="208"/>
      <c r="AT43" s="162"/>
      <c r="AU43" s="204"/>
      <c r="AV43" s="263" t="s">
        <v>10</v>
      </c>
      <c r="AW43" s="208"/>
      <c r="AX43" s="162"/>
      <c r="AY43" s="204"/>
      <c r="AZ43" s="263" t="s">
        <v>10</v>
      </c>
      <c r="BA43" s="208"/>
      <c r="BB43" s="1"/>
      <c r="BC43" s="1"/>
      <c r="BD43" s="1"/>
      <c r="BE43" s="1"/>
    </row>
    <row r="44" spans="1:57" x14ac:dyDescent="0.25">
      <c r="A44" s="192"/>
      <c r="B44" s="230" t="s">
        <v>10</v>
      </c>
      <c r="C44" s="164"/>
      <c r="D44" s="34"/>
      <c r="E44" s="157"/>
      <c r="F44" s="162"/>
      <c r="G44" s="204"/>
      <c r="H44" s="263" t="s">
        <v>10</v>
      </c>
      <c r="I44" s="208"/>
      <c r="J44" s="162"/>
      <c r="K44" s="204"/>
      <c r="L44" s="263" t="s">
        <v>10</v>
      </c>
      <c r="M44" s="208"/>
      <c r="N44" s="162"/>
      <c r="O44" s="204"/>
      <c r="P44" s="263" t="s">
        <v>10</v>
      </c>
      <c r="Q44" s="208"/>
      <c r="R44" s="162"/>
      <c r="S44" s="204"/>
      <c r="T44" s="263" t="s">
        <v>10</v>
      </c>
      <c r="U44" s="208"/>
      <c r="V44" s="162"/>
      <c r="W44" s="204"/>
      <c r="X44" s="263" t="s">
        <v>10</v>
      </c>
      <c r="Y44" s="208"/>
      <c r="Z44" s="162"/>
      <c r="AA44" s="204"/>
      <c r="AB44" s="263" t="s">
        <v>10</v>
      </c>
      <c r="AC44" s="208"/>
      <c r="AD44" s="162"/>
      <c r="AE44" s="204"/>
      <c r="AF44" s="263" t="s">
        <v>10</v>
      </c>
      <c r="AG44" s="208"/>
      <c r="AH44" s="162"/>
      <c r="AI44" s="204"/>
      <c r="AJ44" s="263" t="s">
        <v>10</v>
      </c>
      <c r="AK44" s="208"/>
      <c r="AL44" s="162"/>
      <c r="AM44" s="204"/>
      <c r="AN44" s="263" t="s">
        <v>10</v>
      </c>
      <c r="AO44" s="208"/>
      <c r="AP44" s="162"/>
      <c r="AQ44" s="204"/>
      <c r="AR44" s="263" t="s">
        <v>10</v>
      </c>
      <c r="AS44" s="208"/>
      <c r="AT44" s="162"/>
      <c r="AU44" s="204"/>
      <c r="AV44" s="263" t="s">
        <v>10</v>
      </c>
      <c r="AW44" s="208"/>
      <c r="AX44" s="162"/>
      <c r="AY44" s="204"/>
      <c r="AZ44" s="263" t="s">
        <v>10</v>
      </c>
      <c r="BA44" s="208"/>
      <c r="BB44" s="1"/>
      <c r="BC44" s="1"/>
      <c r="BD44" s="1"/>
      <c r="BE44" s="1"/>
    </row>
    <row r="45" spans="1:57" x14ac:dyDescent="0.25">
      <c r="A45" s="192"/>
      <c r="B45" s="230" t="s">
        <v>10</v>
      </c>
      <c r="C45" s="164"/>
      <c r="D45" s="34"/>
      <c r="E45" s="157"/>
      <c r="F45" s="162"/>
      <c r="G45" s="204"/>
      <c r="H45" s="263" t="s">
        <v>10</v>
      </c>
      <c r="I45" s="208"/>
      <c r="J45" s="162"/>
      <c r="K45" s="204"/>
      <c r="L45" s="263" t="s">
        <v>10</v>
      </c>
      <c r="M45" s="208"/>
      <c r="N45" s="162"/>
      <c r="O45" s="204"/>
      <c r="P45" s="263" t="s">
        <v>10</v>
      </c>
      <c r="Q45" s="208"/>
      <c r="R45" s="162"/>
      <c r="S45" s="204"/>
      <c r="T45" s="263" t="s">
        <v>10</v>
      </c>
      <c r="U45" s="208"/>
      <c r="V45" s="162"/>
      <c r="W45" s="204"/>
      <c r="X45" s="263" t="s">
        <v>10</v>
      </c>
      <c r="Y45" s="208"/>
      <c r="Z45" s="162"/>
      <c r="AA45" s="204"/>
      <c r="AB45" s="263" t="s">
        <v>10</v>
      </c>
      <c r="AC45" s="208"/>
      <c r="AD45" s="162"/>
      <c r="AE45" s="204"/>
      <c r="AF45" s="263" t="s">
        <v>10</v>
      </c>
      <c r="AG45" s="208"/>
      <c r="AH45" s="162"/>
      <c r="AI45" s="204"/>
      <c r="AJ45" s="263" t="s">
        <v>10</v>
      </c>
      <c r="AK45" s="208"/>
      <c r="AL45" s="162"/>
      <c r="AM45" s="204"/>
      <c r="AN45" s="263" t="s">
        <v>10</v>
      </c>
      <c r="AO45" s="208"/>
      <c r="AP45" s="162"/>
      <c r="AQ45" s="204"/>
      <c r="AR45" s="263" t="s">
        <v>10</v>
      </c>
      <c r="AS45" s="208"/>
      <c r="AT45" s="162"/>
      <c r="AU45" s="204"/>
      <c r="AV45" s="263" t="s">
        <v>10</v>
      </c>
      <c r="AW45" s="208"/>
      <c r="AX45" s="162"/>
      <c r="AY45" s="204"/>
      <c r="AZ45" s="263" t="s">
        <v>10</v>
      </c>
      <c r="BA45" s="208"/>
      <c r="BB45" s="1"/>
      <c r="BC45" s="1"/>
      <c r="BD45" s="1"/>
      <c r="BE45" s="1"/>
    </row>
    <row r="46" spans="1:57" x14ac:dyDescent="0.25">
      <c r="A46" s="192"/>
      <c r="B46" s="230" t="s">
        <v>10</v>
      </c>
      <c r="C46" s="164"/>
      <c r="D46" s="34"/>
      <c r="E46" s="157"/>
      <c r="F46" s="162"/>
      <c r="G46" s="204"/>
      <c r="H46" s="263" t="s">
        <v>10</v>
      </c>
      <c r="I46" s="208"/>
      <c r="J46" s="162"/>
      <c r="K46" s="204"/>
      <c r="L46" s="263" t="s">
        <v>10</v>
      </c>
      <c r="M46" s="208"/>
      <c r="N46" s="162"/>
      <c r="O46" s="204"/>
      <c r="P46" s="263" t="s">
        <v>10</v>
      </c>
      <c r="Q46" s="208"/>
      <c r="R46" s="162"/>
      <c r="S46" s="204"/>
      <c r="T46" s="263" t="s">
        <v>10</v>
      </c>
      <c r="U46" s="208"/>
      <c r="V46" s="162"/>
      <c r="W46" s="204"/>
      <c r="X46" s="263" t="s">
        <v>10</v>
      </c>
      <c r="Y46" s="208"/>
      <c r="Z46" s="162"/>
      <c r="AA46" s="204"/>
      <c r="AB46" s="263" t="s">
        <v>10</v>
      </c>
      <c r="AC46" s="208"/>
      <c r="AD46" s="162"/>
      <c r="AE46" s="204"/>
      <c r="AF46" s="263" t="s">
        <v>10</v>
      </c>
      <c r="AG46" s="208"/>
      <c r="AH46" s="162"/>
      <c r="AI46" s="204"/>
      <c r="AJ46" s="263" t="s">
        <v>10</v>
      </c>
      <c r="AK46" s="208"/>
      <c r="AL46" s="162"/>
      <c r="AM46" s="204"/>
      <c r="AN46" s="263" t="s">
        <v>10</v>
      </c>
      <c r="AO46" s="208"/>
      <c r="AP46" s="162"/>
      <c r="AQ46" s="204"/>
      <c r="AR46" s="263" t="s">
        <v>10</v>
      </c>
      <c r="AS46" s="208"/>
      <c r="AT46" s="162"/>
      <c r="AU46" s="204"/>
      <c r="AV46" s="263" t="s">
        <v>10</v>
      </c>
      <c r="AW46" s="208"/>
      <c r="AX46" s="162"/>
      <c r="AY46" s="204"/>
      <c r="AZ46" s="263" t="s">
        <v>10</v>
      </c>
      <c r="BA46" s="208"/>
      <c r="BB46" s="1"/>
      <c r="BC46" s="1"/>
      <c r="BD46" s="1"/>
      <c r="BE46" s="1"/>
    </row>
    <row r="47" spans="1:57" x14ac:dyDescent="0.25">
      <c r="A47" s="192"/>
      <c r="B47" s="230" t="s">
        <v>10</v>
      </c>
      <c r="C47" s="164"/>
      <c r="D47" s="34"/>
      <c r="E47" s="157"/>
      <c r="F47" s="162"/>
      <c r="G47" s="204"/>
      <c r="H47" s="263" t="s">
        <v>10</v>
      </c>
      <c r="I47" s="208"/>
      <c r="J47" s="162"/>
      <c r="K47" s="204"/>
      <c r="L47" s="263" t="s">
        <v>10</v>
      </c>
      <c r="M47" s="208"/>
      <c r="N47" s="162"/>
      <c r="O47" s="204"/>
      <c r="P47" s="263" t="s">
        <v>10</v>
      </c>
      <c r="Q47" s="208"/>
      <c r="R47" s="162"/>
      <c r="S47" s="204"/>
      <c r="T47" s="263" t="s">
        <v>10</v>
      </c>
      <c r="U47" s="208"/>
      <c r="V47" s="162"/>
      <c r="W47" s="204"/>
      <c r="X47" s="263" t="s">
        <v>10</v>
      </c>
      <c r="Y47" s="208"/>
      <c r="Z47" s="162"/>
      <c r="AA47" s="204"/>
      <c r="AB47" s="263" t="s">
        <v>10</v>
      </c>
      <c r="AC47" s="208"/>
      <c r="AD47" s="162"/>
      <c r="AE47" s="204"/>
      <c r="AF47" s="263" t="s">
        <v>10</v>
      </c>
      <c r="AG47" s="208"/>
      <c r="AH47" s="162"/>
      <c r="AI47" s="204"/>
      <c r="AJ47" s="263" t="s">
        <v>10</v>
      </c>
      <c r="AK47" s="208"/>
      <c r="AL47" s="162"/>
      <c r="AM47" s="204"/>
      <c r="AN47" s="263" t="s">
        <v>10</v>
      </c>
      <c r="AO47" s="208"/>
      <c r="AP47" s="162"/>
      <c r="AQ47" s="204"/>
      <c r="AR47" s="263" t="s">
        <v>10</v>
      </c>
      <c r="AS47" s="208"/>
      <c r="AT47" s="162"/>
      <c r="AU47" s="204"/>
      <c r="AV47" s="263" t="s">
        <v>10</v>
      </c>
      <c r="AW47" s="208"/>
      <c r="AX47" s="162"/>
      <c r="AY47" s="204"/>
      <c r="AZ47" s="263" t="s">
        <v>10</v>
      </c>
      <c r="BA47" s="208"/>
      <c r="BB47" s="1"/>
      <c r="BC47" s="1"/>
      <c r="BD47" s="1"/>
      <c r="BE47" s="1"/>
    </row>
    <row r="48" spans="1:57" x14ac:dyDescent="0.25">
      <c r="A48" s="192"/>
      <c r="B48" s="230" t="s">
        <v>10</v>
      </c>
      <c r="C48" s="164"/>
      <c r="D48" s="34"/>
      <c r="E48" s="157"/>
      <c r="F48" s="162"/>
      <c r="G48" s="204"/>
      <c r="H48" s="263" t="s">
        <v>10</v>
      </c>
      <c r="I48" s="208"/>
      <c r="J48" s="162"/>
      <c r="K48" s="204"/>
      <c r="L48" s="263" t="s">
        <v>10</v>
      </c>
      <c r="M48" s="208"/>
      <c r="N48" s="162"/>
      <c r="O48" s="204"/>
      <c r="P48" s="263" t="s">
        <v>10</v>
      </c>
      <c r="Q48" s="208"/>
      <c r="R48" s="162"/>
      <c r="S48" s="204"/>
      <c r="T48" s="263" t="s">
        <v>10</v>
      </c>
      <c r="U48" s="208"/>
      <c r="V48" s="162"/>
      <c r="W48" s="204"/>
      <c r="X48" s="263" t="s">
        <v>10</v>
      </c>
      <c r="Y48" s="208"/>
      <c r="Z48" s="162"/>
      <c r="AA48" s="204"/>
      <c r="AB48" s="263" t="s">
        <v>10</v>
      </c>
      <c r="AC48" s="208"/>
      <c r="AD48" s="162"/>
      <c r="AE48" s="204"/>
      <c r="AF48" s="263" t="s">
        <v>10</v>
      </c>
      <c r="AG48" s="208"/>
      <c r="AH48" s="162"/>
      <c r="AI48" s="204"/>
      <c r="AJ48" s="263" t="s">
        <v>10</v>
      </c>
      <c r="AK48" s="208"/>
      <c r="AL48" s="162"/>
      <c r="AM48" s="204"/>
      <c r="AN48" s="263" t="s">
        <v>10</v>
      </c>
      <c r="AO48" s="208"/>
      <c r="AP48" s="162"/>
      <c r="AQ48" s="204"/>
      <c r="AR48" s="263" t="s">
        <v>10</v>
      </c>
      <c r="AS48" s="208"/>
      <c r="AT48" s="162"/>
      <c r="AU48" s="204"/>
      <c r="AV48" s="263" t="s">
        <v>10</v>
      </c>
      <c r="AW48" s="208"/>
      <c r="AX48" s="162"/>
      <c r="AY48" s="204"/>
      <c r="AZ48" s="263" t="s">
        <v>10</v>
      </c>
      <c r="BA48" s="208"/>
      <c r="BB48" s="1"/>
      <c r="BC48" s="1"/>
      <c r="BD48" s="1"/>
      <c r="BE48" s="1"/>
    </row>
    <row r="49" spans="1:57" x14ac:dyDescent="0.25">
      <c r="A49" s="192"/>
      <c r="B49" s="230" t="s">
        <v>10</v>
      </c>
      <c r="C49" s="164"/>
      <c r="D49" s="34"/>
      <c r="E49" s="157"/>
      <c r="F49" s="162"/>
      <c r="G49" s="204"/>
      <c r="H49" s="263" t="s">
        <v>10</v>
      </c>
      <c r="I49" s="208"/>
      <c r="J49" s="162"/>
      <c r="K49" s="204"/>
      <c r="L49" s="263" t="s">
        <v>10</v>
      </c>
      <c r="M49" s="208"/>
      <c r="N49" s="162"/>
      <c r="O49" s="204"/>
      <c r="P49" s="263" t="s">
        <v>10</v>
      </c>
      <c r="Q49" s="208"/>
      <c r="R49" s="162"/>
      <c r="S49" s="204"/>
      <c r="T49" s="263" t="s">
        <v>10</v>
      </c>
      <c r="U49" s="208"/>
      <c r="V49" s="162"/>
      <c r="W49" s="204"/>
      <c r="X49" s="263" t="s">
        <v>10</v>
      </c>
      <c r="Y49" s="208"/>
      <c r="Z49" s="162"/>
      <c r="AA49" s="204"/>
      <c r="AB49" s="263" t="s">
        <v>10</v>
      </c>
      <c r="AC49" s="208"/>
      <c r="AD49" s="162"/>
      <c r="AE49" s="204"/>
      <c r="AF49" s="263" t="s">
        <v>10</v>
      </c>
      <c r="AG49" s="208"/>
      <c r="AH49" s="162"/>
      <c r="AI49" s="204"/>
      <c r="AJ49" s="263" t="s">
        <v>10</v>
      </c>
      <c r="AK49" s="208"/>
      <c r="AL49" s="162"/>
      <c r="AM49" s="204"/>
      <c r="AN49" s="263" t="s">
        <v>10</v>
      </c>
      <c r="AO49" s="208"/>
      <c r="AP49" s="162"/>
      <c r="AQ49" s="204"/>
      <c r="AR49" s="263" t="s">
        <v>10</v>
      </c>
      <c r="AS49" s="208"/>
      <c r="AT49" s="162"/>
      <c r="AU49" s="204"/>
      <c r="AV49" s="263" t="s">
        <v>10</v>
      </c>
      <c r="AW49" s="208"/>
      <c r="AX49" s="162"/>
      <c r="AY49" s="204"/>
      <c r="AZ49" s="263" t="s">
        <v>10</v>
      </c>
      <c r="BA49" s="208"/>
      <c r="BB49" s="1"/>
      <c r="BC49" s="1"/>
      <c r="BD49" s="1"/>
      <c r="BE49" s="1"/>
    </row>
    <row r="50" spans="1:57" x14ac:dyDescent="0.25">
      <c r="A50" s="192"/>
      <c r="B50" s="230" t="s">
        <v>10</v>
      </c>
      <c r="C50" s="164"/>
      <c r="D50" s="34"/>
      <c r="E50" s="157"/>
      <c r="F50" s="162"/>
      <c r="G50" s="204"/>
      <c r="H50" s="263" t="s">
        <v>10</v>
      </c>
      <c r="I50" s="208"/>
      <c r="J50" s="162"/>
      <c r="K50" s="204"/>
      <c r="L50" s="263" t="s">
        <v>10</v>
      </c>
      <c r="M50" s="208"/>
      <c r="N50" s="162"/>
      <c r="O50" s="204"/>
      <c r="P50" s="263" t="s">
        <v>10</v>
      </c>
      <c r="Q50" s="208"/>
      <c r="R50" s="162"/>
      <c r="S50" s="204"/>
      <c r="T50" s="263" t="s">
        <v>10</v>
      </c>
      <c r="U50" s="208"/>
      <c r="V50" s="162"/>
      <c r="W50" s="204"/>
      <c r="X50" s="263" t="s">
        <v>10</v>
      </c>
      <c r="Y50" s="208"/>
      <c r="Z50" s="162"/>
      <c r="AA50" s="204"/>
      <c r="AB50" s="263" t="s">
        <v>10</v>
      </c>
      <c r="AC50" s="208"/>
      <c r="AD50" s="162"/>
      <c r="AE50" s="204"/>
      <c r="AF50" s="263" t="s">
        <v>10</v>
      </c>
      <c r="AG50" s="208"/>
      <c r="AH50" s="162"/>
      <c r="AI50" s="204"/>
      <c r="AJ50" s="263" t="s">
        <v>10</v>
      </c>
      <c r="AK50" s="208"/>
      <c r="AL50" s="162"/>
      <c r="AM50" s="204"/>
      <c r="AN50" s="263" t="s">
        <v>10</v>
      </c>
      <c r="AO50" s="208"/>
      <c r="AP50" s="162"/>
      <c r="AQ50" s="204"/>
      <c r="AR50" s="263" t="s">
        <v>10</v>
      </c>
      <c r="AS50" s="208"/>
      <c r="AT50" s="162"/>
      <c r="AU50" s="204"/>
      <c r="AV50" s="263" t="s">
        <v>10</v>
      </c>
      <c r="AW50" s="208"/>
      <c r="AX50" s="162"/>
      <c r="AY50" s="204"/>
      <c r="AZ50" s="263" t="s">
        <v>10</v>
      </c>
      <c r="BA50" s="208"/>
      <c r="BB50" s="1"/>
      <c r="BC50" s="1"/>
      <c r="BD50" s="1"/>
      <c r="BE50" s="1"/>
    </row>
    <row r="51" spans="1:57" x14ac:dyDescent="0.25">
      <c r="A51" s="192"/>
      <c r="B51" s="230" t="s">
        <v>10</v>
      </c>
      <c r="C51" s="164"/>
      <c r="D51" s="34"/>
      <c r="E51" s="157"/>
      <c r="F51" s="162"/>
      <c r="G51" s="204"/>
      <c r="H51" s="263" t="s">
        <v>10</v>
      </c>
      <c r="I51" s="208"/>
      <c r="J51" s="162"/>
      <c r="K51" s="204"/>
      <c r="L51" s="263" t="s">
        <v>10</v>
      </c>
      <c r="M51" s="208"/>
      <c r="N51" s="162"/>
      <c r="O51" s="204"/>
      <c r="P51" s="263" t="s">
        <v>10</v>
      </c>
      <c r="Q51" s="208"/>
      <c r="R51" s="162"/>
      <c r="S51" s="204"/>
      <c r="T51" s="263" t="s">
        <v>10</v>
      </c>
      <c r="U51" s="208"/>
      <c r="V51" s="162"/>
      <c r="W51" s="204"/>
      <c r="X51" s="263" t="s">
        <v>10</v>
      </c>
      <c r="Y51" s="208"/>
      <c r="Z51" s="162"/>
      <c r="AA51" s="204"/>
      <c r="AB51" s="263" t="s">
        <v>10</v>
      </c>
      <c r="AC51" s="208"/>
      <c r="AD51" s="162"/>
      <c r="AE51" s="204"/>
      <c r="AF51" s="263" t="s">
        <v>10</v>
      </c>
      <c r="AG51" s="208"/>
      <c r="AH51" s="162"/>
      <c r="AI51" s="204"/>
      <c r="AJ51" s="263" t="s">
        <v>10</v>
      </c>
      <c r="AK51" s="208"/>
      <c r="AL51" s="162"/>
      <c r="AM51" s="204"/>
      <c r="AN51" s="263" t="s">
        <v>10</v>
      </c>
      <c r="AO51" s="208"/>
      <c r="AP51" s="162"/>
      <c r="AQ51" s="204"/>
      <c r="AR51" s="263" t="s">
        <v>10</v>
      </c>
      <c r="AS51" s="208"/>
      <c r="AT51" s="162"/>
      <c r="AU51" s="204"/>
      <c r="AV51" s="263" t="s">
        <v>10</v>
      </c>
      <c r="AW51" s="208"/>
      <c r="AX51" s="162"/>
      <c r="AY51" s="204"/>
      <c r="AZ51" s="263" t="s">
        <v>10</v>
      </c>
      <c r="BA51" s="208"/>
      <c r="BB51" s="1"/>
      <c r="BC51" s="1"/>
      <c r="BD51" s="1"/>
      <c r="BE51" s="1"/>
    </row>
    <row r="52" spans="1:57" x14ac:dyDescent="0.25">
      <c r="A52" s="192"/>
      <c r="B52" s="230" t="s">
        <v>10</v>
      </c>
      <c r="C52" s="164"/>
      <c r="D52" s="34"/>
      <c r="E52" s="157"/>
      <c r="F52" s="162"/>
      <c r="G52" s="204"/>
      <c r="H52" s="263" t="s">
        <v>10</v>
      </c>
      <c r="I52" s="208"/>
      <c r="J52" s="162"/>
      <c r="K52" s="204"/>
      <c r="L52" s="263" t="s">
        <v>10</v>
      </c>
      <c r="M52" s="208"/>
      <c r="N52" s="162"/>
      <c r="O52" s="204"/>
      <c r="P52" s="263" t="s">
        <v>10</v>
      </c>
      <c r="Q52" s="208"/>
      <c r="R52" s="162"/>
      <c r="S52" s="204"/>
      <c r="T52" s="263" t="s">
        <v>10</v>
      </c>
      <c r="U52" s="208"/>
      <c r="V52" s="162"/>
      <c r="W52" s="204"/>
      <c r="X52" s="263" t="s">
        <v>10</v>
      </c>
      <c r="Y52" s="208"/>
      <c r="Z52" s="162"/>
      <c r="AA52" s="204"/>
      <c r="AB52" s="263" t="s">
        <v>10</v>
      </c>
      <c r="AC52" s="208"/>
      <c r="AD52" s="162"/>
      <c r="AE52" s="204"/>
      <c r="AF52" s="263" t="s">
        <v>10</v>
      </c>
      <c r="AG52" s="208"/>
      <c r="AH52" s="162"/>
      <c r="AI52" s="204"/>
      <c r="AJ52" s="263" t="s">
        <v>10</v>
      </c>
      <c r="AK52" s="208"/>
      <c r="AL52" s="162"/>
      <c r="AM52" s="204"/>
      <c r="AN52" s="263" t="s">
        <v>10</v>
      </c>
      <c r="AO52" s="208"/>
      <c r="AP52" s="162"/>
      <c r="AQ52" s="204"/>
      <c r="AR52" s="263" t="s">
        <v>10</v>
      </c>
      <c r="AS52" s="208"/>
      <c r="AT52" s="162"/>
      <c r="AU52" s="204"/>
      <c r="AV52" s="263" t="s">
        <v>10</v>
      </c>
      <c r="AW52" s="208"/>
      <c r="AX52" s="162"/>
      <c r="AY52" s="204"/>
      <c r="AZ52" s="263" t="s">
        <v>10</v>
      </c>
      <c r="BA52" s="208"/>
      <c r="BB52" s="1"/>
      <c r="BC52" s="1"/>
      <c r="BD52" s="1"/>
      <c r="BE52" s="1"/>
    </row>
    <row r="53" spans="1:57" x14ac:dyDescent="0.25">
      <c r="A53" s="192"/>
      <c r="B53" s="230" t="s">
        <v>10</v>
      </c>
      <c r="C53" s="164"/>
      <c r="D53" s="34"/>
      <c r="E53" s="157"/>
      <c r="F53" s="162"/>
      <c r="G53" s="204"/>
      <c r="H53" s="263" t="s">
        <v>10</v>
      </c>
      <c r="I53" s="208"/>
      <c r="J53" s="162"/>
      <c r="K53" s="204"/>
      <c r="L53" s="263" t="s">
        <v>10</v>
      </c>
      <c r="M53" s="208"/>
      <c r="N53" s="162"/>
      <c r="O53" s="204"/>
      <c r="P53" s="263" t="s">
        <v>10</v>
      </c>
      <c r="Q53" s="208"/>
      <c r="R53" s="162"/>
      <c r="S53" s="204"/>
      <c r="T53" s="263" t="s">
        <v>10</v>
      </c>
      <c r="U53" s="208"/>
      <c r="V53" s="162"/>
      <c r="W53" s="204"/>
      <c r="X53" s="263" t="s">
        <v>10</v>
      </c>
      <c r="Y53" s="208"/>
      <c r="Z53" s="162"/>
      <c r="AA53" s="204"/>
      <c r="AB53" s="263" t="s">
        <v>10</v>
      </c>
      <c r="AC53" s="208"/>
      <c r="AD53" s="162"/>
      <c r="AE53" s="204"/>
      <c r="AF53" s="263" t="s">
        <v>10</v>
      </c>
      <c r="AG53" s="208"/>
      <c r="AH53" s="162"/>
      <c r="AI53" s="204"/>
      <c r="AJ53" s="263" t="s">
        <v>10</v>
      </c>
      <c r="AK53" s="208"/>
      <c r="AL53" s="162"/>
      <c r="AM53" s="204"/>
      <c r="AN53" s="263" t="s">
        <v>10</v>
      </c>
      <c r="AO53" s="208"/>
      <c r="AP53" s="162"/>
      <c r="AQ53" s="204"/>
      <c r="AR53" s="263" t="s">
        <v>10</v>
      </c>
      <c r="AS53" s="208"/>
      <c r="AT53" s="162"/>
      <c r="AU53" s="204"/>
      <c r="AV53" s="263" t="s">
        <v>10</v>
      </c>
      <c r="AW53" s="208"/>
      <c r="AX53" s="162"/>
      <c r="AY53" s="204"/>
      <c r="AZ53" s="263" t="s">
        <v>10</v>
      </c>
      <c r="BA53" s="208"/>
      <c r="BB53" s="1"/>
      <c r="BC53" s="1"/>
      <c r="BD53" s="1"/>
      <c r="BE53" s="1"/>
    </row>
    <row r="54" spans="1:57" x14ac:dyDescent="0.25">
      <c r="A54" s="192"/>
      <c r="B54" s="230" t="s">
        <v>10</v>
      </c>
      <c r="C54" s="164"/>
      <c r="D54" s="34"/>
      <c r="E54" s="157"/>
      <c r="F54" s="162"/>
      <c r="G54" s="204"/>
      <c r="H54" s="263" t="s">
        <v>10</v>
      </c>
      <c r="I54" s="208"/>
      <c r="J54" s="162"/>
      <c r="K54" s="204"/>
      <c r="L54" s="263" t="s">
        <v>10</v>
      </c>
      <c r="M54" s="208"/>
      <c r="N54" s="162"/>
      <c r="O54" s="204"/>
      <c r="P54" s="263" t="s">
        <v>10</v>
      </c>
      <c r="Q54" s="208"/>
      <c r="R54" s="162"/>
      <c r="S54" s="204"/>
      <c r="T54" s="263" t="s">
        <v>10</v>
      </c>
      <c r="U54" s="208"/>
      <c r="V54" s="162"/>
      <c r="W54" s="204"/>
      <c r="X54" s="263" t="s">
        <v>10</v>
      </c>
      <c r="Y54" s="208"/>
      <c r="Z54" s="162"/>
      <c r="AA54" s="204"/>
      <c r="AB54" s="263" t="s">
        <v>10</v>
      </c>
      <c r="AC54" s="208"/>
      <c r="AD54" s="162"/>
      <c r="AE54" s="204"/>
      <c r="AF54" s="263" t="s">
        <v>10</v>
      </c>
      <c r="AG54" s="208"/>
      <c r="AH54" s="162"/>
      <c r="AI54" s="204"/>
      <c r="AJ54" s="263" t="s">
        <v>10</v>
      </c>
      <c r="AK54" s="208"/>
      <c r="AL54" s="162"/>
      <c r="AM54" s="204"/>
      <c r="AN54" s="263" t="s">
        <v>10</v>
      </c>
      <c r="AO54" s="208"/>
      <c r="AP54" s="162"/>
      <c r="AQ54" s="204"/>
      <c r="AR54" s="263" t="s">
        <v>10</v>
      </c>
      <c r="AS54" s="208"/>
      <c r="AT54" s="162"/>
      <c r="AU54" s="204"/>
      <c r="AV54" s="263" t="s">
        <v>10</v>
      </c>
      <c r="AW54" s="208"/>
      <c r="AX54" s="162"/>
      <c r="AY54" s="204"/>
      <c r="AZ54" s="263" t="s">
        <v>10</v>
      </c>
      <c r="BA54" s="208"/>
      <c r="BB54" s="1"/>
      <c r="BC54" s="1"/>
      <c r="BD54" s="1"/>
      <c r="BE54" s="1"/>
    </row>
    <row r="55" spans="1:57" x14ac:dyDescent="0.25">
      <c r="A55" s="192"/>
      <c r="B55" s="230" t="s">
        <v>10</v>
      </c>
      <c r="C55" s="164"/>
      <c r="D55" s="34"/>
      <c r="E55" s="157"/>
      <c r="F55" s="162"/>
      <c r="G55" s="204"/>
      <c r="H55" s="263" t="s">
        <v>10</v>
      </c>
      <c r="I55" s="208"/>
      <c r="J55" s="162"/>
      <c r="K55" s="204"/>
      <c r="L55" s="263" t="s">
        <v>10</v>
      </c>
      <c r="M55" s="208"/>
      <c r="N55" s="162"/>
      <c r="O55" s="204"/>
      <c r="P55" s="263" t="s">
        <v>10</v>
      </c>
      <c r="Q55" s="208"/>
      <c r="R55" s="162"/>
      <c r="S55" s="204"/>
      <c r="T55" s="263" t="s">
        <v>10</v>
      </c>
      <c r="U55" s="208"/>
      <c r="V55" s="162"/>
      <c r="W55" s="204"/>
      <c r="X55" s="263" t="s">
        <v>10</v>
      </c>
      <c r="Y55" s="208"/>
      <c r="Z55" s="162"/>
      <c r="AA55" s="204"/>
      <c r="AB55" s="263" t="s">
        <v>10</v>
      </c>
      <c r="AC55" s="208"/>
      <c r="AD55" s="162"/>
      <c r="AE55" s="204"/>
      <c r="AF55" s="263" t="s">
        <v>10</v>
      </c>
      <c r="AG55" s="208"/>
      <c r="AH55" s="162"/>
      <c r="AI55" s="204"/>
      <c r="AJ55" s="263" t="s">
        <v>10</v>
      </c>
      <c r="AK55" s="208"/>
      <c r="AL55" s="162"/>
      <c r="AM55" s="204"/>
      <c r="AN55" s="263" t="s">
        <v>10</v>
      </c>
      <c r="AO55" s="208"/>
      <c r="AP55" s="162"/>
      <c r="AQ55" s="204"/>
      <c r="AR55" s="263" t="s">
        <v>10</v>
      </c>
      <c r="AS55" s="208"/>
      <c r="AT55" s="162"/>
      <c r="AU55" s="204"/>
      <c r="AV55" s="263" t="s">
        <v>10</v>
      </c>
      <c r="AW55" s="208"/>
      <c r="AX55" s="162"/>
      <c r="AY55" s="204"/>
      <c r="AZ55" s="263" t="s">
        <v>10</v>
      </c>
      <c r="BA55" s="208"/>
      <c r="BB55" s="1"/>
      <c r="BC55" s="1"/>
      <c r="BD55" s="1"/>
      <c r="BE55" s="1"/>
    </row>
    <row r="56" spans="1:57" x14ac:dyDescent="0.25">
      <c r="A56" s="192"/>
      <c r="B56" s="230" t="s">
        <v>10</v>
      </c>
      <c r="C56" s="164"/>
      <c r="D56" s="34"/>
      <c r="E56" s="157"/>
      <c r="F56" s="162"/>
      <c r="G56" s="204"/>
      <c r="H56" s="263" t="s">
        <v>10</v>
      </c>
      <c r="I56" s="208"/>
      <c r="J56" s="162"/>
      <c r="K56" s="204"/>
      <c r="L56" s="263" t="s">
        <v>10</v>
      </c>
      <c r="M56" s="208"/>
      <c r="N56" s="162"/>
      <c r="O56" s="204"/>
      <c r="P56" s="263" t="s">
        <v>10</v>
      </c>
      <c r="Q56" s="208"/>
      <c r="R56" s="162"/>
      <c r="S56" s="204"/>
      <c r="T56" s="263" t="s">
        <v>10</v>
      </c>
      <c r="U56" s="208"/>
      <c r="V56" s="162"/>
      <c r="W56" s="204"/>
      <c r="X56" s="263" t="s">
        <v>10</v>
      </c>
      <c r="Y56" s="208"/>
      <c r="Z56" s="162"/>
      <c r="AA56" s="204"/>
      <c r="AB56" s="263" t="s">
        <v>10</v>
      </c>
      <c r="AC56" s="208"/>
      <c r="AD56" s="162"/>
      <c r="AE56" s="204"/>
      <c r="AF56" s="263" t="s">
        <v>10</v>
      </c>
      <c r="AG56" s="208"/>
      <c r="AH56" s="162"/>
      <c r="AI56" s="204"/>
      <c r="AJ56" s="263" t="s">
        <v>10</v>
      </c>
      <c r="AK56" s="208"/>
      <c r="AL56" s="162"/>
      <c r="AM56" s="204"/>
      <c r="AN56" s="263" t="s">
        <v>10</v>
      </c>
      <c r="AO56" s="208"/>
      <c r="AP56" s="162"/>
      <c r="AQ56" s="204"/>
      <c r="AR56" s="263" t="s">
        <v>10</v>
      </c>
      <c r="AS56" s="208"/>
      <c r="AT56" s="162"/>
      <c r="AU56" s="204"/>
      <c r="AV56" s="263" t="s">
        <v>10</v>
      </c>
      <c r="AW56" s="208"/>
      <c r="AX56" s="162"/>
      <c r="AY56" s="204"/>
      <c r="AZ56" s="263" t="s">
        <v>10</v>
      </c>
      <c r="BA56" s="208"/>
      <c r="BB56" s="1"/>
      <c r="BC56" s="1"/>
      <c r="BD56" s="1"/>
      <c r="BE56" s="1"/>
    </row>
    <row r="57" spans="1:57" x14ac:dyDescent="0.25">
      <c r="A57" s="192"/>
      <c r="B57" s="230" t="s">
        <v>10</v>
      </c>
      <c r="C57" s="164"/>
      <c r="D57" s="34"/>
      <c r="E57" s="157"/>
      <c r="F57" s="162"/>
      <c r="G57" s="204"/>
      <c r="H57" s="263" t="s">
        <v>10</v>
      </c>
      <c r="I57" s="208"/>
      <c r="J57" s="162"/>
      <c r="K57" s="204"/>
      <c r="L57" s="263" t="s">
        <v>10</v>
      </c>
      <c r="M57" s="208"/>
      <c r="N57" s="162"/>
      <c r="O57" s="204"/>
      <c r="P57" s="263" t="s">
        <v>10</v>
      </c>
      <c r="Q57" s="208"/>
      <c r="R57" s="162"/>
      <c r="S57" s="204"/>
      <c r="T57" s="263" t="s">
        <v>10</v>
      </c>
      <c r="U57" s="208"/>
      <c r="V57" s="162"/>
      <c r="W57" s="204"/>
      <c r="X57" s="263" t="s">
        <v>10</v>
      </c>
      <c r="Y57" s="208"/>
      <c r="Z57" s="162"/>
      <c r="AA57" s="204"/>
      <c r="AB57" s="263" t="s">
        <v>10</v>
      </c>
      <c r="AC57" s="208"/>
      <c r="AD57" s="162"/>
      <c r="AE57" s="204"/>
      <c r="AF57" s="263" t="s">
        <v>10</v>
      </c>
      <c r="AG57" s="208"/>
      <c r="AH57" s="162"/>
      <c r="AI57" s="204"/>
      <c r="AJ57" s="263" t="s">
        <v>10</v>
      </c>
      <c r="AK57" s="208"/>
      <c r="AL57" s="162"/>
      <c r="AM57" s="204"/>
      <c r="AN57" s="263" t="s">
        <v>10</v>
      </c>
      <c r="AO57" s="208"/>
      <c r="AP57" s="162"/>
      <c r="AQ57" s="204"/>
      <c r="AR57" s="263" t="s">
        <v>10</v>
      </c>
      <c r="AS57" s="208"/>
      <c r="AT57" s="162"/>
      <c r="AU57" s="204"/>
      <c r="AV57" s="263" t="s">
        <v>10</v>
      </c>
      <c r="AW57" s="208"/>
      <c r="AX57" s="162"/>
      <c r="AY57" s="204"/>
      <c r="AZ57" s="263" t="s">
        <v>10</v>
      </c>
      <c r="BA57" s="208"/>
      <c r="BB57" s="1"/>
      <c r="BC57" s="1"/>
      <c r="BD57" s="1"/>
      <c r="BE57" s="1"/>
    </row>
    <row r="58" spans="1:57" x14ac:dyDescent="0.25">
      <c r="A58" s="192"/>
      <c r="B58" s="230" t="s">
        <v>10</v>
      </c>
      <c r="C58" s="164"/>
      <c r="D58" s="155"/>
      <c r="E58" s="157"/>
      <c r="F58" s="162"/>
      <c r="G58" s="204"/>
      <c r="H58" s="263" t="s">
        <v>10</v>
      </c>
      <c r="I58" s="208"/>
      <c r="J58" s="162"/>
      <c r="K58" s="204"/>
      <c r="L58" s="263" t="s">
        <v>10</v>
      </c>
      <c r="M58" s="208"/>
      <c r="N58" s="162"/>
      <c r="O58" s="204"/>
      <c r="P58" s="263" t="s">
        <v>10</v>
      </c>
      <c r="Q58" s="208"/>
      <c r="R58" s="162"/>
      <c r="S58" s="204"/>
      <c r="T58" s="263" t="s">
        <v>10</v>
      </c>
      <c r="U58" s="208"/>
      <c r="V58" s="162"/>
      <c r="W58" s="204"/>
      <c r="X58" s="263" t="s">
        <v>10</v>
      </c>
      <c r="Y58" s="208"/>
      <c r="Z58" s="162"/>
      <c r="AA58" s="204"/>
      <c r="AB58" s="263" t="s">
        <v>10</v>
      </c>
      <c r="AC58" s="208"/>
      <c r="AD58" s="162"/>
      <c r="AE58" s="204"/>
      <c r="AF58" s="263" t="s">
        <v>10</v>
      </c>
      <c r="AG58" s="208"/>
      <c r="AH58" s="162"/>
      <c r="AI58" s="204"/>
      <c r="AJ58" s="263" t="s">
        <v>10</v>
      </c>
      <c r="AK58" s="208"/>
      <c r="AL58" s="162"/>
      <c r="AM58" s="204"/>
      <c r="AN58" s="263" t="s">
        <v>10</v>
      </c>
      <c r="AO58" s="208"/>
      <c r="AP58" s="162"/>
      <c r="AQ58" s="204"/>
      <c r="AR58" s="263" t="s">
        <v>10</v>
      </c>
      <c r="AS58" s="208"/>
      <c r="AT58" s="162"/>
      <c r="AU58" s="204"/>
      <c r="AV58" s="263" t="s">
        <v>10</v>
      </c>
      <c r="AW58" s="208"/>
      <c r="AX58" s="162"/>
      <c r="AY58" s="204"/>
      <c r="AZ58" s="263" t="s">
        <v>10</v>
      </c>
      <c r="BA58" s="208"/>
      <c r="BB58" s="1"/>
      <c r="BC58" s="1"/>
      <c r="BD58" s="1"/>
      <c r="BE58" s="1"/>
    </row>
    <row r="59" spans="1:57" ht="15.75" thickBot="1" x14ac:dyDescent="0.3">
      <c r="A59" s="192"/>
      <c r="B59" s="230" t="s">
        <v>10</v>
      </c>
      <c r="C59" s="231"/>
      <c r="D59" s="232"/>
      <c r="E59" s="233"/>
      <c r="F59" s="226"/>
      <c r="G59" s="227"/>
      <c r="H59" s="228" t="s">
        <v>10</v>
      </c>
      <c r="I59" s="229"/>
      <c r="J59" s="226"/>
      <c r="K59" s="227"/>
      <c r="L59" s="228" t="s">
        <v>10</v>
      </c>
      <c r="M59" s="229"/>
      <c r="N59" s="226"/>
      <c r="O59" s="227"/>
      <c r="P59" s="228" t="s">
        <v>10</v>
      </c>
      <c r="Q59" s="229"/>
      <c r="R59" s="226"/>
      <c r="S59" s="227"/>
      <c r="T59" s="228" t="s">
        <v>10</v>
      </c>
      <c r="U59" s="229"/>
      <c r="V59" s="226"/>
      <c r="W59" s="227"/>
      <c r="X59" s="228" t="s">
        <v>10</v>
      </c>
      <c r="Y59" s="229"/>
      <c r="Z59" s="226"/>
      <c r="AA59" s="227"/>
      <c r="AB59" s="228" t="s">
        <v>10</v>
      </c>
      <c r="AC59" s="229"/>
      <c r="AD59" s="226"/>
      <c r="AE59" s="227"/>
      <c r="AF59" s="228" t="s">
        <v>10</v>
      </c>
      <c r="AG59" s="229"/>
      <c r="AH59" s="226"/>
      <c r="AI59" s="227"/>
      <c r="AJ59" s="228" t="s">
        <v>10</v>
      </c>
      <c r="AK59" s="229"/>
      <c r="AL59" s="226"/>
      <c r="AM59" s="227"/>
      <c r="AN59" s="228" t="s">
        <v>10</v>
      </c>
      <c r="AO59" s="229"/>
      <c r="AP59" s="226"/>
      <c r="AQ59" s="227"/>
      <c r="AR59" s="228" t="s">
        <v>10</v>
      </c>
      <c r="AS59" s="229"/>
      <c r="AT59" s="226"/>
      <c r="AU59" s="227"/>
      <c r="AV59" s="228" t="s">
        <v>10</v>
      </c>
      <c r="AW59" s="229"/>
      <c r="AX59" s="226"/>
      <c r="AY59" s="227"/>
      <c r="AZ59" s="228" t="s">
        <v>10</v>
      </c>
      <c r="BA59" s="229"/>
      <c r="BB59" s="1"/>
      <c r="BC59" s="1"/>
      <c r="BD59" s="1"/>
      <c r="BE59" s="1"/>
    </row>
    <row r="60" spans="1:57" hidden="1" x14ac:dyDescent="0.25">
      <c r="A60" s="192"/>
      <c r="B60" s="13"/>
      <c r="C60" s="13"/>
      <c r="D60" s="13"/>
      <c r="E60" s="144" t="str">
        <f>IFERROR(IF(#REF!=TRUE,IF(OR(#REF!=0,#REF!=0,#REF!=0,#REF!=0,#REF!=0,#REF!=0,#REF!=0,#REF!=0,#REF!=0,#REF!=0,#REF!=0,#REF!=0,#REF!=0,I60=0,J60=0,L60=0,#REF!=0,O60=0,Q60=0,R60=0,T60=0,#REF!=0,W60=0,Y60=0,Z60=0),"-",#REF!/(IF(C60="mg/l",1000,IF(C60="ng/l",1000000000,IF(C60="µg/l",1000000,))))),"-"),"-")</f>
        <v>-</v>
      </c>
      <c r="F60" s="13"/>
      <c r="G60" s="13"/>
      <c r="H60" s="13"/>
      <c r="I60" s="13"/>
      <c r="J60" s="13"/>
      <c r="K60" s="13"/>
      <c r="L60" s="13"/>
      <c r="M60" s="13"/>
      <c r="N60" s="13"/>
      <c r="O60" s="13"/>
      <c r="P60" s="13"/>
      <c r="Q60" s="13"/>
      <c r="R60" s="16"/>
      <c r="S60" s="16"/>
      <c r="T60" s="16"/>
      <c r="U60" s="16"/>
      <c r="V60" s="16"/>
      <c r="W60" s="16"/>
      <c r="X60" s="16"/>
      <c r="Y60" s="16"/>
      <c r="Z60" s="16"/>
      <c r="AA60" s="16"/>
      <c r="AB60" s="16"/>
      <c r="AC60" s="292"/>
      <c r="AD60" s="292"/>
      <c r="AE60" s="292"/>
      <c r="AF60" s="292"/>
      <c r="AG60" s="292"/>
      <c r="AH60" s="292"/>
      <c r="AI60" s="292"/>
      <c r="AJ60" s="292"/>
      <c r="AK60" s="292"/>
      <c r="AL60" s="292"/>
      <c r="AM60" s="292"/>
      <c r="AN60" s="292"/>
      <c r="AO60" s="292"/>
      <c r="AP60" s="292"/>
      <c r="AQ60" s="292"/>
      <c r="AR60" s="292"/>
      <c r="AS60" s="292"/>
      <c r="AT60" s="292"/>
      <c r="AU60" s="292"/>
      <c r="AV60" s="292"/>
      <c r="AW60" s="292"/>
      <c r="AX60" s="292"/>
      <c r="AY60" s="292"/>
      <c r="AZ60" s="292"/>
      <c r="BA60" s="292"/>
      <c r="BB60" s="1"/>
      <c r="BC60" s="1"/>
      <c r="BD60" s="1"/>
      <c r="BE60" s="1"/>
    </row>
    <row r="61" spans="1:57" hidden="1" x14ac:dyDescent="0.25">
      <c r="A61" s="192"/>
      <c r="B61" s="16"/>
      <c r="C61" s="13"/>
      <c r="D61" s="13"/>
      <c r="E61" s="51" t="str">
        <f>IFERROR(IF(#REF!=TRUE,IF(OR(#REF!=0,#REF!=0,#REF!=0,#REF!=0,#REF!=0,#REF!=0,#REF!=0,#REF!=0,#REF!=0,#REF!=0,#REF!=0,#REF!=0,#REF!=0,I61=0,J61=0,L61=0,#REF!=0,O61=0,Q61=0,R61=0,T61=0,#REF!=0,W61=0,Y61=0,Z61=0),"-",#REF!/(IF(C61="mg/l",1000,IF(C61="ng/l",1000000000,IF(C61="µg/l",1000000,))))),"-"),"-")</f>
        <v>-</v>
      </c>
      <c r="F61" s="13"/>
      <c r="G61" s="13"/>
      <c r="H61" s="13"/>
      <c r="I61" s="13"/>
      <c r="J61" s="13"/>
      <c r="K61" s="13"/>
      <c r="L61" s="13"/>
      <c r="M61" s="13"/>
      <c r="N61" s="13"/>
      <c r="O61" s="13"/>
      <c r="P61" s="13"/>
      <c r="Q61" s="16"/>
      <c r="R61" s="16"/>
      <c r="S61" s="16"/>
      <c r="T61" s="16"/>
      <c r="U61" s="16"/>
      <c r="V61" s="16"/>
      <c r="W61" s="16"/>
      <c r="X61" s="16"/>
      <c r="Y61" s="16"/>
      <c r="Z61" s="16"/>
      <c r="AA61" s="16"/>
      <c r="AB61" s="16"/>
      <c r="AC61" s="292"/>
      <c r="AD61" s="292"/>
      <c r="AE61" s="292"/>
      <c r="AF61" s="292"/>
      <c r="AG61" s="292"/>
      <c r="AH61" s="292"/>
      <c r="AI61" s="292"/>
      <c r="AJ61" s="292"/>
      <c r="AK61" s="292"/>
      <c r="AL61" s="292"/>
      <c r="AM61" s="292"/>
      <c r="AN61" s="292"/>
      <c r="AO61" s="292"/>
      <c r="AP61" s="292"/>
      <c r="AQ61" s="292"/>
      <c r="AR61" s="292"/>
      <c r="AS61" s="292"/>
      <c r="AT61" s="292"/>
      <c r="AU61" s="292"/>
      <c r="AV61" s="292"/>
      <c r="AW61" s="292"/>
      <c r="AX61" s="292"/>
      <c r="AY61" s="292"/>
      <c r="AZ61" s="292"/>
      <c r="BA61" s="292"/>
      <c r="BB61" s="1"/>
      <c r="BC61" s="1"/>
      <c r="BD61" s="1"/>
      <c r="BE61" s="1"/>
    </row>
    <row r="62" spans="1:57" x14ac:dyDescent="0.25">
      <c r="A62" s="192"/>
      <c r="B62" s="55"/>
      <c r="C62" s="265"/>
      <c r="D62" s="265"/>
      <c r="E62" s="265"/>
      <c r="F62" s="265"/>
      <c r="G62" s="265"/>
      <c r="H62" s="265"/>
      <c r="I62" s="265"/>
      <c r="J62" s="265"/>
      <c r="K62" s="265"/>
      <c r="L62" s="265"/>
      <c r="M62" s="265"/>
      <c r="N62" s="265"/>
      <c r="O62" s="265"/>
      <c r="P62" s="265"/>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row>
    <row r="63" spans="1:57" x14ac:dyDescent="0.25">
      <c r="A63" s="192"/>
      <c r="B63" s="55"/>
      <c r="C63" s="265"/>
      <c r="D63" s="265"/>
      <c r="E63" s="265"/>
      <c r="F63" s="265"/>
      <c r="G63" s="265"/>
      <c r="H63" s="265"/>
      <c r="I63" s="265"/>
      <c r="J63" s="265"/>
      <c r="K63" s="265"/>
      <c r="L63" s="265"/>
      <c r="M63" s="265"/>
      <c r="N63" s="265"/>
      <c r="O63" s="265"/>
      <c r="P63" s="265"/>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row>
    <row r="64" spans="1:57" x14ac:dyDescent="0.25">
      <c r="A64" s="192"/>
      <c r="B64" s="55"/>
      <c r="C64" s="265"/>
      <c r="D64" s="265"/>
      <c r="E64" s="265"/>
      <c r="F64" s="265"/>
      <c r="G64" s="265"/>
      <c r="H64" s="265"/>
      <c r="I64" s="265"/>
      <c r="J64" s="265"/>
      <c r="K64" s="265"/>
      <c r="L64" s="265"/>
      <c r="M64" s="265"/>
      <c r="N64" s="265"/>
      <c r="O64" s="265"/>
      <c r="P64" s="265"/>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row>
    <row r="65" spans="1:57" x14ac:dyDescent="0.25">
      <c r="A65" s="192"/>
      <c r="B65" s="55"/>
      <c r="C65" s="265"/>
      <c r="D65" s="265"/>
      <c r="E65" s="265"/>
      <c r="F65" s="265"/>
      <c r="G65" s="265"/>
      <c r="H65" s="265"/>
      <c r="I65" s="265"/>
      <c r="J65" s="265"/>
      <c r="K65" s="265"/>
      <c r="L65" s="265"/>
      <c r="M65" s="265"/>
      <c r="N65" s="265"/>
      <c r="O65" s="265"/>
      <c r="P65" s="265"/>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row>
    <row r="66" spans="1:57" x14ac:dyDescent="0.25">
      <c r="A66" s="19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row>
    <row r="67" spans="1:57" x14ac:dyDescent="0.25">
      <c r="A67" s="19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row>
    <row r="68" spans="1:57" x14ac:dyDescent="0.25">
      <c r="A68" s="192"/>
      <c r="B68" s="58" t="s">
        <v>146</v>
      </c>
      <c r="C68" s="9"/>
      <c r="D68" s="9"/>
      <c r="E68" s="9"/>
      <c r="F68" s="9"/>
      <c r="G68" s="9"/>
      <c r="H68" s="9"/>
      <c r="I68" s="9"/>
      <c r="J68" s="9"/>
      <c r="K68" s="9"/>
      <c r="L68" s="9"/>
      <c r="M68" s="9"/>
      <c r="N68" s="9"/>
      <c r="O68" s="9"/>
      <c r="P68" s="9"/>
      <c r="Q68" s="9"/>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row>
    <row r="69" spans="1:57" x14ac:dyDescent="0.25">
      <c r="A69" s="192"/>
      <c r="B69" s="433" t="s">
        <v>147</v>
      </c>
      <c r="C69" s="434"/>
      <c r="D69" s="434"/>
      <c r="E69" s="434"/>
      <c r="F69" s="434"/>
      <c r="G69" s="434"/>
      <c r="H69" s="434"/>
      <c r="I69" s="434"/>
      <c r="J69" s="434"/>
      <c r="K69" s="434"/>
      <c r="L69" s="434"/>
      <c r="M69" s="434"/>
      <c r="N69" s="434"/>
      <c r="O69" s="434"/>
      <c r="P69" s="434"/>
      <c r="Q69" s="435"/>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row>
    <row r="70" spans="1:57" x14ac:dyDescent="0.25">
      <c r="A70" s="192"/>
      <c r="B70" s="436"/>
      <c r="C70" s="437"/>
      <c r="D70" s="437"/>
      <c r="E70" s="437"/>
      <c r="F70" s="437"/>
      <c r="G70" s="437"/>
      <c r="H70" s="437"/>
      <c r="I70" s="437"/>
      <c r="J70" s="437"/>
      <c r="K70" s="437"/>
      <c r="L70" s="437"/>
      <c r="M70" s="437"/>
      <c r="N70" s="437"/>
      <c r="O70" s="437"/>
      <c r="P70" s="437"/>
      <c r="Q70" s="438"/>
      <c r="R70" s="1"/>
      <c r="S70" s="306" t="s">
        <v>1018</v>
      </c>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row>
    <row r="71" spans="1:57" x14ac:dyDescent="0.25">
      <c r="A71" s="192"/>
      <c r="B71" s="436"/>
      <c r="C71" s="437"/>
      <c r="D71" s="437"/>
      <c r="E71" s="437"/>
      <c r="F71" s="437"/>
      <c r="G71" s="437"/>
      <c r="H71" s="437"/>
      <c r="I71" s="437"/>
      <c r="J71" s="437"/>
      <c r="K71" s="437"/>
      <c r="L71" s="437"/>
      <c r="M71" s="437"/>
      <c r="N71" s="437"/>
      <c r="O71" s="437"/>
      <c r="P71" s="437"/>
      <c r="Q71" s="43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row>
    <row r="72" spans="1:57" x14ac:dyDescent="0.25">
      <c r="A72" s="192"/>
      <c r="B72" s="436"/>
      <c r="C72" s="437"/>
      <c r="D72" s="437"/>
      <c r="E72" s="437"/>
      <c r="F72" s="437"/>
      <c r="G72" s="437"/>
      <c r="H72" s="437"/>
      <c r="I72" s="437"/>
      <c r="J72" s="437"/>
      <c r="K72" s="437"/>
      <c r="L72" s="437"/>
      <c r="M72" s="437"/>
      <c r="N72" s="437"/>
      <c r="O72" s="437"/>
      <c r="P72" s="437"/>
      <c r="Q72" s="438"/>
      <c r="R72" s="1"/>
      <c r="S72" s="356" t="s">
        <v>1040</v>
      </c>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row>
    <row r="73" spans="1:57" x14ac:dyDescent="0.25">
      <c r="A73" s="192"/>
      <c r="B73" s="439"/>
      <c r="C73" s="440"/>
      <c r="D73" s="440"/>
      <c r="E73" s="440"/>
      <c r="F73" s="440"/>
      <c r="G73" s="440"/>
      <c r="H73" s="440"/>
      <c r="I73" s="440"/>
      <c r="J73" s="440"/>
      <c r="K73" s="440"/>
      <c r="L73" s="440"/>
      <c r="M73" s="440"/>
      <c r="N73" s="440"/>
      <c r="O73" s="440"/>
      <c r="P73" s="440"/>
      <c r="Q73" s="44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row>
    <row r="74" spans="1:57" x14ac:dyDescent="0.25">
      <c r="A74" s="19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row>
    <row r="75" spans="1:57" x14ac:dyDescent="0.25">
      <c r="A75" s="19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row>
    <row r="76" spans="1:57" x14ac:dyDescent="0.25">
      <c r="A76" s="19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row>
    <row r="77" spans="1:57" x14ac:dyDescent="0.2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46"/>
    </row>
    <row r="78" spans="1:57" x14ac:dyDescent="0.2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46"/>
    </row>
    <row r="79" spans="1:57" x14ac:dyDescent="0.2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46"/>
    </row>
    <row r="80" spans="1:57" x14ac:dyDescent="0.2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46"/>
    </row>
    <row r="81" spans="2:33" x14ac:dyDescent="0.2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46"/>
    </row>
    <row r="82" spans="2:33" x14ac:dyDescent="0.2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46"/>
    </row>
    <row r="83" spans="2:33" x14ac:dyDescent="0.2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46"/>
    </row>
    <row r="84" spans="2:33" x14ac:dyDescent="0.2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46"/>
    </row>
    <row r="85" spans="2:33" x14ac:dyDescent="0.2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46"/>
    </row>
    <row r="86" spans="2:33" x14ac:dyDescent="0.2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46"/>
    </row>
    <row r="87" spans="2:33" x14ac:dyDescent="0.2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46"/>
    </row>
    <row r="88" spans="2:33" x14ac:dyDescent="0.2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46"/>
    </row>
    <row r="89" spans="2:33" x14ac:dyDescent="0.2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46"/>
    </row>
    <row r="90" spans="2:33" x14ac:dyDescent="0.2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46"/>
    </row>
    <row r="91" spans="2:33" x14ac:dyDescent="0.2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46"/>
    </row>
    <row r="92" spans="2:33" x14ac:dyDescent="0.2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46"/>
    </row>
    <row r="93" spans="2:33" x14ac:dyDescent="0.2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46"/>
    </row>
    <row r="94" spans="2:33" x14ac:dyDescent="0.2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46"/>
    </row>
    <row r="95" spans="2:33" x14ac:dyDescent="0.2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46"/>
    </row>
    <row r="96" spans="2:33" x14ac:dyDescent="0.2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46"/>
    </row>
    <row r="97" spans="2:33" x14ac:dyDescent="0.2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46"/>
    </row>
    <row r="98" spans="2:33" x14ac:dyDescent="0.2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46"/>
    </row>
    <row r="99" spans="2:33" x14ac:dyDescent="0.2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46"/>
    </row>
    <row r="100" spans="2:33" x14ac:dyDescent="0.2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46"/>
    </row>
    <row r="101" spans="2:33" x14ac:dyDescent="0.2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46"/>
    </row>
    <row r="102" spans="2:33" x14ac:dyDescent="0.2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46"/>
    </row>
    <row r="103" spans="2:33" x14ac:dyDescent="0.2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46"/>
    </row>
    <row r="104" spans="2:33" x14ac:dyDescent="0.2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46"/>
    </row>
    <row r="105" spans="2:33" x14ac:dyDescent="0.2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46"/>
    </row>
    <row r="106" spans="2:33" x14ac:dyDescent="0.2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46"/>
    </row>
    <row r="107" spans="2:33" x14ac:dyDescent="0.2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46"/>
    </row>
    <row r="108" spans="2:33" x14ac:dyDescent="0.2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46"/>
    </row>
    <row r="109" spans="2:33" x14ac:dyDescent="0.2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46"/>
    </row>
    <row r="110" spans="2:33" x14ac:dyDescent="0.2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46"/>
    </row>
    <row r="111" spans="2:33" x14ac:dyDescent="0.2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46"/>
    </row>
    <row r="112" spans="2:33" x14ac:dyDescent="0.2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46"/>
    </row>
    <row r="113" spans="2:33" x14ac:dyDescent="0.2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46"/>
    </row>
    <row r="114" spans="2:33" x14ac:dyDescent="0.2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46"/>
    </row>
    <row r="115" spans="2:33" x14ac:dyDescent="0.2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46"/>
    </row>
    <row r="116" spans="2:33" x14ac:dyDescent="0.2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46"/>
    </row>
    <row r="117" spans="2:33" x14ac:dyDescent="0.2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46"/>
    </row>
    <row r="118" spans="2:33" x14ac:dyDescent="0.2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46"/>
    </row>
    <row r="119" spans="2:33" x14ac:dyDescent="0.2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46"/>
    </row>
    <row r="120" spans="2:33" x14ac:dyDescent="0.2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46"/>
    </row>
    <row r="121" spans="2:33" x14ac:dyDescent="0.2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46"/>
    </row>
    <row r="122" spans="2:33" x14ac:dyDescent="0.2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46"/>
    </row>
    <row r="123" spans="2:33" x14ac:dyDescent="0.2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46"/>
    </row>
    <row r="124" spans="2:33" x14ac:dyDescent="0.2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46"/>
    </row>
    <row r="125" spans="2:33" x14ac:dyDescent="0.2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46"/>
    </row>
    <row r="126" spans="2:33" x14ac:dyDescent="0.2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46"/>
    </row>
    <row r="127" spans="2:33" x14ac:dyDescent="0.2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46"/>
    </row>
    <row r="128" spans="2:33" x14ac:dyDescent="0.2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46"/>
    </row>
    <row r="129" spans="2:33" x14ac:dyDescent="0.2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46"/>
    </row>
    <row r="130" spans="2:33" x14ac:dyDescent="0.2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46"/>
    </row>
    <row r="131" spans="2:33" x14ac:dyDescent="0.2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46"/>
    </row>
    <row r="132" spans="2:33" x14ac:dyDescent="0.2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46"/>
    </row>
    <row r="133" spans="2:33" x14ac:dyDescent="0.2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46"/>
    </row>
    <row r="134" spans="2:33" x14ac:dyDescent="0.2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46"/>
    </row>
    <row r="135" spans="2:33" x14ac:dyDescent="0.2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46"/>
    </row>
    <row r="136" spans="2:33" x14ac:dyDescent="0.2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46"/>
    </row>
    <row r="137" spans="2:33" x14ac:dyDescent="0.2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46"/>
    </row>
    <row r="138" spans="2:33" x14ac:dyDescent="0.2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46"/>
    </row>
    <row r="139" spans="2:33" x14ac:dyDescent="0.2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46"/>
    </row>
    <row r="140" spans="2:33" x14ac:dyDescent="0.2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46"/>
    </row>
    <row r="141" spans="2:33" x14ac:dyDescent="0.2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46"/>
    </row>
    <row r="142" spans="2:33" x14ac:dyDescent="0.2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46"/>
    </row>
    <row r="143" spans="2:33" x14ac:dyDescent="0.2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46"/>
    </row>
    <row r="144" spans="2:33" x14ac:dyDescent="0.2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46"/>
    </row>
    <row r="145" spans="2:33" x14ac:dyDescent="0.2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46"/>
    </row>
    <row r="146" spans="2:33" x14ac:dyDescent="0.2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46"/>
    </row>
    <row r="147" spans="2:33" x14ac:dyDescent="0.2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46"/>
    </row>
    <row r="148" spans="2:33" x14ac:dyDescent="0.2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46"/>
    </row>
    <row r="149" spans="2:33" x14ac:dyDescent="0.2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46"/>
    </row>
    <row r="150" spans="2:33" x14ac:dyDescent="0.2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46"/>
    </row>
    <row r="151" spans="2:33" x14ac:dyDescent="0.2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46"/>
    </row>
    <row r="152" spans="2:33" x14ac:dyDescent="0.2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46"/>
    </row>
    <row r="153" spans="2:33" x14ac:dyDescent="0.2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46"/>
    </row>
    <row r="154" spans="2:33" x14ac:dyDescent="0.2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46"/>
    </row>
    <row r="155" spans="2:33" x14ac:dyDescent="0.2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46"/>
    </row>
    <row r="156" spans="2:33" x14ac:dyDescent="0.2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46"/>
    </row>
    <row r="157" spans="2:33" x14ac:dyDescent="0.2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46"/>
    </row>
    <row r="158" spans="2:33" x14ac:dyDescent="0.2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46"/>
    </row>
    <row r="159" spans="2:33" x14ac:dyDescent="0.2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46"/>
    </row>
    <row r="160" spans="2:33" x14ac:dyDescent="0.2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46"/>
    </row>
    <row r="161" spans="2:33" x14ac:dyDescent="0.2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46"/>
    </row>
    <row r="162" spans="2:33" x14ac:dyDescent="0.2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46"/>
    </row>
    <row r="163" spans="2:33" x14ac:dyDescent="0.2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46"/>
    </row>
    <row r="164" spans="2:33" x14ac:dyDescent="0.2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46"/>
    </row>
    <row r="165" spans="2:33" x14ac:dyDescent="0.2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46"/>
    </row>
    <row r="166" spans="2:33" x14ac:dyDescent="0.2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46"/>
    </row>
    <row r="167" spans="2:33" x14ac:dyDescent="0.2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46"/>
    </row>
    <row r="168" spans="2:33" x14ac:dyDescent="0.2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46"/>
    </row>
    <row r="169" spans="2:33" x14ac:dyDescent="0.2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46"/>
    </row>
    <row r="170" spans="2:33" x14ac:dyDescent="0.2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46"/>
    </row>
    <row r="171" spans="2:33" x14ac:dyDescent="0.2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46"/>
    </row>
    <row r="172" spans="2:33" x14ac:dyDescent="0.2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46"/>
    </row>
    <row r="173" spans="2:33" x14ac:dyDescent="0.2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46"/>
    </row>
    <row r="174" spans="2:33" x14ac:dyDescent="0.2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46"/>
    </row>
    <row r="175" spans="2:33" x14ac:dyDescent="0.2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46"/>
    </row>
    <row r="176" spans="2:33" x14ac:dyDescent="0.2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46"/>
    </row>
    <row r="177" spans="2:33" x14ac:dyDescent="0.2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46"/>
    </row>
    <row r="178" spans="2:33" x14ac:dyDescent="0.2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46"/>
    </row>
    <row r="179" spans="2:33" x14ac:dyDescent="0.2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46"/>
    </row>
    <row r="180" spans="2:33" x14ac:dyDescent="0.2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46"/>
    </row>
    <row r="181" spans="2:33" x14ac:dyDescent="0.2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46"/>
    </row>
    <row r="182" spans="2:33" x14ac:dyDescent="0.2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46"/>
    </row>
    <row r="183" spans="2:33" x14ac:dyDescent="0.2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46"/>
    </row>
    <row r="184" spans="2:33" x14ac:dyDescent="0.2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46"/>
    </row>
    <row r="185" spans="2:33" x14ac:dyDescent="0.2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46"/>
    </row>
    <row r="186" spans="2:33" x14ac:dyDescent="0.2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46"/>
    </row>
    <row r="187" spans="2:33" x14ac:dyDescent="0.2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46"/>
    </row>
    <row r="188" spans="2:33" x14ac:dyDescent="0.2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46"/>
    </row>
    <row r="189" spans="2:33" x14ac:dyDescent="0.2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46"/>
    </row>
    <row r="190" spans="2:33" x14ac:dyDescent="0.2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46"/>
    </row>
    <row r="191" spans="2:33" x14ac:dyDescent="0.2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46"/>
    </row>
    <row r="192" spans="2:33" x14ac:dyDescent="0.2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46"/>
    </row>
    <row r="193" spans="2:33" x14ac:dyDescent="0.2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46"/>
    </row>
    <row r="194" spans="2:33" x14ac:dyDescent="0.2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46"/>
    </row>
    <row r="195" spans="2:33" x14ac:dyDescent="0.2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46"/>
    </row>
    <row r="196" spans="2:33" x14ac:dyDescent="0.2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46"/>
    </row>
    <row r="197" spans="2:33" x14ac:dyDescent="0.2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46"/>
    </row>
    <row r="198" spans="2:33" x14ac:dyDescent="0.2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46"/>
    </row>
    <row r="199" spans="2:33" x14ac:dyDescent="0.2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46"/>
    </row>
    <row r="200" spans="2:33" x14ac:dyDescent="0.2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46"/>
    </row>
    <row r="201" spans="2:33" x14ac:dyDescent="0.2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46"/>
    </row>
    <row r="202" spans="2:33" x14ac:dyDescent="0.2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46"/>
    </row>
    <row r="203" spans="2:33" x14ac:dyDescent="0.2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46"/>
    </row>
    <row r="204" spans="2:33" x14ac:dyDescent="0.2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46"/>
    </row>
    <row r="205" spans="2:33" x14ac:dyDescent="0.2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46"/>
    </row>
    <row r="206" spans="2:33" x14ac:dyDescent="0.2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46"/>
    </row>
    <row r="207" spans="2:33" x14ac:dyDescent="0.2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46"/>
    </row>
    <row r="208" spans="2:33" x14ac:dyDescent="0.2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46"/>
    </row>
    <row r="209" spans="2:33" x14ac:dyDescent="0.2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46"/>
    </row>
    <row r="210" spans="2:33" x14ac:dyDescent="0.2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46"/>
    </row>
    <row r="211" spans="2:33" x14ac:dyDescent="0.2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46"/>
    </row>
    <row r="212" spans="2:33" x14ac:dyDescent="0.2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46"/>
    </row>
    <row r="213" spans="2:33" x14ac:dyDescent="0.2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46"/>
    </row>
    <row r="214" spans="2:33" x14ac:dyDescent="0.2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46"/>
    </row>
    <row r="215" spans="2:33" x14ac:dyDescent="0.2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46"/>
    </row>
    <row r="216" spans="2:33" x14ac:dyDescent="0.2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46"/>
    </row>
    <row r="217" spans="2:33" x14ac:dyDescent="0.2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46"/>
    </row>
    <row r="218" spans="2:33" x14ac:dyDescent="0.2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46"/>
    </row>
    <row r="219" spans="2:33" x14ac:dyDescent="0.2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46"/>
    </row>
    <row r="220" spans="2:33" x14ac:dyDescent="0.2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46"/>
    </row>
    <row r="221" spans="2:33" x14ac:dyDescent="0.2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46"/>
    </row>
    <row r="222" spans="2:33" x14ac:dyDescent="0.2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46"/>
    </row>
    <row r="223" spans="2:33" x14ac:dyDescent="0.2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46"/>
    </row>
    <row r="224" spans="2:33" x14ac:dyDescent="0.2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46"/>
    </row>
    <row r="225" spans="2:33" x14ac:dyDescent="0.2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46"/>
    </row>
    <row r="226" spans="2:33" x14ac:dyDescent="0.2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46"/>
    </row>
    <row r="227" spans="2:33" x14ac:dyDescent="0.2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46"/>
    </row>
    <row r="228" spans="2:33" x14ac:dyDescent="0.2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46"/>
    </row>
    <row r="229" spans="2:33" x14ac:dyDescent="0.2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46"/>
    </row>
    <row r="230" spans="2:33" x14ac:dyDescent="0.2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46"/>
    </row>
    <row r="231" spans="2:33" x14ac:dyDescent="0.2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46"/>
    </row>
    <row r="232" spans="2:33" x14ac:dyDescent="0.2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46"/>
    </row>
    <row r="233" spans="2:33" x14ac:dyDescent="0.2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46"/>
    </row>
    <row r="234" spans="2:33" x14ac:dyDescent="0.2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46"/>
    </row>
    <row r="235" spans="2:33" x14ac:dyDescent="0.2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46"/>
    </row>
    <row r="236" spans="2:33" x14ac:dyDescent="0.2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46"/>
    </row>
    <row r="237" spans="2:33" x14ac:dyDescent="0.2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46"/>
    </row>
    <row r="238" spans="2:33" x14ac:dyDescent="0.2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46"/>
    </row>
    <row r="239" spans="2:33" x14ac:dyDescent="0.2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46"/>
    </row>
    <row r="240" spans="2:33" x14ac:dyDescent="0.2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46"/>
    </row>
    <row r="241" spans="2:33" x14ac:dyDescent="0.2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46"/>
    </row>
    <row r="242" spans="2:33" x14ac:dyDescent="0.2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46"/>
    </row>
    <row r="243" spans="2:33" x14ac:dyDescent="0.2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46"/>
    </row>
    <row r="244" spans="2:33" x14ac:dyDescent="0.2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46"/>
    </row>
    <row r="245" spans="2:33" x14ac:dyDescent="0.2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46"/>
    </row>
    <row r="246" spans="2:33" x14ac:dyDescent="0.2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46"/>
    </row>
    <row r="247" spans="2:33" x14ac:dyDescent="0.2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46"/>
    </row>
    <row r="248" spans="2:33" x14ac:dyDescent="0.2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46"/>
    </row>
    <row r="249" spans="2:33" x14ac:dyDescent="0.2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46"/>
    </row>
    <row r="250" spans="2:33" x14ac:dyDescent="0.2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46"/>
    </row>
    <row r="251" spans="2:33" x14ac:dyDescent="0.2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46"/>
    </row>
    <row r="252" spans="2:33" x14ac:dyDescent="0.2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46"/>
    </row>
    <row r="253" spans="2:33" x14ac:dyDescent="0.2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46"/>
    </row>
    <row r="254" spans="2:33" x14ac:dyDescent="0.2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46"/>
    </row>
    <row r="255" spans="2:33" x14ac:dyDescent="0.2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46"/>
    </row>
    <row r="256" spans="2:33" x14ac:dyDescent="0.2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46"/>
    </row>
    <row r="257" spans="2:33" x14ac:dyDescent="0.2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46"/>
    </row>
    <row r="258" spans="2:33" x14ac:dyDescent="0.2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46"/>
    </row>
    <row r="259" spans="2:33" x14ac:dyDescent="0.2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46"/>
    </row>
    <row r="260" spans="2:33" x14ac:dyDescent="0.2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46"/>
    </row>
    <row r="261" spans="2:33" x14ac:dyDescent="0.2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46"/>
    </row>
    <row r="262" spans="2:33" x14ac:dyDescent="0.2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46"/>
    </row>
    <row r="263" spans="2:33" x14ac:dyDescent="0.2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46"/>
    </row>
    <row r="264" spans="2:33" x14ac:dyDescent="0.2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46"/>
    </row>
    <row r="265" spans="2:33" x14ac:dyDescent="0.2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46"/>
    </row>
    <row r="266" spans="2:33" x14ac:dyDescent="0.2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46"/>
    </row>
    <row r="267" spans="2:33" x14ac:dyDescent="0.2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46"/>
    </row>
    <row r="268" spans="2:33" x14ac:dyDescent="0.2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46"/>
    </row>
    <row r="269" spans="2:33" x14ac:dyDescent="0.2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46"/>
    </row>
    <row r="270" spans="2:33" x14ac:dyDescent="0.2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46"/>
    </row>
    <row r="271" spans="2:33" x14ac:dyDescent="0.2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46"/>
    </row>
    <row r="272" spans="2:33" x14ac:dyDescent="0.2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46"/>
    </row>
    <row r="273" spans="2:33" x14ac:dyDescent="0.2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46"/>
    </row>
    <row r="274" spans="2:33" x14ac:dyDescent="0.2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46"/>
    </row>
    <row r="275" spans="2:33" x14ac:dyDescent="0.2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46"/>
    </row>
    <row r="276" spans="2:33" x14ac:dyDescent="0.2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46"/>
    </row>
    <row r="277" spans="2:33" x14ac:dyDescent="0.2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46"/>
    </row>
    <row r="278" spans="2:33" x14ac:dyDescent="0.2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46"/>
    </row>
    <row r="279" spans="2:33" x14ac:dyDescent="0.2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46"/>
    </row>
    <row r="280" spans="2:33" x14ac:dyDescent="0.2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46"/>
    </row>
    <row r="281" spans="2:33" x14ac:dyDescent="0.2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46"/>
    </row>
    <row r="282" spans="2:33" x14ac:dyDescent="0.2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46"/>
    </row>
    <row r="283" spans="2:33" x14ac:dyDescent="0.2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46"/>
    </row>
    <row r="284" spans="2:33" x14ac:dyDescent="0.2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46"/>
    </row>
    <row r="285" spans="2:33" x14ac:dyDescent="0.2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46"/>
    </row>
    <row r="286" spans="2:33" x14ac:dyDescent="0.2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46"/>
    </row>
    <row r="287" spans="2:33" x14ac:dyDescent="0.2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46"/>
    </row>
    <row r="288" spans="2:33" x14ac:dyDescent="0.2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46"/>
    </row>
    <row r="289" spans="2:33" x14ac:dyDescent="0.2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46"/>
    </row>
    <row r="290" spans="2:33" x14ac:dyDescent="0.2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46"/>
    </row>
    <row r="291" spans="2:33" x14ac:dyDescent="0.2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46"/>
    </row>
    <row r="292" spans="2:33" x14ac:dyDescent="0.2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46"/>
    </row>
    <row r="293" spans="2:33" x14ac:dyDescent="0.2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46"/>
    </row>
    <row r="294" spans="2:33" x14ac:dyDescent="0.2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46"/>
    </row>
    <row r="295" spans="2:33" x14ac:dyDescent="0.2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46"/>
    </row>
    <row r="296" spans="2:33" x14ac:dyDescent="0.2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46"/>
    </row>
    <row r="297" spans="2:33" x14ac:dyDescent="0.2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46"/>
    </row>
    <row r="298" spans="2:33" x14ac:dyDescent="0.2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46"/>
    </row>
    <row r="299" spans="2:33" x14ac:dyDescent="0.2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46"/>
    </row>
    <row r="300" spans="2:33" x14ac:dyDescent="0.2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46"/>
    </row>
    <row r="301" spans="2:33" x14ac:dyDescent="0.2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46"/>
    </row>
    <row r="302" spans="2:33" x14ac:dyDescent="0.2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46"/>
    </row>
    <row r="303" spans="2:33" x14ac:dyDescent="0.2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46"/>
    </row>
    <row r="304" spans="2:33" x14ac:dyDescent="0.2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46"/>
    </row>
    <row r="305" spans="2:33" x14ac:dyDescent="0.2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46"/>
    </row>
    <row r="306" spans="2:33" x14ac:dyDescent="0.2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46"/>
    </row>
    <row r="307" spans="2:33" x14ac:dyDescent="0.2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46"/>
    </row>
    <row r="308" spans="2:33" x14ac:dyDescent="0.2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46"/>
    </row>
    <row r="309" spans="2:33" x14ac:dyDescent="0.2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46"/>
    </row>
    <row r="310" spans="2:33" x14ac:dyDescent="0.2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46"/>
    </row>
    <row r="311" spans="2:33" x14ac:dyDescent="0.2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46"/>
    </row>
    <row r="312" spans="2:33" x14ac:dyDescent="0.2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46"/>
    </row>
    <row r="313" spans="2:33" x14ac:dyDescent="0.2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46"/>
    </row>
    <row r="314" spans="2:33" x14ac:dyDescent="0.2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46"/>
    </row>
    <row r="315" spans="2:33" x14ac:dyDescent="0.2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46"/>
    </row>
    <row r="316" spans="2:33" x14ac:dyDescent="0.2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46"/>
    </row>
    <row r="317" spans="2:33" x14ac:dyDescent="0.2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46"/>
    </row>
    <row r="318" spans="2:33" x14ac:dyDescent="0.2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46"/>
    </row>
    <row r="319" spans="2:33" x14ac:dyDescent="0.2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46"/>
    </row>
    <row r="320" spans="2:33" x14ac:dyDescent="0.2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46"/>
    </row>
    <row r="321" spans="2:33" x14ac:dyDescent="0.2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46"/>
    </row>
    <row r="322" spans="2:33" x14ac:dyDescent="0.2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46"/>
    </row>
    <row r="323" spans="2:33" x14ac:dyDescent="0.2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46"/>
    </row>
    <row r="324" spans="2:33" x14ac:dyDescent="0.2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46"/>
    </row>
    <row r="325" spans="2:33" x14ac:dyDescent="0.2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46"/>
    </row>
    <row r="326" spans="2:33" x14ac:dyDescent="0.2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46"/>
    </row>
    <row r="327" spans="2:33" x14ac:dyDescent="0.2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46"/>
    </row>
    <row r="328" spans="2:33" x14ac:dyDescent="0.2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46"/>
    </row>
    <row r="329" spans="2:33" x14ac:dyDescent="0.2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46"/>
    </row>
    <row r="330" spans="2:33" x14ac:dyDescent="0.2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46"/>
    </row>
    <row r="331" spans="2:33" x14ac:dyDescent="0.2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46"/>
    </row>
    <row r="332" spans="2:33" x14ac:dyDescent="0.2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46"/>
    </row>
    <row r="333" spans="2:33" x14ac:dyDescent="0.2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46"/>
    </row>
    <row r="334" spans="2:33" x14ac:dyDescent="0.2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46"/>
    </row>
    <row r="335" spans="2:33" x14ac:dyDescent="0.2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46"/>
    </row>
    <row r="336" spans="2:33" x14ac:dyDescent="0.2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46"/>
    </row>
    <row r="337" spans="2:33" x14ac:dyDescent="0.2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46"/>
    </row>
    <row r="338" spans="2:33" x14ac:dyDescent="0.2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46"/>
    </row>
    <row r="339" spans="2:33" x14ac:dyDescent="0.2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46"/>
    </row>
    <row r="340" spans="2:33" x14ac:dyDescent="0.2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46"/>
    </row>
    <row r="341" spans="2:33" x14ac:dyDescent="0.2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46"/>
    </row>
    <row r="342" spans="2:33" x14ac:dyDescent="0.2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46"/>
    </row>
    <row r="343" spans="2:33" x14ac:dyDescent="0.2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46"/>
    </row>
    <row r="344" spans="2:33" x14ac:dyDescent="0.2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46"/>
    </row>
    <row r="345" spans="2:33" x14ac:dyDescent="0.2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46"/>
    </row>
    <row r="346" spans="2:33" x14ac:dyDescent="0.2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46"/>
    </row>
    <row r="347" spans="2:33" x14ac:dyDescent="0.2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46"/>
    </row>
    <row r="348" spans="2:33" x14ac:dyDescent="0.2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46"/>
    </row>
    <row r="349" spans="2:33" x14ac:dyDescent="0.2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46"/>
    </row>
    <row r="350" spans="2:33" x14ac:dyDescent="0.2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46"/>
    </row>
    <row r="351" spans="2:33" x14ac:dyDescent="0.2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46"/>
    </row>
    <row r="352" spans="2:33" x14ac:dyDescent="0.2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46"/>
    </row>
    <row r="353" spans="2:33" x14ac:dyDescent="0.2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46"/>
    </row>
    <row r="354" spans="2:33" x14ac:dyDescent="0.2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46"/>
    </row>
    <row r="355" spans="2:33" x14ac:dyDescent="0.2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46"/>
    </row>
    <row r="356" spans="2:33" x14ac:dyDescent="0.2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46"/>
    </row>
    <row r="357" spans="2:33" x14ac:dyDescent="0.2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46"/>
    </row>
    <row r="358" spans="2:33" x14ac:dyDescent="0.2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46"/>
    </row>
    <row r="359" spans="2:33" x14ac:dyDescent="0.2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46"/>
    </row>
    <row r="360" spans="2:33" x14ac:dyDescent="0.2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46"/>
    </row>
    <row r="361" spans="2:33" x14ac:dyDescent="0.2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46"/>
    </row>
    <row r="362" spans="2:33" x14ac:dyDescent="0.2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46"/>
    </row>
    <row r="363" spans="2:33" x14ac:dyDescent="0.2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46"/>
    </row>
    <row r="364" spans="2:33" x14ac:dyDescent="0.2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46"/>
    </row>
    <row r="365" spans="2:33" x14ac:dyDescent="0.2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46"/>
    </row>
    <row r="366" spans="2:33" x14ac:dyDescent="0.2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46"/>
    </row>
    <row r="367" spans="2:33" x14ac:dyDescent="0.2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46"/>
    </row>
    <row r="368" spans="2:33" x14ac:dyDescent="0.2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46"/>
    </row>
    <row r="369" spans="2:33" x14ac:dyDescent="0.2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46"/>
    </row>
    <row r="370" spans="2:33" x14ac:dyDescent="0.2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46"/>
    </row>
    <row r="371" spans="2:33" x14ac:dyDescent="0.2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46"/>
    </row>
    <row r="372" spans="2:33" x14ac:dyDescent="0.2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46"/>
    </row>
    <row r="373" spans="2:33" x14ac:dyDescent="0.25">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c r="AG373" s="46"/>
    </row>
    <row r="374" spans="2:33" x14ac:dyDescent="0.25">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c r="AG374" s="46"/>
    </row>
    <row r="375" spans="2:33" x14ac:dyDescent="0.25">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c r="AG375" s="46"/>
    </row>
    <row r="376" spans="2:33" x14ac:dyDescent="0.25">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c r="AG376" s="46"/>
    </row>
    <row r="377" spans="2:33" x14ac:dyDescent="0.25">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c r="AG377" s="46"/>
    </row>
    <row r="378" spans="2:33" x14ac:dyDescent="0.25">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c r="AG378" s="46"/>
    </row>
  </sheetData>
  <sheetProtection insertRows="0"/>
  <mergeCells count="56">
    <mergeCell ref="AH23:AK23"/>
    <mergeCell ref="AL23:AO23"/>
    <mergeCell ref="AP23:AS23"/>
    <mergeCell ref="AT23:AW23"/>
    <mergeCell ref="AX23:BA23"/>
    <mergeCell ref="B69:Q73"/>
    <mergeCell ref="AT22:AW22"/>
    <mergeCell ref="AX22:BA22"/>
    <mergeCell ref="B23:E23"/>
    <mergeCell ref="F23:I23"/>
    <mergeCell ref="J23:M23"/>
    <mergeCell ref="N23:Q23"/>
    <mergeCell ref="R23:U23"/>
    <mergeCell ref="V23:Y23"/>
    <mergeCell ref="Z23:AC23"/>
    <mergeCell ref="AD23:AG23"/>
    <mergeCell ref="V22:Y22"/>
    <mergeCell ref="Z22:AC22"/>
    <mergeCell ref="AD22:AG22"/>
    <mergeCell ref="AH22:AK22"/>
    <mergeCell ref="AL22:AO22"/>
    <mergeCell ref="AX21:BA21"/>
    <mergeCell ref="B22:E22"/>
    <mergeCell ref="F22:I22"/>
    <mergeCell ref="J22:M22"/>
    <mergeCell ref="N22:Q22"/>
    <mergeCell ref="R22:U22"/>
    <mergeCell ref="AP22:AS22"/>
    <mergeCell ref="AH21:AK21"/>
    <mergeCell ref="AL21:AO21"/>
    <mergeCell ref="AP21:AS21"/>
    <mergeCell ref="AT21:AW21"/>
    <mergeCell ref="AT20:AW20"/>
    <mergeCell ref="AX20:BA20"/>
    <mergeCell ref="B21:E21"/>
    <mergeCell ref="F21:I21"/>
    <mergeCell ref="J21:M21"/>
    <mergeCell ref="N21:Q21"/>
    <mergeCell ref="R21:U21"/>
    <mergeCell ref="V21:Y21"/>
    <mergeCell ref="Z21:AC21"/>
    <mergeCell ref="AD21:AG21"/>
    <mergeCell ref="V20:Y20"/>
    <mergeCell ref="Z20:AC20"/>
    <mergeCell ref="AD20:AG20"/>
    <mergeCell ref="AH20:AK20"/>
    <mergeCell ref="AL20:AO20"/>
    <mergeCell ref="AP20:AS20"/>
    <mergeCell ref="R20:U20"/>
    <mergeCell ref="L16:O16"/>
    <mergeCell ref="P16:S16"/>
    <mergeCell ref="B16:E16"/>
    <mergeCell ref="F16:I16"/>
    <mergeCell ref="F20:I20"/>
    <mergeCell ref="J20:M20"/>
    <mergeCell ref="N20:Q20"/>
  </mergeCells>
  <conditionalFormatting sqref="C25:C59">
    <cfRule type="expression" dxfId="227" priority="25">
      <formula>IF(B25="Outro",FALSE,TRUE)</formula>
    </cfRule>
  </conditionalFormatting>
  <conditionalFormatting sqref="H25:H59">
    <cfRule type="expression" dxfId="226" priority="24">
      <formula>IF(#REF!="Outro",FALSE,TRUE)</formula>
    </cfRule>
  </conditionalFormatting>
  <conditionalFormatting sqref="I25:I59">
    <cfRule type="expression" dxfId="225" priority="23">
      <formula>IF(H25="Outro",FALSE,TRUE)</formula>
    </cfRule>
  </conditionalFormatting>
  <conditionalFormatting sqref="P25:P59">
    <cfRule type="expression" dxfId="224" priority="10">
      <formula>IF(#REF!="Outro",FALSE,TRUE)</formula>
    </cfRule>
  </conditionalFormatting>
  <conditionalFormatting sqref="X25:X59">
    <cfRule type="expression" dxfId="223" priority="8">
      <formula>IF(#REF!="Outro",FALSE,TRUE)</formula>
    </cfRule>
  </conditionalFormatting>
  <conditionalFormatting sqref="AF25:AF59">
    <cfRule type="expression" dxfId="222" priority="6">
      <formula>IF(#REF!="Outro",FALSE,TRUE)</formula>
    </cfRule>
  </conditionalFormatting>
  <conditionalFormatting sqref="AN25:AN59">
    <cfRule type="expression" dxfId="221" priority="4">
      <formula>IF(#REF!="Outro",FALSE,TRUE)</formula>
    </cfRule>
  </conditionalFormatting>
  <conditionalFormatting sqref="AV25:AV59">
    <cfRule type="expression" dxfId="220" priority="2">
      <formula>IF(#REF!="Outro",FALSE,TRUE)</formula>
    </cfRule>
  </conditionalFormatting>
  <conditionalFormatting sqref="M25:M59">
    <cfRule type="expression" dxfId="219" priority="22">
      <formula>IF(L25="Outro",FALSE,TRUE)</formula>
    </cfRule>
  </conditionalFormatting>
  <conditionalFormatting sqref="Q25:Q59">
    <cfRule type="expression" dxfId="218" priority="21">
      <formula>IF(P25="Outro",FALSE,TRUE)</formula>
    </cfRule>
  </conditionalFormatting>
  <conditionalFormatting sqref="U25:U59">
    <cfRule type="expression" dxfId="217" priority="20">
      <formula>IF(T25="Outro",FALSE,TRUE)</formula>
    </cfRule>
  </conditionalFormatting>
  <conditionalFormatting sqref="Y25:Y59">
    <cfRule type="expression" dxfId="216" priority="19">
      <formula>IF(X25="Outro",FALSE,TRUE)</formula>
    </cfRule>
  </conditionalFormatting>
  <conditionalFormatting sqref="AC25:AC59">
    <cfRule type="expression" dxfId="215" priority="18">
      <formula>IF(AB25="Outro",FALSE,TRUE)</formula>
    </cfRule>
  </conditionalFormatting>
  <conditionalFormatting sqref="AG25:AG59">
    <cfRule type="expression" dxfId="214" priority="17">
      <formula>IF(AF25="Outro",FALSE,TRUE)</formula>
    </cfRule>
  </conditionalFormatting>
  <conditionalFormatting sqref="AK25:AK59">
    <cfRule type="expression" dxfId="213" priority="16">
      <formula>IF(AJ25="Outro",FALSE,TRUE)</formula>
    </cfRule>
  </conditionalFormatting>
  <conditionalFormatting sqref="AO25:AO59">
    <cfRule type="expression" dxfId="212" priority="15">
      <formula>IF(AN25="Outro",FALSE,TRUE)</formula>
    </cfRule>
  </conditionalFormatting>
  <conditionalFormatting sqref="AS25:AS59">
    <cfRule type="expression" dxfId="211" priority="14">
      <formula>IF(AR25="Outro",FALSE,TRUE)</formula>
    </cfRule>
  </conditionalFormatting>
  <conditionalFormatting sqref="AW25:AW59">
    <cfRule type="expression" dxfId="210" priority="13">
      <formula>IF(AV25="Outro",FALSE,TRUE)</formula>
    </cfRule>
  </conditionalFormatting>
  <conditionalFormatting sqref="BA25:BA59">
    <cfRule type="expression" dxfId="209" priority="12">
      <formula>IF(AZ25="Outro",FALSE,TRUE)</formula>
    </cfRule>
  </conditionalFormatting>
  <conditionalFormatting sqref="L25:L59">
    <cfRule type="expression" dxfId="208" priority="11">
      <formula>IF(#REF!="Outro",FALSE,TRUE)</formula>
    </cfRule>
  </conditionalFormatting>
  <conditionalFormatting sqref="T25:T59">
    <cfRule type="expression" dxfId="207" priority="9">
      <formula>IF(#REF!="Outro",FALSE,TRUE)</formula>
    </cfRule>
  </conditionalFormatting>
  <conditionalFormatting sqref="AB25:AB59">
    <cfRule type="expression" dxfId="206" priority="7">
      <formula>IF(#REF!="Outro",FALSE,TRUE)</formula>
    </cfRule>
  </conditionalFormatting>
  <conditionalFormatting sqref="AJ25:AJ59">
    <cfRule type="expression" dxfId="205" priority="5">
      <formula>IF(#REF!="Outro",FALSE,TRUE)</formula>
    </cfRule>
  </conditionalFormatting>
  <conditionalFormatting sqref="AR25:AR59">
    <cfRule type="expression" dxfId="204" priority="3">
      <formula>IF(#REF!="Outro",FALSE,TRUE)</formula>
    </cfRule>
  </conditionalFormatting>
  <conditionalFormatting sqref="AZ25:AZ59">
    <cfRule type="expression" dxfId="203" priority="1">
      <formula>IF(#REF!="Outro",FALSE,TRUE)</formula>
    </cfRule>
  </conditionalFormatting>
  <dataValidations count="3">
    <dataValidation allowBlank="1" showInputMessage="1" showErrorMessage="1" prompt="O título da folha de cálculo encontra-se nesta célula" sqref="B2" xr:uid="{3858FA14-FEBF-494F-B8E4-E4397EA68FDA}"/>
    <dataValidation type="decimal" operator="greaterThan" allowBlank="1" showInputMessage="1" showErrorMessage="1" sqref="C25:C59 I25:I59 M25:M59 Q25:Q59 U25:U59 Y25:Y59 AC25:AC59 AG25:AG59 AK25:AK59 AO25:AO59 AS25:AS59 AW25:AW59 BA25:BA59" xr:uid="{144CC19B-6D74-488F-8DC8-182827CA1E54}">
      <formula1>0</formula1>
    </dataValidation>
    <dataValidation type="list" operator="greaterThan" allowBlank="1" showInputMessage="1" showErrorMessage="1" sqref="H25:H59 AV25:AV59 L25:L59 P25:P59 T25:T59 X25:X59 AB25:AB59 AF25:AF59 AJ25:AJ59 AN25:AN59 AR25:AR59 AZ25:AZ59" xr:uid="{F896BEC4-610E-4F06-94AC-AF7B2081266B}">
      <formula1>"&lt;Selecionar&gt;,Kg/ton produto acabado,Kg/ton carcaça produzida,Kg/MWh produzido,Kg/MWeh produzido,Outro"</formula1>
    </dataValidation>
  </dataValidations>
  <hyperlinks>
    <hyperlink ref="E6" location="'D2'!A1" display="D2" xr:uid="{7374FA04-06E7-4560-912A-9020B52C91D8}"/>
    <hyperlink ref="G6" location="'D4'!A1" display="D4" xr:uid="{75098422-F771-4BC8-A56D-21DED6B44E63}"/>
    <hyperlink ref="H6" location="'D5'!A1" display="D5" xr:uid="{D0557442-DBB7-4A7B-955C-A10B4B22E329}"/>
    <hyperlink ref="I6" location="'D6'!A1" display="D6" xr:uid="{16A405B0-5E49-4358-AA7D-8B2723B52D88}"/>
    <hyperlink ref="J6" location="'D7'!A1" display="D7" xr:uid="{B4062C85-26BB-4B64-8A14-73DCF456961B}"/>
    <hyperlink ref="K6" location="'D8'!A1" display="D8" xr:uid="{16A0A1DB-9D97-4A5E-8CAB-F1DF4A243A99}"/>
    <hyperlink ref="L6" location="'D9'!A1" display="D9" xr:uid="{D7745A55-A0D3-4090-8C4F-8EB81AE5DA40}"/>
    <hyperlink ref="M6" location="'D10'!A1" display="D10" xr:uid="{521A3079-B118-4DC0-BEF0-7A4C155F8E58}"/>
    <hyperlink ref="D6" location="'Água - Emissões - D1'!A1" display="D1" xr:uid="{18C7EA4C-8B7F-4BAF-B12A-E1AF0B964CF2}"/>
    <hyperlink ref="S70" location="'D3'!A1" display="Voltar acima" xr:uid="{BB904014-16A4-4854-9FF4-07FCCFD97E01}"/>
    <hyperlink ref="S72" location="'Folha de rosto'!A1" display="Voltar ao início" xr:uid="{6494F233-D99D-4145-9EB3-C6C1C52B49C5}"/>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9BD2FF50-3B95-4528-A4CD-2F86D830C4CC}">
          <x14:formula1>
            <xm:f>'C:\Users\ES198012\OneDrive - PGA\Desktop\[Modelo_RAA_v9.02 - DRAAC.xlsx]Suporte'!#REF!</xm:f>
          </x14:formula1>
          <xm:sqref>B60:D60</xm:sqref>
        </x14:dataValidation>
        <x14:dataValidation type="list" allowBlank="1" showInputMessage="1" showErrorMessage="1" xr:uid="{10AF19FD-F9F3-41D0-BD2D-FD9106FCFDF4}">
          <x14:formula1>
            <xm:f>Suporte!$J$8:$J$52</xm:f>
          </x14:formula1>
          <xm:sqref>B25:B59</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32756-5351-4806-9246-F8A73392B0DA}">
  <sheetPr>
    <tabColor theme="8" tint="0.59999389629810485"/>
  </sheetPr>
  <dimension ref="A1:BE378"/>
  <sheetViews>
    <sheetView zoomScale="95" zoomScaleNormal="95" workbookViewId="0">
      <selection activeCell="B14" sqref="B14"/>
    </sheetView>
  </sheetViews>
  <sheetFormatPr defaultRowHeight="15" x14ac:dyDescent="0.25"/>
  <cols>
    <col min="2" max="2" width="15" customWidth="1"/>
    <col min="3" max="3" width="13.7109375" customWidth="1"/>
    <col min="4" max="4" width="11" customWidth="1"/>
    <col min="5" max="5" width="11.42578125" customWidth="1"/>
    <col min="6" max="6" width="12.85546875" customWidth="1"/>
    <col min="7" max="7" width="11" customWidth="1"/>
    <col min="8" max="8" width="11.7109375" customWidth="1"/>
    <col min="9" max="9" width="12.7109375" customWidth="1"/>
    <col min="10" max="10" width="12.140625" customWidth="1"/>
    <col min="11" max="11" width="9.42578125" customWidth="1"/>
    <col min="12" max="12" width="11.85546875" customWidth="1"/>
    <col min="13" max="13" width="12.42578125" customWidth="1"/>
    <col min="14" max="14" width="12.7109375" customWidth="1"/>
    <col min="15" max="15" width="11.140625" customWidth="1"/>
    <col min="16" max="16" width="12.7109375" customWidth="1"/>
    <col min="17" max="17" width="12.28515625" customWidth="1"/>
    <col min="18" max="18" width="12.42578125" customWidth="1"/>
    <col min="19" max="19" width="9.42578125" customWidth="1"/>
    <col min="20" max="20" width="12.28515625" customWidth="1"/>
    <col min="21" max="21" width="11.28515625" customWidth="1"/>
    <col min="22" max="22" width="12.42578125" customWidth="1"/>
    <col min="23" max="23" width="9.7109375" customWidth="1"/>
    <col min="24" max="25" width="12.28515625" customWidth="1"/>
    <col min="26" max="26" width="11.7109375" customWidth="1"/>
    <col min="27" max="27" width="10.28515625" customWidth="1"/>
    <col min="28" max="28" width="11.7109375" customWidth="1"/>
    <col min="29" max="29" width="11.5703125" customWidth="1"/>
    <col min="30" max="30" width="12.28515625" customWidth="1"/>
    <col min="31" max="31" width="11.140625" customWidth="1"/>
    <col min="32" max="32" width="12.28515625" customWidth="1"/>
    <col min="33" max="33" width="12.140625" customWidth="1"/>
    <col min="34" max="34" width="12" customWidth="1"/>
    <col min="35" max="35" width="9" customWidth="1"/>
    <col min="36" max="36" width="13.140625" customWidth="1"/>
    <col min="37" max="37" width="11.140625" customWidth="1"/>
    <col min="38" max="38" width="11.85546875" customWidth="1"/>
    <col min="39" max="39" width="10" customWidth="1"/>
    <col min="40" max="40" width="13.42578125" customWidth="1"/>
    <col min="41" max="42" width="12" customWidth="1"/>
    <col min="44" max="44" width="12.85546875" customWidth="1"/>
    <col min="45" max="45" width="12" customWidth="1"/>
    <col min="46" max="46" width="13.28515625" customWidth="1"/>
    <col min="48" max="48" width="11.28515625" customWidth="1"/>
    <col min="49" max="49" width="12.140625" customWidth="1"/>
    <col min="50" max="50" width="12" customWidth="1"/>
    <col min="51" max="51" width="10.28515625" customWidth="1"/>
    <col min="52" max="52" width="11.28515625" customWidth="1"/>
    <col min="53" max="53" width="11.85546875" customWidth="1"/>
  </cols>
  <sheetData>
    <row r="1" spans="1:57" x14ac:dyDescent="0.25">
      <c r="A1" s="192"/>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row>
    <row r="2" spans="1:57" ht="23.25" x14ac:dyDescent="0.25">
      <c r="A2" s="192"/>
      <c r="B2" s="45" t="s">
        <v>1004</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5"/>
      <c r="AZ2" s="285"/>
      <c r="BA2" s="285"/>
      <c r="BB2" s="285"/>
      <c r="BC2" s="285"/>
      <c r="BD2" s="285"/>
      <c r="BE2" s="285"/>
    </row>
    <row r="3" spans="1:57" ht="24.75" customHeight="1" x14ac:dyDescent="0.25">
      <c r="A3" s="192"/>
      <c r="B3" s="287"/>
      <c r="C3" s="287"/>
      <c r="D3" s="287"/>
      <c r="E3" s="287"/>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row>
    <row r="4" spans="1:57" x14ac:dyDescent="0.25">
      <c r="A4" s="192"/>
      <c r="B4" s="255"/>
      <c r="C4" s="255"/>
      <c r="D4" s="255"/>
      <c r="E4" s="54"/>
      <c r="F4" s="54"/>
      <c r="G4" s="54"/>
      <c r="H4" s="54"/>
      <c r="I4" s="54"/>
      <c r="J4" s="54"/>
      <c r="K4" s="54"/>
      <c r="L4" s="265"/>
      <c r="M4" s="265"/>
      <c r="N4" s="265"/>
      <c r="O4" s="265"/>
      <c r="P4" s="265"/>
      <c r="Q4" s="265"/>
      <c r="R4" s="2"/>
      <c r="S4" s="2"/>
      <c r="T4" s="2"/>
      <c r="U4" s="2"/>
      <c r="V4" s="2"/>
      <c r="W4" s="2"/>
      <c r="X4" s="2"/>
      <c r="Y4" s="2"/>
      <c r="Z4" s="2"/>
      <c r="AA4" s="2"/>
      <c r="AB4" s="2"/>
      <c r="AC4" s="2"/>
      <c r="AD4" s="2"/>
      <c r="AE4" s="1"/>
      <c r="AF4" s="1"/>
      <c r="AG4" s="1"/>
      <c r="AH4" s="1"/>
      <c r="AI4" s="1"/>
      <c r="AJ4" s="1"/>
      <c r="AK4" s="1"/>
      <c r="AL4" s="1"/>
      <c r="AM4" s="1"/>
      <c r="AN4" s="1"/>
      <c r="AO4" s="1"/>
      <c r="AP4" s="1"/>
      <c r="AQ4" s="1"/>
      <c r="AR4" s="1"/>
      <c r="AS4" s="1"/>
      <c r="AT4" s="1"/>
      <c r="AU4" s="1"/>
      <c r="AV4" s="1"/>
      <c r="AW4" s="1"/>
      <c r="AX4" s="1"/>
      <c r="AY4" s="1"/>
      <c r="AZ4" s="1"/>
      <c r="BA4" s="1"/>
      <c r="BB4" s="1"/>
      <c r="BC4" s="1"/>
      <c r="BD4" s="1"/>
      <c r="BE4" s="1"/>
    </row>
    <row r="5" spans="1:57" x14ac:dyDescent="0.25">
      <c r="A5" s="192"/>
      <c r="B5" s="255"/>
      <c r="C5" s="255"/>
      <c r="D5" s="255"/>
      <c r="E5" s="54"/>
      <c r="F5" s="54"/>
      <c r="G5" s="54"/>
      <c r="H5" s="54"/>
      <c r="I5" s="54"/>
      <c r="J5" s="54"/>
      <c r="K5" s="54"/>
      <c r="L5" s="265"/>
      <c r="M5" s="265"/>
      <c r="N5" s="265"/>
      <c r="O5" s="265"/>
      <c r="P5" s="265"/>
      <c r="Q5" s="265"/>
      <c r="R5" s="2"/>
      <c r="S5" s="2"/>
      <c r="T5" s="2"/>
      <c r="U5" s="2"/>
      <c r="V5" s="2"/>
      <c r="W5" s="2"/>
      <c r="X5" s="2"/>
      <c r="Y5" s="2"/>
      <c r="Z5" s="2"/>
      <c r="AA5" s="2"/>
      <c r="AB5" s="2"/>
      <c r="AC5" s="2"/>
      <c r="AD5" s="2"/>
      <c r="AE5" s="1"/>
      <c r="AF5" s="1"/>
      <c r="AG5" s="1"/>
      <c r="AH5" s="1"/>
      <c r="AI5" s="1"/>
      <c r="AJ5" s="1"/>
      <c r="AK5" s="1"/>
      <c r="AL5" s="1"/>
      <c r="AM5" s="1"/>
      <c r="AN5" s="1"/>
      <c r="AO5" s="1"/>
      <c r="AP5" s="1"/>
      <c r="AQ5" s="1"/>
      <c r="AR5" s="1"/>
      <c r="AS5" s="1"/>
      <c r="AT5" s="1"/>
      <c r="AU5" s="1"/>
      <c r="AV5" s="1"/>
      <c r="AW5" s="1"/>
      <c r="AX5" s="1"/>
      <c r="AY5" s="1"/>
      <c r="AZ5" s="1"/>
      <c r="BA5" s="1"/>
      <c r="BB5" s="1"/>
      <c r="BC5" s="1"/>
      <c r="BD5" s="1"/>
      <c r="BE5" s="1"/>
    </row>
    <row r="6" spans="1:57" x14ac:dyDescent="0.25">
      <c r="A6" s="192"/>
      <c r="B6" s="1"/>
      <c r="C6" s="1"/>
      <c r="D6" s="321" t="s">
        <v>998</v>
      </c>
      <c r="E6" s="54" t="s">
        <v>989</v>
      </c>
      <c r="F6" s="54" t="s">
        <v>990</v>
      </c>
      <c r="G6" s="54"/>
      <c r="H6" s="54" t="s">
        <v>992</v>
      </c>
      <c r="I6" s="54" t="s">
        <v>993</v>
      </c>
      <c r="J6" s="54" t="s">
        <v>994</v>
      </c>
      <c r="K6" s="54" t="s">
        <v>995</v>
      </c>
      <c r="L6" s="54" t="s">
        <v>996</v>
      </c>
      <c r="M6" s="54" t="s">
        <v>997</v>
      </c>
      <c r="N6" s="265"/>
      <c r="O6" s="265"/>
      <c r="P6" s="265"/>
      <c r="Q6" s="265"/>
      <c r="R6" s="2"/>
      <c r="S6" s="2"/>
      <c r="T6" s="2"/>
      <c r="U6" s="2"/>
      <c r="V6" s="2"/>
      <c r="W6" s="2"/>
      <c r="X6" s="2"/>
      <c r="Y6" s="2"/>
      <c r="Z6" s="2"/>
      <c r="AA6" s="2"/>
      <c r="AB6" s="2"/>
      <c r="AC6" s="2"/>
      <c r="AD6" s="2"/>
      <c r="AE6" s="1"/>
      <c r="AF6" s="1"/>
      <c r="AG6" s="1"/>
      <c r="AH6" s="1"/>
      <c r="AI6" s="1"/>
      <c r="AJ6" s="1"/>
      <c r="AK6" s="1"/>
      <c r="AL6" s="1"/>
      <c r="AM6" s="1"/>
      <c r="AN6" s="1"/>
      <c r="AO6" s="1"/>
      <c r="AP6" s="1"/>
      <c r="AQ6" s="1"/>
      <c r="AR6" s="1"/>
      <c r="AS6" s="1"/>
      <c r="AT6" s="1"/>
      <c r="AU6" s="1"/>
      <c r="AV6" s="1"/>
      <c r="AW6" s="1"/>
      <c r="AX6" s="1"/>
      <c r="AY6" s="1"/>
      <c r="AZ6" s="1"/>
      <c r="BA6" s="1"/>
      <c r="BB6" s="1"/>
      <c r="BC6" s="1"/>
      <c r="BD6" s="1"/>
      <c r="BE6" s="1"/>
    </row>
    <row r="7" spans="1:57" x14ac:dyDescent="0.25">
      <c r="A7" s="192"/>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row>
    <row r="8" spans="1:57" x14ac:dyDescent="0.25">
      <c r="A8" s="192"/>
      <c r="B8" s="1"/>
      <c r="C8" s="1"/>
      <c r="D8" s="1"/>
      <c r="E8" s="1"/>
      <c r="F8" s="1"/>
      <c r="G8" s="1"/>
      <c r="H8" s="121"/>
      <c r="I8" s="121"/>
      <c r="J8" s="121"/>
      <c r="K8" s="121"/>
      <c r="L8" s="12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row>
    <row r="9" spans="1:57" x14ac:dyDescent="0.25">
      <c r="A9" s="192"/>
      <c r="B9" s="15"/>
      <c r="C9" s="15"/>
      <c r="D9" s="15"/>
      <c r="E9" s="15"/>
      <c r="F9" s="15"/>
      <c r="G9" s="15"/>
      <c r="H9" s="121"/>
      <c r="I9" s="121"/>
      <c r="J9" s="121"/>
      <c r="K9" s="121"/>
      <c r="L9" s="121"/>
      <c r="M9" s="13"/>
      <c r="N9" s="37"/>
      <c r="O9" s="37"/>
      <c r="P9" s="37"/>
      <c r="Q9" s="37"/>
      <c r="R9" s="16"/>
      <c r="S9" s="16"/>
      <c r="T9" s="16"/>
      <c r="U9" s="16"/>
      <c r="V9" s="16"/>
      <c r="W9" s="16"/>
      <c r="X9" s="16"/>
      <c r="Y9" s="16"/>
      <c r="Z9" s="16"/>
      <c r="AA9" s="16"/>
      <c r="AB9" s="16"/>
      <c r="AC9" s="16"/>
      <c r="AD9" s="16"/>
      <c r="AE9" s="16"/>
      <c r="AF9" s="16"/>
      <c r="AG9" s="1"/>
      <c r="AH9" s="1"/>
      <c r="AI9" s="1"/>
      <c r="AJ9" s="1"/>
      <c r="AK9" s="1"/>
      <c r="AL9" s="1"/>
      <c r="AM9" s="1"/>
      <c r="AN9" s="1"/>
      <c r="AO9" s="1"/>
      <c r="AP9" s="1"/>
      <c r="AQ9" s="1"/>
      <c r="AR9" s="1"/>
      <c r="AS9" s="1"/>
      <c r="AT9" s="1"/>
      <c r="AU9" s="1"/>
      <c r="AV9" s="1"/>
      <c r="AW9" s="1"/>
      <c r="AX9" s="1"/>
      <c r="AY9" s="1"/>
      <c r="AZ9" s="1"/>
      <c r="BA9" s="1"/>
      <c r="BB9" s="1"/>
      <c r="BC9" s="1"/>
      <c r="BD9" s="1"/>
      <c r="BE9" s="1"/>
    </row>
    <row r="10" spans="1:57" ht="24" customHeight="1" x14ac:dyDescent="0.25">
      <c r="A10" s="192"/>
      <c r="B10" s="74" t="s">
        <v>741</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row>
    <row r="11" spans="1:57" x14ac:dyDescent="0.25">
      <c r="A11" s="192"/>
      <c r="B11" s="18"/>
      <c r="C11" s="8"/>
      <c r="D11" s="13"/>
      <c r="E11" s="13"/>
      <c r="F11" s="13"/>
      <c r="G11" s="13"/>
      <c r="H11" s="13"/>
      <c r="I11" s="13"/>
      <c r="J11" s="13"/>
      <c r="K11" s="13"/>
      <c r="L11" s="13"/>
      <c r="M11" s="13"/>
      <c r="N11" s="13"/>
      <c r="O11" s="13"/>
      <c r="P11" s="13"/>
      <c r="Q11" s="13"/>
      <c r="R11" s="13"/>
      <c r="S11" s="13"/>
      <c r="T11" s="13"/>
      <c r="U11" s="13"/>
      <c r="V11" s="13"/>
      <c r="W11" s="13"/>
      <c r="X11" s="15"/>
      <c r="Y11" s="15"/>
      <c r="Z11" s="15"/>
      <c r="AA11" s="15"/>
      <c r="AB11" s="15"/>
      <c r="AC11" s="15"/>
      <c r="AD11" s="15"/>
      <c r="AE11" s="16"/>
      <c r="AF11" s="16"/>
      <c r="AG11" s="1"/>
      <c r="AH11" s="1"/>
      <c r="AI11" s="1"/>
      <c r="AJ11" s="1"/>
      <c r="AK11" s="1"/>
      <c r="AL11" s="1"/>
      <c r="AM11" s="1"/>
      <c r="AN11" s="1"/>
      <c r="AO11" s="1"/>
      <c r="AP11" s="1"/>
      <c r="AQ11" s="1"/>
      <c r="AR11" s="1"/>
      <c r="AS11" s="1"/>
      <c r="AT11" s="1"/>
      <c r="AU11" s="1"/>
      <c r="AV11" s="1"/>
      <c r="AW11" s="1"/>
      <c r="AX11" s="1"/>
      <c r="AY11" s="1"/>
      <c r="AZ11" s="1"/>
      <c r="BA11" s="1"/>
      <c r="BB11" s="1"/>
      <c r="BC11" s="1"/>
      <c r="BD11" s="1"/>
      <c r="BE11" s="1"/>
    </row>
    <row r="12" spans="1:57" x14ac:dyDescent="0.25">
      <c r="A12" s="192"/>
      <c r="B12" s="56"/>
      <c r="C12" s="13"/>
      <c r="D12" s="13"/>
      <c r="E12" s="13"/>
      <c r="F12" s="13"/>
      <c r="G12" s="13"/>
      <c r="H12" s="13"/>
      <c r="I12" s="13"/>
      <c r="J12" s="13"/>
      <c r="K12" s="13"/>
      <c r="L12" s="13"/>
      <c r="M12" s="13"/>
      <c r="N12" s="13"/>
      <c r="O12" s="13"/>
      <c r="P12" s="13"/>
      <c r="Q12" s="13"/>
      <c r="R12" s="15"/>
      <c r="S12" s="15"/>
      <c r="T12" s="15"/>
      <c r="U12" s="15"/>
      <c r="V12" s="15"/>
      <c r="W12" s="15"/>
      <c r="X12" s="15"/>
      <c r="Y12" s="15"/>
      <c r="Z12" s="15"/>
      <c r="AA12" s="15"/>
      <c r="AB12" s="15"/>
      <c r="AC12" s="15"/>
      <c r="AD12" s="15"/>
      <c r="AE12" s="16"/>
      <c r="AF12" s="16"/>
      <c r="AG12" s="1"/>
      <c r="AH12" s="1"/>
      <c r="AI12" s="1"/>
      <c r="AJ12" s="1"/>
      <c r="AK12" s="1"/>
      <c r="AL12" s="1"/>
      <c r="AM12" s="1"/>
      <c r="AN12" s="1"/>
      <c r="AO12" s="1"/>
      <c r="AP12" s="1"/>
      <c r="AQ12" s="1"/>
      <c r="AR12" s="1"/>
      <c r="AS12" s="1"/>
      <c r="AT12" s="1"/>
      <c r="AU12" s="1"/>
      <c r="AV12" s="1"/>
      <c r="AW12" s="1"/>
      <c r="AX12" s="1"/>
      <c r="AY12" s="1"/>
      <c r="AZ12" s="1"/>
      <c r="BA12" s="1"/>
      <c r="BB12" s="1"/>
      <c r="BC12" s="1"/>
      <c r="BD12" s="1"/>
      <c r="BE12" s="1"/>
    </row>
    <row r="13" spans="1:57" x14ac:dyDescent="0.25">
      <c r="A13" s="192"/>
      <c r="B13" s="82" t="s">
        <v>1005</v>
      </c>
      <c r="C13" s="13"/>
      <c r="D13" s="13"/>
      <c r="E13" s="13"/>
      <c r="F13" s="8"/>
      <c r="G13" s="13"/>
      <c r="H13" s="13"/>
      <c r="I13" s="13"/>
      <c r="J13" s="13"/>
      <c r="K13" s="13"/>
      <c r="L13" s="13"/>
      <c r="M13" s="13"/>
      <c r="N13" s="13"/>
      <c r="O13" s="13"/>
      <c r="P13" s="16"/>
      <c r="Q13" s="16"/>
      <c r="R13" s="16"/>
      <c r="S13" s="16"/>
      <c r="T13" s="16"/>
      <c r="U13" s="16"/>
      <c r="V13" s="16"/>
      <c r="W13" s="16"/>
      <c r="X13" s="16"/>
      <c r="Y13" s="16"/>
      <c r="Z13" s="16"/>
      <c r="AA13" s="16"/>
      <c r="AB13" s="16"/>
      <c r="AC13" s="16"/>
      <c r="AD13" s="16"/>
      <c r="AE13" s="16"/>
      <c r="AF13" s="16"/>
      <c r="AG13" s="1"/>
      <c r="AH13" s="1"/>
      <c r="AI13" s="1"/>
      <c r="AJ13" s="1"/>
      <c r="AK13" s="1"/>
      <c r="AL13" s="1"/>
      <c r="AM13" s="1"/>
      <c r="AN13" s="1"/>
      <c r="AO13" s="1"/>
      <c r="AP13" s="1"/>
      <c r="AQ13" s="1"/>
      <c r="AR13" s="1"/>
      <c r="AS13" s="1"/>
      <c r="AT13" s="1"/>
      <c r="AU13" s="1"/>
      <c r="AV13" s="1"/>
      <c r="AW13" s="1"/>
      <c r="AX13" s="1"/>
      <c r="AY13" s="1"/>
      <c r="AZ13" s="1"/>
      <c r="BA13" s="1"/>
      <c r="BB13" s="1"/>
      <c r="BC13" s="1"/>
      <c r="BD13" s="1"/>
      <c r="BE13" s="1"/>
    </row>
    <row r="14" spans="1:57" x14ac:dyDescent="0.25">
      <c r="A14" s="192"/>
      <c r="B14" s="35"/>
      <c r="C14" s="13"/>
      <c r="D14" s="13"/>
      <c r="E14" s="13"/>
      <c r="F14" s="8"/>
      <c r="G14" s="13"/>
      <c r="H14" s="13"/>
      <c r="I14" s="13"/>
      <c r="J14" s="13"/>
      <c r="K14" s="13"/>
      <c r="L14" s="13"/>
      <c r="M14" s="13"/>
      <c r="N14" s="13"/>
      <c r="O14" s="13"/>
      <c r="P14" s="16"/>
      <c r="Q14" s="16"/>
      <c r="R14" s="16"/>
      <c r="S14" s="16"/>
      <c r="T14" s="16"/>
      <c r="U14" s="16"/>
      <c r="V14" s="16"/>
      <c r="W14" s="16"/>
      <c r="X14" s="16"/>
      <c r="Y14" s="16"/>
      <c r="Z14" s="16"/>
      <c r="AA14" s="16"/>
      <c r="AB14" s="16"/>
      <c r="AC14" s="16"/>
      <c r="AD14" s="16"/>
      <c r="AE14" s="16"/>
      <c r="AF14" s="16"/>
      <c r="AG14" s="1"/>
      <c r="AH14" s="1"/>
      <c r="AI14" s="1"/>
      <c r="AJ14" s="1"/>
      <c r="AK14" s="1"/>
      <c r="AL14" s="1"/>
      <c r="AM14" s="1"/>
      <c r="AN14" s="1"/>
      <c r="AO14" s="1"/>
      <c r="AP14" s="1"/>
      <c r="AQ14" s="1"/>
      <c r="AR14" s="1"/>
      <c r="AS14" s="1"/>
      <c r="AT14" s="1"/>
      <c r="AU14" s="1"/>
      <c r="AV14" s="1"/>
      <c r="AW14" s="1"/>
      <c r="AX14" s="1"/>
      <c r="AY14" s="1"/>
      <c r="AZ14" s="1"/>
      <c r="BA14" s="1"/>
      <c r="BB14" s="1"/>
      <c r="BC14" s="1"/>
      <c r="BD14" s="1"/>
      <c r="BE14" s="1"/>
    </row>
    <row r="15" spans="1:57" x14ac:dyDescent="0.25">
      <c r="A15" s="81"/>
      <c r="B15" s="121"/>
      <c r="C15" s="121"/>
      <c r="D15" s="121"/>
      <c r="E15" s="121"/>
      <c r="F15" s="121"/>
      <c r="G15" s="121"/>
      <c r="H15" s="121"/>
      <c r="I15" s="121"/>
      <c r="J15" s="121"/>
      <c r="K15" s="121"/>
      <c r="L15" s="90"/>
      <c r="M15" s="90"/>
      <c r="N15" s="90"/>
      <c r="O15" s="90"/>
      <c r="P15" s="90"/>
      <c r="Q15" s="90"/>
      <c r="R15" s="90"/>
      <c r="S15" s="90"/>
      <c r="T15" s="90"/>
      <c r="U15" s="90"/>
      <c r="V15" s="90"/>
      <c r="W15" s="90"/>
      <c r="X15" s="90"/>
      <c r="Y15" s="90"/>
      <c r="Z15" s="90"/>
      <c r="AA15" s="90"/>
      <c r="AB15" s="224"/>
      <c r="AC15" s="16"/>
      <c r="AD15" s="16"/>
      <c r="AE15" s="16"/>
      <c r="AF15" s="16"/>
      <c r="AG15" s="1"/>
      <c r="AH15" s="1"/>
      <c r="AI15" s="1"/>
      <c r="AJ15" s="1"/>
      <c r="AK15" s="1"/>
      <c r="AL15" s="1"/>
      <c r="AM15" s="1"/>
      <c r="AN15" s="1"/>
      <c r="AO15" s="1"/>
      <c r="AP15" s="1"/>
      <c r="AQ15" s="1"/>
      <c r="AR15" s="1"/>
      <c r="AS15" s="1"/>
      <c r="AT15" s="1"/>
      <c r="AU15" s="1"/>
      <c r="AV15" s="1"/>
      <c r="AW15" s="1"/>
      <c r="AX15" s="1"/>
      <c r="AY15" s="1"/>
      <c r="AZ15" s="1"/>
      <c r="BA15" s="1"/>
      <c r="BB15" s="1"/>
      <c r="BC15" s="1"/>
      <c r="BD15" s="1"/>
      <c r="BE15" s="1"/>
    </row>
    <row r="16" spans="1:57" ht="41.25" customHeight="1" x14ac:dyDescent="0.25">
      <c r="A16" s="81"/>
      <c r="B16" s="512" t="s">
        <v>1020</v>
      </c>
      <c r="C16" s="512"/>
      <c r="D16" s="512"/>
      <c r="E16" s="512"/>
      <c r="F16" s="513"/>
      <c r="G16" s="514"/>
      <c r="H16" s="514"/>
      <c r="I16" s="515"/>
      <c r="J16" s="121"/>
      <c r="K16" s="121"/>
      <c r="L16" s="398" t="s">
        <v>861</v>
      </c>
      <c r="M16" s="398"/>
      <c r="N16" s="398"/>
      <c r="O16" s="398"/>
      <c r="P16" s="519"/>
      <c r="Q16" s="519"/>
      <c r="R16" s="519"/>
      <c r="S16" s="519"/>
      <c r="T16" s="90"/>
      <c r="U16" s="90"/>
      <c r="V16" s="90"/>
      <c r="W16" s="90"/>
      <c r="X16" s="90"/>
      <c r="Y16" s="90"/>
      <c r="Z16" s="90"/>
      <c r="AA16" s="90"/>
      <c r="AB16" s="224"/>
      <c r="AC16" s="16"/>
      <c r="AD16" s="16"/>
      <c r="AE16" s="16"/>
      <c r="AF16" s="16"/>
      <c r="AG16" s="1"/>
      <c r="AH16" s="1"/>
      <c r="AI16" s="1"/>
      <c r="AJ16" s="1"/>
      <c r="AK16" s="1"/>
      <c r="AL16" s="1"/>
      <c r="AM16" s="1"/>
      <c r="AN16" s="1"/>
      <c r="AO16" s="1"/>
      <c r="AP16" s="1"/>
      <c r="AQ16" s="1"/>
      <c r="AR16" s="1"/>
      <c r="AS16" s="1"/>
      <c r="AT16" s="1"/>
      <c r="AU16" s="1"/>
      <c r="AV16" s="1"/>
      <c r="AW16" s="1"/>
      <c r="AX16" s="1"/>
      <c r="AY16" s="1"/>
      <c r="AZ16" s="1"/>
      <c r="BA16" s="1"/>
      <c r="BB16" s="1"/>
      <c r="BC16" s="1"/>
      <c r="BD16" s="1"/>
      <c r="BE16" s="1"/>
    </row>
    <row r="17" spans="1:57" x14ac:dyDescent="0.25">
      <c r="A17" s="81"/>
      <c r="B17" s="121"/>
      <c r="C17" s="121"/>
      <c r="D17" s="121"/>
      <c r="E17" s="121"/>
      <c r="F17" s="121"/>
      <c r="G17" s="121"/>
      <c r="H17" s="121"/>
      <c r="I17" s="121"/>
      <c r="J17" s="121"/>
      <c r="K17" s="121"/>
      <c r="L17" s="90"/>
      <c r="M17" s="90"/>
      <c r="N17" s="90"/>
      <c r="O17" s="90"/>
      <c r="P17" s="90"/>
      <c r="Q17" s="90"/>
      <c r="R17" s="90"/>
      <c r="S17" s="90"/>
      <c r="T17" s="90"/>
      <c r="U17" s="90"/>
      <c r="V17" s="90"/>
      <c r="W17" s="90"/>
      <c r="X17" s="90"/>
      <c r="Y17" s="90"/>
      <c r="Z17" s="90"/>
      <c r="AA17" s="90"/>
      <c r="AB17" s="224"/>
      <c r="AC17" s="16"/>
      <c r="AD17" s="16"/>
      <c r="AE17" s="16"/>
      <c r="AF17" s="16"/>
      <c r="AG17" s="1"/>
      <c r="AH17" s="1"/>
      <c r="AI17" s="1"/>
      <c r="AJ17" s="1"/>
      <c r="AK17" s="1"/>
      <c r="AL17" s="1"/>
      <c r="AM17" s="1"/>
      <c r="AN17" s="1"/>
      <c r="AO17" s="1"/>
      <c r="AP17" s="1"/>
      <c r="AQ17" s="1"/>
      <c r="AR17" s="1"/>
      <c r="AS17" s="1"/>
      <c r="AT17" s="1"/>
      <c r="AU17" s="1"/>
      <c r="AV17" s="1"/>
      <c r="AW17" s="1"/>
      <c r="AX17" s="1"/>
      <c r="AY17" s="1"/>
      <c r="AZ17" s="1"/>
      <c r="BA17" s="1"/>
      <c r="BB17" s="1"/>
      <c r="BC17" s="1"/>
      <c r="BD17" s="1"/>
      <c r="BE17" s="1"/>
    </row>
    <row r="18" spans="1:57" x14ac:dyDescent="0.25">
      <c r="A18" s="81"/>
      <c r="B18" s="292"/>
      <c r="C18" s="121"/>
      <c r="D18" s="121"/>
      <c r="E18" s="121"/>
      <c r="F18" s="121"/>
      <c r="G18" s="121"/>
      <c r="H18" s="121"/>
      <c r="I18" s="121"/>
      <c r="J18" s="121"/>
      <c r="K18" s="121"/>
      <c r="L18" s="90"/>
      <c r="M18" s="90"/>
      <c r="N18" s="90"/>
      <c r="O18" s="90"/>
      <c r="P18" s="90"/>
      <c r="Q18" s="90"/>
      <c r="R18" s="90"/>
      <c r="S18" s="90"/>
      <c r="T18" s="90"/>
      <c r="U18" s="90"/>
      <c r="V18" s="90"/>
      <c r="W18" s="90"/>
      <c r="X18" s="90"/>
      <c r="Y18" s="90"/>
      <c r="Z18" s="90"/>
      <c r="AA18" s="90"/>
      <c r="AB18" s="224"/>
      <c r="AC18" s="16"/>
      <c r="AD18" s="16"/>
      <c r="AE18" s="16"/>
      <c r="AF18" s="16"/>
      <c r="AG18" s="1"/>
      <c r="AH18" s="1"/>
      <c r="AI18" s="1"/>
      <c r="AJ18" s="1"/>
      <c r="AK18" s="1"/>
      <c r="AL18" s="1"/>
      <c r="AM18" s="1"/>
      <c r="AN18" s="1"/>
      <c r="AO18" s="1"/>
      <c r="AP18" s="1"/>
      <c r="AQ18" s="1"/>
      <c r="AR18" s="1"/>
      <c r="AS18" s="1"/>
      <c r="AT18" s="1"/>
      <c r="AU18" s="1"/>
      <c r="AV18" s="1"/>
      <c r="AW18" s="1"/>
      <c r="AX18" s="1"/>
      <c r="AY18" s="1"/>
      <c r="AZ18" s="1"/>
      <c r="BA18" s="1"/>
      <c r="BB18" s="1"/>
      <c r="BC18" s="1"/>
      <c r="BD18" s="1"/>
      <c r="BE18" s="1"/>
    </row>
    <row r="19" spans="1:57" ht="15.75" thickBot="1" x14ac:dyDescent="0.3">
      <c r="A19" s="81"/>
      <c r="B19" s="21" t="s">
        <v>864</v>
      </c>
      <c r="C19" s="121"/>
      <c r="D19" s="121"/>
      <c r="E19" s="121"/>
      <c r="F19" s="121"/>
      <c r="G19" s="121"/>
      <c r="H19" s="121"/>
      <c r="I19" s="121"/>
      <c r="J19" s="121"/>
      <c r="K19" s="121"/>
      <c r="L19" s="90"/>
      <c r="M19" s="90"/>
      <c r="N19" s="90"/>
      <c r="O19" s="90"/>
      <c r="P19" s="90"/>
      <c r="Q19" s="90"/>
      <c r="R19" s="90"/>
      <c r="S19" s="90"/>
      <c r="T19" s="90"/>
      <c r="U19" s="90"/>
      <c r="V19" s="90"/>
      <c r="W19" s="90"/>
      <c r="X19" s="90"/>
      <c r="Y19" s="90"/>
      <c r="Z19" s="90"/>
      <c r="AA19" s="90"/>
      <c r="AB19" s="224"/>
      <c r="AC19" s="16"/>
      <c r="AD19" s="16"/>
      <c r="AE19" s="16"/>
      <c r="AF19" s="16"/>
      <c r="AG19" s="1"/>
      <c r="AH19" s="1"/>
      <c r="AI19" s="1"/>
      <c r="AJ19" s="1"/>
      <c r="AK19" s="1"/>
      <c r="AL19" s="1"/>
      <c r="AM19" s="1"/>
      <c r="AN19" s="1"/>
      <c r="AO19" s="1"/>
      <c r="AP19" s="1"/>
      <c r="AQ19" s="1"/>
      <c r="AR19" s="1"/>
      <c r="AS19" s="1"/>
      <c r="AT19" s="1"/>
      <c r="AU19" s="1"/>
      <c r="AV19" s="1"/>
      <c r="AW19" s="1"/>
      <c r="AX19" s="1"/>
      <c r="AY19" s="1"/>
      <c r="AZ19" s="1"/>
      <c r="BA19" s="1"/>
      <c r="BB19" s="1"/>
      <c r="BC19" s="1"/>
      <c r="BD19" s="1"/>
      <c r="BE19" s="1"/>
    </row>
    <row r="20" spans="1:57" ht="30" customHeight="1" thickBot="1" x14ac:dyDescent="0.3">
      <c r="A20" s="192"/>
      <c r="B20" s="305"/>
      <c r="C20" s="305"/>
      <c r="D20" s="305"/>
      <c r="E20" s="305"/>
      <c r="F20" s="492" t="s">
        <v>18</v>
      </c>
      <c r="G20" s="493"/>
      <c r="H20" s="493"/>
      <c r="I20" s="494"/>
      <c r="J20" s="492" t="s">
        <v>19</v>
      </c>
      <c r="K20" s="493"/>
      <c r="L20" s="493"/>
      <c r="M20" s="494"/>
      <c r="N20" s="492" t="s">
        <v>20</v>
      </c>
      <c r="O20" s="493"/>
      <c r="P20" s="493"/>
      <c r="Q20" s="494"/>
      <c r="R20" s="492" t="s">
        <v>21</v>
      </c>
      <c r="S20" s="493"/>
      <c r="T20" s="493"/>
      <c r="U20" s="494"/>
      <c r="V20" s="492" t="s">
        <v>22</v>
      </c>
      <c r="W20" s="493"/>
      <c r="X20" s="493"/>
      <c r="Y20" s="494"/>
      <c r="Z20" s="492" t="s">
        <v>23</v>
      </c>
      <c r="AA20" s="493"/>
      <c r="AB20" s="493"/>
      <c r="AC20" s="494"/>
      <c r="AD20" s="492" t="s">
        <v>24</v>
      </c>
      <c r="AE20" s="493"/>
      <c r="AF20" s="493"/>
      <c r="AG20" s="494"/>
      <c r="AH20" s="492" t="s">
        <v>66</v>
      </c>
      <c r="AI20" s="493"/>
      <c r="AJ20" s="493"/>
      <c r="AK20" s="494"/>
      <c r="AL20" s="492" t="s">
        <v>67</v>
      </c>
      <c r="AM20" s="493"/>
      <c r="AN20" s="493"/>
      <c r="AO20" s="494"/>
      <c r="AP20" s="492" t="s">
        <v>68</v>
      </c>
      <c r="AQ20" s="493"/>
      <c r="AR20" s="493"/>
      <c r="AS20" s="494"/>
      <c r="AT20" s="492" t="s">
        <v>28</v>
      </c>
      <c r="AU20" s="493"/>
      <c r="AV20" s="493"/>
      <c r="AW20" s="494"/>
      <c r="AX20" s="492" t="s">
        <v>29</v>
      </c>
      <c r="AY20" s="493"/>
      <c r="AZ20" s="493"/>
      <c r="BA20" s="494"/>
      <c r="BB20" s="1"/>
      <c r="BC20" s="1"/>
      <c r="BD20" s="1"/>
      <c r="BE20" s="1"/>
    </row>
    <row r="21" spans="1:57" ht="30" customHeight="1" x14ac:dyDescent="0.25">
      <c r="A21" s="192"/>
      <c r="B21" s="506" t="s">
        <v>858</v>
      </c>
      <c r="C21" s="507"/>
      <c r="D21" s="507"/>
      <c r="E21" s="508"/>
      <c r="F21" s="500"/>
      <c r="G21" s="501"/>
      <c r="H21" s="501"/>
      <c r="I21" s="502"/>
      <c r="J21" s="500"/>
      <c r="K21" s="501"/>
      <c r="L21" s="501"/>
      <c r="M21" s="502"/>
      <c r="N21" s="500"/>
      <c r="O21" s="501"/>
      <c r="P21" s="501"/>
      <c r="Q21" s="502"/>
      <c r="R21" s="500"/>
      <c r="S21" s="501"/>
      <c r="T21" s="501"/>
      <c r="U21" s="502"/>
      <c r="V21" s="500"/>
      <c r="W21" s="501"/>
      <c r="X21" s="501"/>
      <c r="Y21" s="502"/>
      <c r="Z21" s="500"/>
      <c r="AA21" s="501"/>
      <c r="AB21" s="501"/>
      <c r="AC21" s="502"/>
      <c r="AD21" s="500"/>
      <c r="AE21" s="501"/>
      <c r="AF21" s="501"/>
      <c r="AG21" s="502"/>
      <c r="AH21" s="500"/>
      <c r="AI21" s="501"/>
      <c r="AJ21" s="501"/>
      <c r="AK21" s="502"/>
      <c r="AL21" s="500"/>
      <c r="AM21" s="501"/>
      <c r="AN21" s="501"/>
      <c r="AO21" s="502"/>
      <c r="AP21" s="500"/>
      <c r="AQ21" s="501"/>
      <c r="AR21" s="501"/>
      <c r="AS21" s="502"/>
      <c r="AT21" s="500"/>
      <c r="AU21" s="501"/>
      <c r="AV21" s="501"/>
      <c r="AW21" s="502"/>
      <c r="AX21" s="509"/>
      <c r="AY21" s="510"/>
      <c r="AZ21" s="510"/>
      <c r="BA21" s="511"/>
      <c r="BB21" s="1"/>
      <c r="BC21" s="1"/>
      <c r="BD21" s="1"/>
      <c r="BE21" s="1"/>
    </row>
    <row r="22" spans="1:57" ht="30" customHeight="1" x14ac:dyDescent="0.25">
      <c r="A22" s="192"/>
      <c r="B22" s="495" t="s">
        <v>742</v>
      </c>
      <c r="C22" s="414"/>
      <c r="D22" s="414"/>
      <c r="E22" s="496"/>
      <c r="F22" s="500"/>
      <c r="G22" s="501"/>
      <c r="H22" s="501"/>
      <c r="I22" s="502"/>
      <c r="J22" s="500"/>
      <c r="K22" s="501"/>
      <c r="L22" s="501"/>
      <c r="M22" s="502"/>
      <c r="N22" s="500"/>
      <c r="O22" s="501"/>
      <c r="P22" s="501"/>
      <c r="Q22" s="502"/>
      <c r="R22" s="500"/>
      <c r="S22" s="501"/>
      <c r="T22" s="501"/>
      <c r="U22" s="502"/>
      <c r="V22" s="500"/>
      <c r="W22" s="501"/>
      <c r="X22" s="501"/>
      <c r="Y22" s="502"/>
      <c r="Z22" s="500"/>
      <c r="AA22" s="501"/>
      <c r="AB22" s="501"/>
      <c r="AC22" s="502"/>
      <c r="AD22" s="500"/>
      <c r="AE22" s="501"/>
      <c r="AF22" s="501"/>
      <c r="AG22" s="502"/>
      <c r="AH22" s="500"/>
      <c r="AI22" s="501"/>
      <c r="AJ22" s="501"/>
      <c r="AK22" s="502"/>
      <c r="AL22" s="500"/>
      <c r="AM22" s="501"/>
      <c r="AN22" s="501"/>
      <c r="AO22" s="502"/>
      <c r="AP22" s="500"/>
      <c r="AQ22" s="501"/>
      <c r="AR22" s="501"/>
      <c r="AS22" s="502"/>
      <c r="AT22" s="500"/>
      <c r="AU22" s="501"/>
      <c r="AV22" s="501"/>
      <c r="AW22" s="502"/>
      <c r="AX22" s="509"/>
      <c r="AY22" s="510"/>
      <c r="AZ22" s="510"/>
      <c r="BA22" s="511"/>
      <c r="BB22" s="1"/>
      <c r="BC22" s="1"/>
      <c r="BD22" s="1"/>
      <c r="BE22" s="1"/>
    </row>
    <row r="23" spans="1:57" ht="30" customHeight="1" x14ac:dyDescent="0.25">
      <c r="A23" s="192"/>
      <c r="B23" s="497" t="s">
        <v>859</v>
      </c>
      <c r="C23" s="498"/>
      <c r="D23" s="498"/>
      <c r="E23" s="499"/>
      <c r="F23" s="503"/>
      <c r="G23" s="504"/>
      <c r="H23" s="504"/>
      <c r="I23" s="505"/>
      <c r="J23" s="503"/>
      <c r="K23" s="504"/>
      <c r="L23" s="504"/>
      <c r="M23" s="505"/>
      <c r="N23" s="503"/>
      <c r="O23" s="504"/>
      <c r="P23" s="504"/>
      <c r="Q23" s="505"/>
      <c r="R23" s="503"/>
      <c r="S23" s="504"/>
      <c r="T23" s="504"/>
      <c r="U23" s="505"/>
      <c r="V23" s="503"/>
      <c r="W23" s="504"/>
      <c r="X23" s="504"/>
      <c r="Y23" s="505"/>
      <c r="Z23" s="503"/>
      <c r="AA23" s="504"/>
      <c r="AB23" s="504"/>
      <c r="AC23" s="505"/>
      <c r="AD23" s="503"/>
      <c r="AE23" s="504"/>
      <c r="AF23" s="504"/>
      <c r="AG23" s="505"/>
      <c r="AH23" s="503"/>
      <c r="AI23" s="504"/>
      <c r="AJ23" s="504"/>
      <c r="AK23" s="505"/>
      <c r="AL23" s="503"/>
      <c r="AM23" s="504"/>
      <c r="AN23" s="504"/>
      <c r="AO23" s="505"/>
      <c r="AP23" s="503"/>
      <c r="AQ23" s="504"/>
      <c r="AR23" s="504"/>
      <c r="AS23" s="505"/>
      <c r="AT23" s="503"/>
      <c r="AU23" s="504"/>
      <c r="AV23" s="504"/>
      <c r="AW23" s="505"/>
      <c r="AX23" s="516"/>
      <c r="AY23" s="517"/>
      <c r="AZ23" s="517"/>
      <c r="BA23" s="518"/>
      <c r="BB23" s="1"/>
      <c r="BC23" s="1"/>
      <c r="BD23" s="1"/>
      <c r="BE23" s="1"/>
    </row>
    <row r="24" spans="1:57" ht="75" customHeight="1" x14ac:dyDescent="0.25">
      <c r="A24" s="192"/>
      <c r="B24" s="221" t="s">
        <v>94</v>
      </c>
      <c r="C24" s="249" t="s">
        <v>800</v>
      </c>
      <c r="D24" s="249" t="s">
        <v>96</v>
      </c>
      <c r="E24" s="271" t="s">
        <v>138</v>
      </c>
      <c r="F24" s="221" t="s">
        <v>860</v>
      </c>
      <c r="G24" s="249" t="s">
        <v>793</v>
      </c>
      <c r="H24" s="249" t="s">
        <v>857</v>
      </c>
      <c r="I24" s="271" t="s">
        <v>137</v>
      </c>
      <c r="J24" s="221" t="s">
        <v>860</v>
      </c>
      <c r="K24" s="249" t="s">
        <v>793</v>
      </c>
      <c r="L24" s="249" t="s">
        <v>857</v>
      </c>
      <c r="M24" s="271" t="s">
        <v>137</v>
      </c>
      <c r="N24" s="221" t="s">
        <v>860</v>
      </c>
      <c r="O24" s="249" t="s">
        <v>793</v>
      </c>
      <c r="P24" s="249" t="s">
        <v>857</v>
      </c>
      <c r="Q24" s="271" t="s">
        <v>137</v>
      </c>
      <c r="R24" s="221" t="s">
        <v>860</v>
      </c>
      <c r="S24" s="249" t="s">
        <v>793</v>
      </c>
      <c r="T24" s="249" t="s">
        <v>857</v>
      </c>
      <c r="U24" s="271" t="s">
        <v>137</v>
      </c>
      <c r="V24" s="221" t="s">
        <v>860</v>
      </c>
      <c r="W24" s="249" t="s">
        <v>793</v>
      </c>
      <c r="X24" s="249" t="s">
        <v>857</v>
      </c>
      <c r="Y24" s="271" t="s">
        <v>137</v>
      </c>
      <c r="Z24" s="221" t="s">
        <v>860</v>
      </c>
      <c r="AA24" s="249" t="s">
        <v>793</v>
      </c>
      <c r="AB24" s="249" t="s">
        <v>857</v>
      </c>
      <c r="AC24" s="271" t="s">
        <v>137</v>
      </c>
      <c r="AD24" s="221" t="s">
        <v>860</v>
      </c>
      <c r="AE24" s="249" t="s">
        <v>793</v>
      </c>
      <c r="AF24" s="249" t="s">
        <v>857</v>
      </c>
      <c r="AG24" s="271" t="s">
        <v>137</v>
      </c>
      <c r="AH24" s="221" t="s">
        <v>860</v>
      </c>
      <c r="AI24" s="249" t="s">
        <v>793</v>
      </c>
      <c r="AJ24" s="249" t="s">
        <v>857</v>
      </c>
      <c r="AK24" s="271" t="s">
        <v>137</v>
      </c>
      <c r="AL24" s="221" t="s">
        <v>860</v>
      </c>
      <c r="AM24" s="249" t="s">
        <v>793</v>
      </c>
      <c r="AN24" s="249" t="s">
        <v>857</v>
      </c>
      <c r="AO24" s="271" t="s">
        <v>137</v>
      </c>
      <c r="AP24" s="221" t="s">
        <v>860</v>
      </c>
      <c r="AQ24" s="249" t="s">
        <v>793</v>
      </c>
      <c r="AR24" s="249" t="s">
        <v>857</v>
      </c>
      <c r="AS24" s="271" t="s">
        <v>137</v>
      </c>
      <c r="AT24" s="221" t="s">
        <v>860</v>
      </c>
      <c r="AU24" s="249" t="s">
        <v>793</v>
      </c>
      <c r="AV24" s="249" t="s">
        <v>857</v>
      </c>
      <c r="AW24" s="271" t="s">
        <v>137</v>
      </c>
      <c r="AX24" s="221" t="s">
        <v>860</v>
      </c>
      <c r="AY24" s="249" t="s">
        <v>793</v>
      </c>
      <c r="AZ24" s="249" t="s">
        <v>857</v>
      </c>
      <c r="BA24" s="271" t="s">
        <v>137</v>
      </c>
      <c r="BB24" s="1"/>
      <c r="BC24" s="1"/>
      <c r="BD24" s="1"/>
      <c r="BE24" s="1"/>
    </row>
    <row r="25" spans="1:57" x14ac:dyDescent="0.25">
      <c r="A25" s="192"/>
      <c r="B25" s="230" t="s">
        <v>10</v>
      </c>
      <c r="C25" s="164"/>
      <c r="D25" s="131"/>
      <c r="E25" s="225"/>
      <c r="F25" s="162"/>
      <c r="G25" s="204"/>
      <c r="H25" s="263" t="s">
        <v>10</v>
      </c>
      <c r="I25" s="208"/>
      <c r="J25" s="162"/>
      <c r="K25" s="204"/>
      <c r="L25" s="263" t="s">
        <v>10</v>
      </c>
      <c r="M25" s="208"/>
      <c r="N25" s="162"/>
      <c r="O25" s="204"/>
      <c r="P25" s="263" t="s">
        <v>10</v>
      </c>
      <c r="Q25" s="208"/>
      <c r="R25" s="162"/>
      <c r="S25" s="204"/>
      <c r="T25" s="263" t="s">
        <v>10</v>
      </c>
      <c r="U25" s="208"/>
      <c r="V25" s="162"/>
      <c r="W25" s="204"/>
      <c r="X25" s="263" t="s">
        <v>10</v>
      </c>
      <c r="Y25" s="208"/>
      <c r="Z25" s="162"/>
      <c r="AA25" s="204"/>
      <c r="AB25" s="263" t="s">
        <v>10</v>
      </c>
      <c r="AC25" s="208"/>
      <c r="AD25" s="162"/>
      <c r="AE25" s="204"/>
      <c r="AF25" s="263" t="s">
        <v>10</v>
      </c>
      <c r="AG25" s="208"/>
      <c r="AH25" s="162"/>
      <c r="AI25" s="204"/>
      <c r="AJ25" s="263" t="s">
        <v>10</v>
      </c>
      <c r="AK25" s="208"/>
      <c r="AL25" s="162"/>
      <c r="AM25" s="204"/>
      <c r="AN25" s="263" t="s">
        <v>10</v>
      </c>
      <c r="AO25" s="208"/>
      <c r="AP25" s="162"/>
      <c r="AQ25" s="204"/>
      <c r="AR25" s="263" t="s">
        <v>10</v>
      </c>
      <c r="AS25" s="208"/>
      <c r="AT25" s="162"/>
      <c r="AU25" s="204"/>
      <c r="AV25" s="263" t="s">
        <v>10</v>
      </c>
      <c r="AW25" s="208"/>
      <c r="AX25" s="162"/>
      <c r="AY25" s="204"/>
      <c r="AZ25" s="263" t="s">
        <v>10</v>
      </c>
      <c r="BA25" s="208"/>
      <c r="BB25" s="1"/>
      <c r="BC25" s="1"/>
      <c r="BD25" s="1"/>
      <c r="BE25" s="1"/>
    </row>
    <row r="26" spans="1:57" x14ac:dyDescent="0.25">
      <c r="A26" s="192"/>
      <c r="B26" s="230" t="s">
        <v>10</v>
      </c>
      <c r="C26" s="164"/>
      <c r="D26" s="34"/>
      <c r="E26" s="157"/>
      <c r="F26" s="162"/>
      <c r="G26" s="204"/>
      <c r="H26" s="263" t="s">
        <v>10</v>
      </c>
      <c r="I26" s="208"/>
      <c r="J26" s="162"/>
      <c r="K26" s="204"/>
      <c r="L26" s="263" t="s">
        <v>10</v>
      </c>
      <c r="M26" s="208"/>
      <c r="N26" s="162"/>
      <c r="O26" s="204"/>
      <c r="P26" s="263" t="s">
        <v>10</v>
      </c>
      <c r="Q26" s="208"/>
      <c r="R26" s="162"/>
      <c r="S26" s="204"/>
      <c r="T26" s="263" t="s">
        <v>10</v>
      </c>
      <c r="U26" s="208"/>
      <c r="V26" s="162"/>
      <c r="W26" s="204"/>
      <c r="X26" s="263" t="s">
        <v>10</v>
      </c>
      <c r="Y26" s="208"/>
      <c r="Z26" s="162"/>
      <c r="AA26" s="204"/>
      <c r="AB26" s="263" t="s">
        <v>10</v>
      </c>
      <c r="AC26" s="208"/>
      <c r="AD26" s="162"/>
      <c r="AE26" s="204"/>
      <c r="AF26" s="263" t="s">
        <v>10</v>
      </c>
      <c r="AG26" s="208"/>
      <c r="AH26" s="162"/>
      <c r="AI26" s="204"/>
      <c r="AJ26" s="263" t="s">
        <v>10</v>
      </c>
      <c r="AK26" s="208"/>
      <c r="AL26" s="162"/>
      <c r="AM26" s="204"/>
      <c r="AN26" s="263" t="s">
        <v>10</v>
      </c>
      <c r="AO26" s="208"/>
      <c r="AP26" s="162"/>
      <c r="AQ26" s="204"/>
      <c r="AR26" s="263" t="s">
        <v>10</v>
      </c>
      <c r="AS26" s="208"/>
      <c r="AT26" s="162"/>
      <c r="AU26" s="204"/>
      <c r="AV26" s="263" t="s">
        <v>10</v>
      </c>
      <c r="AW26" s="208"/>
      <c r="AX26" s="162"/>
      <c r="AY26" s="204"/>
      <c r="AZ26" s="263" t="s">
        <v>10</v>
      </c>
      <c r="BA26" s="208"/>
      <c r="BB26" s="1"/>
      <c r="BC26" s="1"/>
      <c r="BD26" s="1"/>
      <c r="BE26" s="1"/>
    </row>
    <row r="27" spans="1:57" x14ac:dyDescent="0.25">
      <c r="A27" s="192"/>
      <c r="B27" s="230" t="s">
        <v>10</v>
      </c>
      <c r="C27" s="164"/>
      <c r="D27" s="34"/>
      <c r="E27" s="157"/>
      <c r="F27" s="162"/>
      <c r="G27" s="204"/>
      <c r="H27" s="263" t="s">
        <v>10</v>
      </c>
      <c r="I27" s="208"/>
      <c r="J27" s="162"/>
      <c r="K27" s="204"/>
      <c r="L27" s="263" t="s">
        <v>10</v>
      </c>
      <c r="M27" s="208"/>
      <c r="N27" s="162"/>
      <c r="O27" s="204"/>
      <c r="P27" s="263" t="s">
        <v>10</v>
      </c>
      <c r="Q27" s="208"/>
      <c r="R27" s="162"/>
      <c r="S27" s="204"/>
      <c r="T27" s="263" t="s">
        <v>10</v>
      </c>
      <c r="U27" s="208"/>
      <c r="V27" s="162"/>
      <c r="W27" s="204"/>
      <c r="X27" s="263" t="s">
        <v>10</v>
      </c>
      <c r="Y27" s="208"/>
      <c r="Z27" s="162"/>
      <c r="AA27" s="204"/>
      <c r="AB27" s="263" t="s">
        <v>10</v>
      </c>
      <c r="AC27" s="208"/>
      <c r="AD27" s="162"/>
      <c r="AE27" s="204"/>
      <c r="AF27" s="263" t="s">
        <v>10</v>
      </c>
      <c r="AG27" s="208"/>
      <c r="AH27" s="162"/>
      <c r="AI27" s="204"/>
      <c r="AJ27" s="263" t="s">
        <v>10</v>
      </c>
      <c r="AK27" s="208"/>
      <c r="AL27" s="162"/>
      <c r="AM27" s="204"/>
      <c r="AN27" s="263" t="s">
        <v>10</v>
      </c>
      <c r="AO27" s="208"/>
      <c r="AP27" s="162"/>
      <c r="AQ27" s="204"/>
      <c r="AR27" s="263" t="s">
        <v>10</v>
      </c>
      <c r="AS27" s="208"/>
      <c r="AT27" s="162"/>
      <c r="AU27" s="204"/>
      <c r="AV27" s="263" t="s">
        <v>10</v>
      </c>
      <c r="AW27" s="208"/>
      <c r="AX27" s="162"/>
      <c r="AY27" s="204"/>
      <c r="AZ27" s="263" t="s">
        <v>10</v>
      </c>
      <c r="BA27" s="208"/>
      <c r="BB27" s="1"/>
      <c r="BC27" s="1"/>
      <c r="BD27" s="1"/>
      <c r="BE27" s="1"/>
    </row>
    <row r="28" spans="1:57" x14ac:dyDescent="0.25">
      <c r="A28" s="192"/>
      <c r="B28" s="230" t="s">
        <v>10</v>
      </c>
      <c r="C28" s="164"/>
      <c r="D28" s="34"/>
      <c r="E28" s="157"/>
      <c r="F28" s="162"/>
      <c r="G28" s="204"/>
      <c r="H28" s="263" t="s">
        <v>10</v>
      </c>
      <c r="I28" s="208"/>
      <c r="J28" s="162"/>
      <c r="K28" s="204"/>
      <c r="L28" s="263" t="s">
        <v>10</v>
      </c>
      <c r="M28" s="208"/>
      <c r="N28" s="162"/>
      <c r="O28" s="204"/>
      <c r="P28" s="263" t="s">
        <v>10</v>
      </c>
      <c r="Q28" s="208"/>
      <c r="R28" s="162"/>
      <c r="S28" s="204"/>
      <c r="T28" s="263" t="s">
        <v>10</v>
      </c>
      <c r="U28" s="208"/>
      <c r="V28" s="162"/>
      <c r="W28" s="204"/>
      <c r="X28" s="263" t="s">
        <v>10</v>
      </c>
      <c r="Y28" s="208"/>
      <c r="Z28" s="162"/>
      <c r="AA28" s="204"/>
      <c r="AB28" s="263" t="s">
        <v>10</v>
      </c>
      <c r="AC28" s="208"/>
      <c r="AD28" s="162"/>
      <c r="AE28" s="204"/>
      <c r="AF28" s="263" t="s">
        <v>10</v>
      </c>
      <c r="AG28" s="208"/>
      <c r="AH28" s="162"/>
      <c r="AI28" s="204"/>
      <c r="AJ28" s="263" t="s">
        <v>10</v>
      </c>
      <c r="AK28" s="208"/>
      <c r="AL28" s="162"/>
      <c r="AM28" s="204"/>
      <c r="AN28" s="263" t="s">
        <v>10</v>
      </c>
      <c r="AO28" s="208"/>
      <c r="AP28" s="162"/>
      <c r="AQ28" s="204"/>
      <c r="AR28" s="263" t="s">
        <v>10</v>
      </c>
      <c r="AS28" s="208"/>
      <c r="AT28" s="162"/>
      <c r="AU28" s="204"/>
      <c r="AV28" s="263" t="s">
        <v>10</v>
      </c>
      <c r="AW28" s="208"/>
      <c r="AX28" s="162"/>
      <c r="AY28" s="204"/>
      <c r="AZ28" s="263" t="s">
        <v>10</v>
      </c>
      <c r="BA28" s="208"/>
      <c r="BB28" s="1"/>
      <c r="BC28" s="1"/>
      <c r="BD28" s="1"/>
      <c r="BE28" s="1"/>
    </row>
    <row r="29" spans="1:57" x14ac:dyDescent="0.25">
      <c r="A29" s="192"/>
      <c r="B29" s="230" t="s">
        <v>10</v>
      </c>
      <c r="C29" s="164"/>
      <c r="D29" s="34"/>
      <c r="E29" s="157"/>
      <c r="F29" s="162"/>
      <c r="G29" s="204"/>
      <c r="H29" s="263" t="s">
        <v>10</v>
      </c>
      <c r="I29" s="208"/>
      <c r="J29" s="162"/>
      <c r="K29" s="204"/>
      <c r="L29" s="263" t="s">
        <v>10</v>
      </c>
      <c r="M29" s="208"/>
      <c r="N29" s="162"/>
      <c r="O29" s="204"/>
      <c r="P29" s="263" t="s">
        <v>10</v>
      </c>
      <c r="Q29" s="208"/>
      <c r="R29" s="162"/>
      <c r="S29" s="204"/>
      <c r="T29" s="263" t="s">
        <v>10</v>
      </c>
      <c r="U29" s="208"/>
      <c r="V29" s="162"/>
      <c r="W29" s="204"/>
      <c r="X29" s="263" t="s">
        <v>10</v>
      </c>
      <c r="Y29" s="208"/>
      <c r="Z29" s="162"/>
      <c r="AA29" s="204"/>
      <c r="AB29" s="263" t="s">
        <v>10</v>
      </c>
      <c r="AC29" s="208"/>
      <c r="AD29" s="162"/>
      <c r="AE29" s="204"/>
      <c r="AF29" s="263" t="s">
        <v>10</v>
      </c>
      <c r="AG29" s="208"/>
      <c r="AH29" s="162"/>
      <c r="AI29" s="204"/>
      <c r="AJ29" s="263" t="s">
        <v>10</v>
      </c>
      <c r="AK29" s="208"/>
      <c r="AL29" s="162"/>
      <c r="AM29" s="204"/>
      <c r="AN29" s="263" t="s">
        <v>10</v>
      </c>
      <c r="AO29" s="208"/>
      <c r="AP29" s="162"/>
      <c r="AQ29" s="204"/>
      <c r="AR29" s="263" t="s">
        <v>10</v>
      </c>
      <c r="AS29" s="208"/>
      <c r="AT29" s="162"/>
      <c r="AU29" s="204"/>
      <c r="AV29" s="263" t="s">
        <v>10</v>
      </c>
      <c r="AW29" s="208"/>
      <c r="AX29" s="162"/>
      <c r="AY29" s="204"/>
      <c r="AZ29" s="263" t="s">
        <v>10</v>
      </c>
      <c r="BA29" s="208"/>
      <c r="BB29" s="1"/>
      <c r="BC29" s="1"/>
      <c r="BD29" s="1"/>
      <c r="BE29" s="1"/>
    </row>
    <row r="30" spans="1:57" x14ac:dyDescent="0.25">
      <c r="A30" s="192"/>
      <c r="B30" s="230" t="s">
        <v>10</v>
      </c>
      <c r="C30" s="164"/>
      <c r="D30" s="34"/>
      <c r="E30" s="157"/>
      <c r="F30" s="162"/>
      <c r="G30" s="204"/>
      <c r="H30" s="263" t="s">
        <v>10</v>
      </c>
      <c r="I30" s="208"/>
      <c r="J30" s="162"/>
      <c r="K30" s="204"/>
      <c r="L30" s="263" t="s">
        <v>10</v>
      </c>
      <c r="M30" s="208"/>
      <c r="N30" s="162"/>
      <c r="O30" s="204"/>
      <c r="P30" s="263" t="s">
        <v>10</v>
      </c>
      <c r="Q30" s="208"/>
      <c r="R30" s="162"/>
      <c r="S30" s="204"/>
      <c r="T30" s="263" t="s">
        <v>10</v>
      </c>
      <c r="U30" s="208"/>
      <c r="V30" s="162"/>
      <c r="W30" s="204"/>
      <c r="X30" s="263" t="s">
        <v>10</v>
      </c>
      <c r="Y30" s="208"/>
      <c r="Z30" s="162"/>
      <c r="AA30" s="204"/>
      <c r="AB30" s="263" t="s">
        <v>10</v>
      </c>
      <c r="AC30" s="208"/>
      <c r="AD30" s="162"/>
      <c r="AE30" s="204"/>
      <c r="AF30" s="263" t="s">
        <v>10</v>
      </c>
      <c r="AG30" s="208"/>
      <c r="AH30" s="162"/>
      <c r="AI30" s="204"/>
      <c r="AJ30" s="263" t="s">
        <v>10</v>
      </c>
      <c r="AK30" s="208"/>
      <c r="AL30" s="162"/>
      <c r="AM30" s="204"/>
      <c r="AN30" s="263" t="s">
        <v>10</v>
      </c>
      <c r="AO30" s="208"/>
      <c r="AP30" s="162"/>
      <c r="AQ30" s="204"/>
      <c r="AR30" s="263" t="s">
        <v>10</v>
      </c>
      <c r="AS30" s="208"/>
      <c r="AT30" s="162"/>
      <c r="AU30" s="204"/>
      <c r="AV30" s="263" t="s">
        <v>10</v>
      </c>
      <c r="AW30" s="208"/>
      <c r="AX30" s="162"/>
      <c r="AY30" s="204"/>
      <c r="AZ30" s="263" t="s">
        <v>10</v>
      </c>
      <c r="BA30" s="208"/>
      <c r="BB30" s="1"/>
      <c r="BC30" s="1"/>
      <c r="BD30" s="1"/>
      <c r="BE30" s="1"/>
    </row>
    <row r="31" spans="1:57" x14ac:dyDescent="0.25">
      <c r="A31" s="192"/>
      <c r="B31" s="230" t="s">
        <v>10</v>
      </c>
      <c r="C31" s="164"/>
      <c r="D31" s="34"/>
      <c r="E31" s="157"/>
      <c r="F31" s="162"/>
      <c r="G31" s="204"/>
      <c r="H31" s="263" t="s">
        <v>10</v>
      </c>
      <c r="I31" s="208"/>
      <c r="J31" s="162"/>
      <c r="K31" s="204"/>
      <c r="L31" s="263" t="s">
        <v>10</v>
      </c>
      <c r="M31" s="208"/>
      <c r="N31" s="162"/>
      <c r="O31" s="204"/>
      <c r="P31" s="263" t="s">
        <v>10</v>
      </c>
      <c r="Q31" s="208"/>
      <c r="R31" s="162"/>
      <c r="S31" s="204"/>
      <c r="T31" s="263" t="s">
        <v>10</v>
      </c>
      <c r="U31" s="208"/>
      <c r="V31" s="162"/>
      <c r="W31" s="204"/>
      <c r="X31" s="263" t="s">
        <v>10</v>
      </c>
      <c r="Y31" s="208"/>
      <c r="Z31" s="162"/>
      <c r="AA31" s="204"/>
      <c r="AB31" s="263" t="s">
        <v>10</v>
      </c>
      <c r="AC31" s="208"/>
      <c r="AD31" s="162"/>
      <c r="AE31" s="204"/>
      <c r="AF31" s="263" t="s">
        <v>10</v>
      </c>
      <c r="AG31" s="208"/>
      <c r="AH31" s="162"/>
      <c r="AI31" s="204"/>
      <c r="AJ31" s="263" t="s">
        <v>10</v>
      </c>
      <c r="AK31" s="208"/>
      <c r="AL31" s="162"/>
      <c r="AM31" s="204"/>
      <c r="AN31" s="263" t="s">
        <v>10</v>
      </c>
      <c r="AO31" s="208"/>
      <c r="AP31" s="162"/>
      <c r="AQ31" s="204"/>
      <c r="AR31" s="263" t="s">
        <v>10</v>
      </c>
      <c r="AS31" s="208"/>
      <c r="AT31" s="162"/>
      <c r="AU31" s="204"/>
      <c r="AV31" s="263" t="s">
        <v>10</v>
      </c>
      <c r="AW31" s="208"/>
      <c r="AX31" s="162"/>
      <c r="AY31" s="204"/>
      <c r="AZ31" s="263" t="s">
        <v>10</v>
      </c>
      <c r="BA31" s="208"/>
      <c r="BB31" s="1"/>
      <c r="BC31" s="1"/>
      <c r="BD31" s="1"/>
      <c r="BE31" s="1"/>
    </row>
    <row r="32" spans="1:57" x14ac:dyDescent="0.25">
      <c r="A32" s="192"/>
      <c r="B32" s="230" t="s">
        <v>10</v>
      </c>
      <c r="C32" s="164"/>
      <c r="D32" s="34"/>
      <c r="E32" s="157"/>
      <c r="F32" s="162"/>
      <c r="G32" s="204"/>
      <c r="H32" s="263" t="s">
        <v>10</v>
      </c>
      <c r="I32" s="208"/>
      <c r="J32" s="162"/>
      <c r="K32" s="204"/>
      <c r="L32" s="263" t="s">
        <v>10</v>
      </c>
      <c r="M32" s="208"/>
      <c r="N32" s="162"/>
      <c r="O32" s="204"/>
      <c r="P32" s="263" t="s">
        <v>10</v>
      </c>
      <c r="Q32" s="208"/>
      <c r="R32" s="162"/>
      <c r="S32" s="204"/>
      <c r="T32" s="263" t="s">
        <v>10</v>
      </c>
      <c r="U32" s="208"/>
      <c r="V32" s="162"/>
      <c r="W32" s="204"/>
      <c r="X32" s="263" t="s">
        <v>10</v>
      </c>
      <c r="Y32" s="208"/>
      <c r="Z32" s="162"/>
      <c r="AA32" s="204"/>
      <c r="AB32" s="263" t="s">
        <v>10</v>
      </c>
      <c r="AC32" s="208"/>
      <c r="AD32" s="162"/>
      <c r="AE32" s="204"/>
      <c r="AF32" s="263" t="s">
        <v>10</v>
      </c>
      <c r="AG32" s="208"/>
      <c r="AH32" s="162"/>
      <c r="AI32" s="204"/>
      <c r="AJ32" s="263" t="s">
        <v>10</v>
      </c>
      <c r="AK32" s="208"/>
      <c r="AL32" s="162"/>
      <c r="AM32" s="204"/>
      <c r="AN32" s="263" t="s">
        <v>10</v>
      </c>
      <c r="AO32" s="208"/>
      <c r="AP32" s="162"/>
      <c r="AQ32" s="204"/>
      <c r="AR32" s="263" t="s">
        <v>10</v>
      </c>
      <c r="AS32" s="208"/>
      <c r="AT32" s="162"/>
      <c r="AU32" s="204"/>
      <c r="AV32" s="263" t="s">
        <v>10</v>
      </c>
      <c r="AW32" s="208"/>
      <c r="AX32" s="162"/>
      <c r="AY32" s="204"/>
      <c r="AZ32" s="263" t="s">
        <v>10</v>
      </c>
      <c r="BA32" s="208"/>
      <c r="BB32" s="1"/>
      <c r="BC32" s="1"/>
      <c r="BD32" s="1"/>
      <c r="BE32" s="1"/>
    </row>
    <row r="33" spans="1:57" x14ac:dyDescent="0.25">
      <c r="A33" s="192"/>
      <c r="B33" s="230" t="s">
        <v>10</v>
      </c>
      <c r="C33" s="164"/>
      <c r="D33" s="34"/>
      <c r="E33" s="157"/>
      <c r="F33" s="162"/>
      <c r="G33" s="204"/>
      <c r="H33" s="263" t="s">
        <v>10</v>
      </c>
      <c r="I33" s="208"/>
      <c r="J33" s="162"/>
      <c r="K33" s="204"/>
      <c r="L33" s="263" t="s">
        <v>10</v>
      </c>
      <c r="M33" s="208"/>
      <c r="N33" s="162"/>
      <c r="O33" s="204"/>
      <c r="P33" s="263" t="s">
        <v>10</v>
      </c>
      <c r="Q33" s="208"/>
      <c r="R33" s="162"/>
      <c r="S33" s="204"/>
      <c r="T33" s="263" t="s">
        <v>10</v>
      </c>
      <c r="U33" s="208"/>
      <c r="V33" s="162"/>
      <c r="W33" s="204"/>
      <c r="X33" s="263" t="s">
        <v>10</v>
      </c>
      <c r="Y33" s="208"/>
      <c r="Z33" s="162"/>
      <c r="AA33" s="204"/>
      <c r="AB33" s="263" t="s">
        <v>10</v>
      </c>
      <c r="AC33" s="208"/>
      <c r="AD33" s="162"/>
      <c r="AE33" s="204"/>
      <c r="AF33" s="263" t="s">
        <v>10</v>
      </c>
      <c r="AG33" s="208"/>
      <c r="AH33" s="162"/>
      <c r="AI33" s="204"/>
      <c r="AJ33" s="263" t="s">
        <v>10</v>
      </c>
      <c r="AK33" s="208"/>
      <c r="AL33" s="162"/>
      <c r="AM33" s="204"/>
      <c r="AN33" s="263" t="s">
        <v>10</v>
      </c>
      <c r="AO33" s="208"/>
      <c r="AP33" s="162"/>
      <c r="AQ33" s="204"/>
      <c r="AR33" s="263" t="s">
        <v>10</v>
      </c>
      <c r="AS33" s="208"/>
      <c r="AT33" s="162"/>
      <c r="AU33" s="204"/>
      <c r="AV33" s="263" t="s">
        <v>10</v>
      </c>
      <c r="AW33" s="208"/>
      <c r="AX33" s="162"/>
      <c r="AY33" s="204"/>
      <c r="AZ33" s="263" t="s">
        <v>10</v>
      </c>
      <c r="BA33" s="208"/>
      <c r="BB33" s="1"/>
      <c r="BC33" s="1"/>
      <c r="BD33" s="1"/>
      <c r="BE33" s="1"/>
    </row>
    <row r="34" spans="1:57" x14ac:dyDescent="0.25">
      <c r="A34" s="192"/>
      <c r="B34" s="230" t="s">
        <v>10</v>
      </c>
      <c r="C34" s="164"/>
      <c r="D34" s="34"/>
      <c r="E34" s="157"/>
      <c r="F34" s="162"/>
      <c r="G34" s="204"/>
      <c r="H34" s="263" t="s">
        <v>10</v>
      </c>
      <c r="I34" s="208"/>
      <c r="J34" s="162"/>
      <c r="K34" s="204"/>
      <c r="L34" s="263" t="s">
        <v>10</v>
      </c>
      <c r="M34" s="208"/>
      <c r="N34" s="162"/>
      <c r="O34" s="204"/>
      <c r="P34" s="263" t="s">
        <v>10</v>
      </c>
      <c r="Q34" s="208"/>
      <c r="R34" s="162"/>
      <c r="S34" s="204"/>
      <c r="T34" s="263" t="s">
        <v>10</v>
      </c>
      <c r="U34" s="208"/>
      <c r="V34" s="162"/>
      <c r="W34" s="204"/>
      <c r="X34" s="263" t="s">
        <v>10</v>
      </c>
      <c r="Y34" s="208"/>
      <c r="Z34" s="162"/>
      <c r="AA34" s="204"/>
      <c r="AB34" s="263" t="s">
        <v>10</v>
      </c>
      <c r="AC34" s="208"/>
      <c r="AD34" s="162"/>
      <c r="AE34" s="204"/>
      <c r="AF34" s="263" t="s">
        <v>10</v>
      </c>
      <c r="AG34" s="208"/>
      <c r="AH34" s="162"/>
      <c r="AI34" s="204"/>
      <c r="AJ34" s="263" t="s">
        <v>10</v>
      </c>
      <c r="AK34" s="208"/>
      <c r="AL34" s="162"/>
      <c r="AM34" s="204"/>
      <c r="AN34" s="263" t="s">
        <v>10</v>
      </c>
      <c r="AO34" s="208"/>
      <c r="AP34" s="162"/>
      <c r="AQ34" s="204"/>
      <c r="AR34" s="263" t="s">
        <v>10</v>
      </c>
      <c r="AS34" s="208"/>
      <c r="AT34" s="162"/>
      <c r="AU34" s="204"/>
      <c r="AV34" s="263" t="s">
        <v>10</v>
      </c>
      <c r="AW34" s="208"/>
      <c r="AX34" s="162"/>
      <c r="AY34" s="204"/>
      <c r="AZ34" s="263" t="s">
        <v>10</v>
      </c>
      <c r="BA34" s="208"/>
      <c r="BB34" s="1"/>
      <c r="BC34" s="1"/>
      <c r="BD34" s="1"/>
      <c r="BE34" s="1"/>
    </row>
    <row r="35" spans="1:57" x14ac:dyDescent="0.25">
      <c r="A35" s="192"/>
      <c r="B35" s="230" t="s">
        <v>10</v>
      </c>
      <c r="C35" s="164"/>
      <c r="D35" s="34"/>
      <c r="E35" s="157"/>
      <c r="F35" s="162"/>
      <c r="G35" s="204"/>
      <c r="H35" s="263" t="s">
        <v>10</v>
      </c>
      <c r="I35" s="208"/>
      <c r="J35" s="162"/>
      <c r="K35" s="204"/>
      <c r="L35" s="263" t="s">
        <v>10</v>
      </c>
      <c r="M35" s="208"/>
      <c r="N35" s="162"/>
      <c r="O35" s="204"/>
      <c r="P35" s="263" t="s">
        <v>10</v>
      </c>
      <c r="Q35" s="208"/>
      <c r="R35" s="162"/>
      <c r="S35" s="204"/>
      <c r="T35" s="263" t="s">
        <v>10</v>
      </c>
      <c r="U35" s="208"/>
      <c r="V35" s="162"/>
      <c r="W35" s="204"/>
      <c r="X35" s="263" t="s">
        <v>10</v>
      </c>
      <c r="Y35" s="208"/>
      <c r="Z35" s="162"/>
      <c r="AA35" s="204"/>
      <c r="AB35" s="263" t="s">
        <v>10</v>
      </c>
      <c r="AC35" s="208"/>
      <c r="AD35" s="162"/>
      <c r="AE35" s="204"/>
      <c r="AF35" s="263" t="s">
        <v>10</v>
      </c>
      <c r="AG35" s="208"/>
      <c r="AH35" s="162"/>
      <c r="AI35" s="204"/>
      <c r="AJ35" s="263" t="s">
        <v>10</v>
      </c>
      <c r="AK35" s="208"/>
      <c r="AL35" s="162"/>
      <c r="AM35" s="204"/>
      <c r="AN35" s="263" t="s">
        <v>10</v>
      </c>
      <c r="AO35" s="208"/>
      <c r="AP35" s="162"/>
      <c r="AQ35" s="204"/>
      <c r="AR35" s="263" t="s">
        <v>10</v>
      </c>
      <c r="AS35" s="208"/>
      <c r="AT35" s="162"/>
      <c r="AU35" s="204"/>
      <c r="AV35" s="263" t="s">
        <v>10</v>
      </c>
      <c r="AW35" s="208"/>
      <c r="AX35" s="162"/>
      <c r="AY35" s="204"/>
      <c r="AZ35" s="263" t="s">
        <v>10</v>
      </c>
      <c r="BA35" s="208"/>
      <c r="BB35" s="1"/>
      <c r="BC35" s="1"/>
      <c r="BD35" s="1"/>
      <c r="BE35" s="1"/>
    </row>
    <row r="36" spans="1:57" x14ac:dyDescent="0.25">
      <c r="A36" s="192"/>
      <c r="B36" s="230" t="s">
        <v>10</v>
      </c>
      <c r="C36" s="164"/>
      <c r="D36" s="34"/>
      <c r="E36" s="157"/>
      <c r="F36" s="162"/>
      <c r="G36" s="204"/>
      <c r="H36" s="263" t="s">
        <v>10</v>
      </c>
      <c r="I36" s="208"/>
      <c r="J36" s="162"/>
      <c r="K36" s="204"/>
      <c r="L36" s="263" t="s">
        <v>10</v>
      </c>
      <c r="M36" s="208"/>
      <c r="N36" s="162"/>
      <c r="O36" s="204"/>
      <c r="P36" s="263" t="s">
        <v>10</v>
      </c>
      <c r="Q36" s="208"/>
      <c r="R36" s="162"/>
      <c r="S36" s="204"/>
      <c r="T36" s="263" t="s">
        <v>10</v>
      </c>
      <c r="U36" s="208"/>
      <c r="V36" s="162"/>
      <c r="W36" s="204"/>
      <c r="X36" s="263" t="s">
        <v>10</v>
      </c>
      <c r="Y36" s="208"/>
      <c r="Z36" s="162"/>
      <c r="AA36" s="204"/>
      <c r="AB36" s="263" t="s">
        <v>10</v>
      </c>
      <c r="AC36" s="208"/>
      <c r="AD36" s="162"/>
      <c r="AE36" s="204"/>
      <c r="AF36" s="263" t="s">
        <v>10</v>
      </c>
      <c r="AG36" s="208"/>
      <c r="AH36" s="162"/>
      <c r="AI36" s="204"/>
      <c r="AJ36" s="263" t="s">
        <v>10</v>
      </c>
      <c r="AK36" s="208"/>
      <c r="AL36" s="162"/>
      <c r="AM36" s="204"/>
      <c r="AN36" s="263" t="s">
        <v>10</v>
      </c>
      <c r="AO36" s="208"/>
      <c r="AP36" s="162"/>
      <c r="AQ36" s="204"/>
      <c r="AR36" s="263" t="s">
        <v>10</v>
      </c>
      <c r="AS36" s="208"/>
      <c r="AT36" s="162"/>
      <c r="AU36" s="204"/>
      <c r="AV36" s="263" t="s">
        <v>10</v>
      </c>
      <c r="AW36" s="208"/>
      <c r="AX36" s="162"/>
      <c r="AY36" s="204"/>
      <c r="AZ36" s="263" t="s">
        <v>10</v>
      </c>
      <c r="BA36" s="208"/>
      <c r="BB36" s="1"/>
      <c r="BC36" s="1"/>
      <c r="BD36" s="1"/>
      <c r="BE36" s="1"/>
    </row>
    <row r="37" spans="1:57" x14ac:dyDescent="0.25">
      <c r="A37" s="192"/>
      <c r="B37" s="230" t="s">
        <v>10</v>
      </c>
      <c r="C37" s="164"/>
      <c r="D37" s="34"/>
      <c r="E37" s="157"/>
      <c r="F37" s="162"/>
      <c r="G37" s="204"/>
      <c r="H37" s="263" t="s">
        <v>10</v>
      </c>
      <c r="I37" s="208"/>
      <c r="J37" s="162"/>
      <c r="K37" s="204"/>
      <c r="L37" s="263" t="s">
        <v>10</v>
      </c>
      <c r="M37" s="208"/>
      <c r="N37" s="162"/>
      <c r="O37" s="204"/>
      <c r="P37" s="263" t="s">
        <v>10</v>
      </c>
      <c r="Q37" s="208"/>
      <c r="R37" s="162"/>
      <c r="S37" s="204"/>
      <c r="T37" s="263" t="s">
        <v>10</v>
      </c>
      <c r="U37" s="208"/>
      <c r="V37" s="162"/>
      <c r="W37" s="204"/>
      <c r="X37" s="263" t="s">
        <v>10</v>
      </c>
      <c r="Y37" s="208"/>
      <c r="Z37" s="162"/>
      <c r="AA37" s="204"/>
      <c r="AB37" s="263" t="s">
        <v>10</v>
      </c>
      <c r="AC37" s="208"/>
      <c r="AD37" s="162"/>
      <c r="AE37" s="204"/>
      <c r="AF37" s="263" t="s">
        <v>10</v>
      </c>
      <c r="AG37" s="208"/>
      <c r="AH37" s="162"/>
      <c r="AI37" s="204"/>
      <c r="AJ37" s="263" t="s">
        <v>10</v>
      </c>
      <c r="AK37" s="208"/>
      <c r="AL37" s="162"/>
      <c r="AM37" s="204"/>
      <c r="AN37" s="263" t="s">
        <v>10</v>
      </c>
      <c r="AO37" s="208"/>
      <c r="AP37" s="162"/>
      <c r="AQ37" s="204"/>
      <c r="AR37" s="263" t="s">
        <v>10</v>
      </c>
      <c r="AS37" s="208"/>
      <c r="AT37" s="162"/>
      <c r="AU37" s="204"/>
      <c r="AV37" s="263" t="s">
        <v>10</v>
      </c>
      <c r="AW37" s="208"/>
      <c r="AX37" s="162"/>
      <c r="AY37" s="204"/>
      <c r="AZ37" s="263" t="s">
        <v>10</v>
      </c>
      <c r="BA37" s="208"/>
      <c r="BB37" s="1"/>
      <c r="BC37" s="1"/>
      <c r="BD37" s="1"/>
      <c r="BE37" s="1"/>
    </row>
    <row r="38" spans="1:57" x14ac:dyDescent="0.25">
      <c r="A38" s="192"/>
      <c r="B38" s="230" t="s">
        <v>10</v>
      </c>
      <c r="C38" s="164"/>
      <c r="D38" s="34"/>
      <c r="E38" s="157"/>
      <c r="F38" s="162"/>
      <c r="G38" s="204"/>
      <c r="H38" s="263" t="s">
        <v>10</v>
      </c>
      <c r="I38" s="208"/>
      <c r="J38" s="162"/>
      <c r="K38" s="204"/>
      <c r="L38" s="263" t="s">
        <v>10</v>
      </c>
      <c r="M38" s="208"/>
      <c r="N38" s="162"/>
      <c r="O38" s="204"/>
      <c r="P38" s="263" t="s">
        <v>10</v>
      </c>
      <c r="Q38" s="208"/>
      <c r="R38" s="162"/>
      <c r="S38" s="204"/>
      <c r="T38" s="263" t="s">
        <v>10</v>
      </c>
      <c r="U38" s="208"/>
      <c r="V38" s="162"/>
      <c r="W38" s="204"/>
      <c r="X38" s="263" t="s">
        <v>10</v>
      </c>
      <c r="Y38" s="208"/>
      <c r="Z38" s="162"/>
      <c r="AA38" s="204"/>
      <c r="AB38" s="263" t="s">
        <v>10</v>
      </c>
      <c r="AC38" s="208"/>
      <c r="AD38" s="162"/>
      <c r="AE38" s="204"/>
      <c r="AF38" s="263" t="s">
        <v>10</v>
      </c>
      <c r="AG38" s="208"/>
      <c r="AH38" s="162"/>
      <c r="AI38" s="204"/>
      <c r="AJ38" s="263" t="s">
        <v>10</v>
      </c>
      <c r="AK38" s="208"/>
      <c r="AL38" s="162"/>
      <c r="AM38" s="204"/>
      <c r="AN38" s="263" t="s">
        <v>10</v>
      </c>
      <c r="AO38" s="208"/>
      <c r="AP38" s="162"/>
      <c r="AQ38" s="204"/>
      <c r="AR38" s="263" t="s">
        <v>10</v>
      </c>
      <c r="AS38" s="208"/>
      <c r="AT38" s="162"/>
      <c r="AU38" s="204"/>
      <c r="AV38" s="263" t="s">
        <v>10</v>
      </c>
      <c r="AW38" s="208"/>
      <c r="AX38" s="162"/>
      <c r="AY38" s="204"/>
      <c r="AZ38" s="263" t="s">
        <v>10</v>
      </c>
      <c r="BA38" s="208"/>
      <c r="BB38" s="1"/>
      <c r="BC38" s="1"/>
      <c r="BD38" s="1"/>
      <c r="BE38" s="1"/>
    </row>
    <row r="39" spans="1:57" x14ac:dyDescent="0.25">
      <c r="A39" s="192"/>
      <c r="B39" s="230" t="s">
        <v>10</v>
      </c>
      <c r="C39" s="164"/>
      <c r="D39" s="34"/>
      <c r="E39" s="157"/>
      <c r="F39" s="162"/>
      <c r="G39" s="204"/>
      <c r="H39" s="263" t="s">
        <v>10</v>
      </c>
      <c r="I39" s="208"/>
      <c r="J39" s="162"/>
      <c r="K39" s="204"/>
      <c r="L39" s="263" t="s">
        <v>10</v>
      </c>
      <c r="M39" s="208"/>
      <c r="N39" s="162"/>
      <c r="O39" s="204"/>
      <c r="P39" s="263" t="s">
        <v>10</v>
      </c>
      <c r="Q39" s="208"/>
      <c r="R39" s="162"/>
      <c r="S39" s="204"/>
      <c r="T39" s="263" t="s">
        <v>10</v>
      </c>
      <c r="U39" s="208"/>
      <c r="V39" s="162"/>
      <c r="W39" s="204"/>
      <c r="X39" s="263" t="s">
        <v>10</v>
      </c>
      <c r="Y39" s="208"/>
      <c r="Z39" s="162"/>
      <c r="AA39" s="204"/>
      <c r="AB39" s="263" t="s">
        <v>10</v>
      </c>
      <c r="AC39" s="208"/>
      <c r="AD39" s="162"/>
      <c r="AE39" s="204"/>
      <c r="AF39" s="263" t="s">
        <v>10</v>
      </c>
      <c r="AG39" s="208"/>
      <c r="AH39" s="162"/>
      <c r="AI39" s="204"/>
      <c r="AJ39" s="263" t="s">
        <v>10</v>
      </c>
      <c r="AK39" s="208"/>
      <c r="AL39" s="162"/>
      <c r="AM39" s="204"/>
      <c r="AN39" s="263" t="s">
        <v>10</v>
      </c>
      <c r="AO39" s="208"/>
      <c r="AP39" s="162"/>
      <c r="AQ39" s="204"/>
      <c r="AR39" s="263" t="s">
        <v>10</v>
      </c>
      <c r="AS39" s="208"/>
      <c r="AT39" s="162"/>
      <c r="AU39" s="204"/>
      <c r="AV39" s="263" t="s">
        <v>10</v>
      </c>
      <c r="AW39" s="208"/>
      <c r="AX39" s="162"/>
      <c r="AY39" s="204"/>
      <c r="AZ39" s="263" t="s">
        <v>10</v>
      </c>
      <c r="BA39" s="208"/>
      <c r="BB39" s="1"/>
      <c r="BC39" s="1"/>
      <c r="BD39" s="1"/>
      <c r="BE39" s="1"/>
    </row>
    <row r="40" spans="1:57" x14ac:dyDescent="0.25">
      <c r="A40" s="192"/>
      <c r="B40" s="230" t="s">
        <v>10</v>
      </c>
      <c r="C40" s="164"/>
      <c r="D40" s="34"/>
      <c r="E40" s="157"/>
      <c r="F40" s="162"/>
      <c r="G40" s="204"/>
      <c r="H40" s="263" t="s">
        <v>10</v>
      </c>
      <c r="I40" s="208"/>
      <c r="J40" s="162"/>
      <c r="K40" s="204"/>
      <c r="L40" s="263" t="s">
        <v>10</v>
      </c>
      <c r="M40" s="208"/>
      <c r="N40" s="162"/>
      <c r="O40" s="204"/>
      <c r="P40" s="263" t="s">
        <v>10</v>
      </c>
      <c r="Q40" s="208"/>
      <c r="R40" s="162"/>
      <c r="S40" s="204"/>
      <c r="T40" s="263" t="s">
        <v>10</v>
      </c>
      <c r="U40" s="208"/>
      <c r="V40" s="162"/>
      <c r="W40" s="204"/>
      <c r="X40" s="263" t="s">
        <v>10</v>
      </c>
      <c r="Y40" s="208"/>
      <c r="Z40" s="162"/>
      <c r="AA40" s="204"/>
      <c r="AB40" s="263" t="s">
        <v>10</v>
      </c>
      <c r="AC40" s="208"/>
      <c r="AD40" s="162"/>
      <c r="AE40" s="204"/>
      <c r="AF40" s="263" t="s">
        <v>10</v>
      </c>
      <c r="AG40" s="208"/>
      <c r="AH40" s="162"/>
      <c r="AI40" s="204"/>
      <c r="AJ40" s="263" t="s">
        <v>10</v>
      </c>
      <c r="AK40" s="208"/>
      <c r="AL40" s="162"/>
      <c r="AM40" s="204"/>
      <c r="AN40" s="263" t="s">
        <v>10</v>
      </c>
      <c r="AO40" s="208"/>
      <c r="AP40" s="162"/>
      <c r="AQ40" s="204"/>
      <c r="AR40" s="263" t="s">
        <v>10</v>
      </c>
      <c r="AS40" s="208"/>
      <c r="AT40" s="162"/>
      <c r="AU40" s="204"/>
      <c r="AV40" s="263" t="s">
        <v>10</v>
      </c>
      <c r="AW40" s="208"/>
      <c r="AX40" s="162"/>
      <c r="AY40" s="204"/>
      <c r="AZ40" s="263" t="s">
        <v>10</v>
      </c>
      <c r="BA40" s="208"/>
      <c r="BB40" s="1"/>
      <c r="BC40" s="1"/>
      <c r="BD40" s="1"/>
      <c r="BE40" s="1"/>
    </row>
    <row r="41" spans="1:57" x14ac:dyDescent="0.25">
      <c r="A41" s="192"/>
      <c r="B41" s="230" t="s">
        <v>10</v>
      </c>
      <c r="C41" s="164"/>
      <c r="D41" s="34"/>
      <c r="E41" s="157"/>
      <c r="F41" s="162"/>
      <c r="G41" s="204"/>
      <c r="H41" s="263" t="s">
        <v>10</v>
      </c>
      <c r="I41" s="208"/>
      <c r="J41" s="162"/>
      <c r="K41" s="204"/>
      <c r="L41" s="263" t="s">
        <v>10</v>
      </c>
      <c r="M41" s="208"/>
      <c r="N41" s="162"/>
      <c r="O41" s="204"/>
      <c r="P41" s="263" t="s">
        <v>10</v>
      </c>
      <c r="Q41" s="208"/>
      <c r="R41" s="162"/>
      <c r="S41" s="204"/>
      <c r="T41" s="263" t="s">
        <v>10</v>
      </c>
      <c r="U41" s="208"/>
      <c r="V41" s="162"/>
      <c r="W41" s="204"/>
      <c r="X41" s="263" t="s">
        <v>10</v>
      </c>
      <c r="Y41" s="208"/>
      <c r="Z41" s="162"/>
      <c r="AA41" s="204"/>
      <c r="AB41" s="263" t="s">
        <v>10</v>
      </c>
      <c r="AC41" s="208"/>
      <c r="AD41" s="162"/>
      <c r="AE41" s="204"/>
      <c r="AF41" s="263" t="s">
        <v>10</v>
      </c>
      <c r="AG41" s="208"/>
      <c r="AH41" s="162"/>
      <c r="AI41" s="204"/>
      <c r="AJ41" s="263" t="s">
        <v>10</v>
      </c>
      <c r="AK41" s="208"/>
      <c r="AL41" s="162"/>
      <c r="AM41" s="204"/>
      <c r="AN41" s="263" t="s">
        <v>10</v>
      </c>
      <c r="AO41" s="208"/>
      <c r="AP41" s="162"/>
      <c r="AQ41" s="204"/>
      <c r="AR41" s="263" t="s">
        <v>10</v>
      </c>
      <c r="AS41" s="208"/>
      <c r="AT41" s="162"/>
      <c r="AU41" s="204"/>
      <c r="AV41" s="263" t="s">
        <v>10</v>
      </c>
      <c r="AW41" s="208"/>
      <c r="AX41" s="162"/>
      <c r="AY41" s="204"/>
      <c r="AZ41" s="263" t="s">
        <v>10</v>
      </c>
      <c r="BA41" s="208"/>
      <c r="BB41" s="1"/>
      <c r="BC41" s="1"/>
      <c r="BD41" s="1"/>
      <c r="BE41" s="1"/>
    </row>
    <row r="42" spans="1:57" x14ac:dyDescent="0.25">
      <c r="A42" s="192"/>
      <c r="B42" s="230" t="s">
        <v>10</v>
      </c>
      <c r="C42" s="164"/>
      <c r="D42" s="34"/>
      <c r="E42" s="157"/>
      <c r="F42" s="162"/>
      <c r="G42" s="204"/>
      <c r="H42" s="263" t="s">
        <v>10</v>
      </c>
      <c r="I42" s="208"/>
      <c r="J42" s="162"/>
      <c r="K42" s="204"/>
      <c r="L42" s="263" t="s">
        <v>10</v>
      </c>
      <c r="M42" s="208"/>
      <c r="N42" s="162"/>
      <c r="O42" s="204"/>
      <c r="P42" s="263" t="s">
        <v>10</v>
      </c>
      <c r="Q42" s="208"/>
      <c r="R42" s="162"/>
      <c r="S42" s="204"/>
      <c r="T42" s="263" t="s">
        <v>10</v>
      </c>
      <c r="U42" s="208"/>
      <c r="V42" s="162"/>
      <c r="W42" s="204"/>
      <c r="X42" s="263" t="s">
        <v>10</v>
      </c>
      <c r="Y42" s="208"/>
      <c r="Z42" s="162"/>
      <c r="AA42" s="204"/>
      <c r="AB42" s="263" t="s">
        <v>10</v>
      </c>
      <c r="AC42" s="208"/>
      <c r="AD42" s="162"/>
      <c r="AE42" s="204"/>
      <c r="AF42" s="263" t="s">
        <v>10</v>
      </c>
      <c r="AG42" s="208"/>
      <c r="AH42" s="162"/>
      <c r="AI42" s="204"/>
      <c r="AJ42" s="263" t="s">
        <v>10</v>
      </c>
      <c r="AK42" s="208"/>
      <c r="AL42" s="162"/>
      <c r="AM42" s="204"/>
      <c r="AN42" s="263" t="s">
        <v>10</v>
      </c>
      <c r="AO42" s="208"/>
      <c r="AP42" s="162"/>
      <c r="AQ42" s="204"/>
      <c r="AR42" s="263" t="s">
        <v>10</v>
      </c>
      <c r="AS42" s="208"/>
      <c r="AT42" s="162"/>
      <c r="AU42" s="204"/>
      <c r="AV42" s="263" t="s">
        <v>10</v>
      </c>
      <c r="AW42" s="208"/>
      <c r="AX42" s="162"/>
      <c r="AY42" s="204"/>
      <c r="AZ42" s="263" t="s">
        <v>10</v>
      </c>
      <c r="BA42" s="208"/>
      <c r="BB42" s="1"/>
      <c r="BC42" s="1"/>
      <c r="BD42" s="1"/>
      <c r="BE42" s="1"/>
    </row>
    <row r="43" spans="1:57" x14ac:dyDescent="0.25">
      <c r="A43" s="192"/>
      <c r="B43" s="230" t="s">
        <v>10</v>
      </c>
      <c r="C43" s="164"/>
      <c r="D43" s="34"/>
      <c r="E43" s="157"/>
      <c r="F43" s="162"/>
      <c r="G43" s="204"/>
      <c r="H43" s="263" t="s">
        <v>10</v>
      </c>
      <c r="I43" s="208"/>
      <c r="J43" s="162"/>
      <c r="K43" s="204"/>
      <c r="L43" s="263" t="s">
        <v>10</v>
      </c>
      <c r="M43" s="208"/>
      <c r="N43" s="162"/>
      <c r="O43" s="204"/>
      <c r="P43" s="263" t="s">
        <v>10</v>
      </c>
      <c r="Q43" s="208"/>
      <c r="R43" s="162"/>
      <c r="S43" s="204"/>
      <c r="T43" s="263" t="s">
        <v>10</v>
      </c>
      <c r="U43" s="208"/>
      <c r="V43" s="162"/>
      <c r="W43" s="204"/>
      <c r="X43" s="263" t="s">
        <v>10</v>
      </c>
      <c r="Y43" s="208"/>
      <c r="Z43" s="162"/>
      <c r="AA43" s="204"/>
      <c r="AB43" s="263" t="s">
        <v>10</v>
      </c>
      <c r="AC43" s="208"/>
      <c r="AD43" s="162"/>
      <c r="AE43" s="204"/>
      <c r="AF43" s="263" t="s">
        <v>10</v>
      </c>
      <c r="AG43" s="208"/>
      <c r="AH43" s="162"/>
      <c r="AI43" s="204"/>
      <c r="AJ43" s="263" t="s">
        <v>10</v>
      </c>
      <c r="AK43" s="208"/>
      <c r="AL43" s="162"/>
      <c r="AM43" s="204"/>
      <c r="AN43" s="263" t="s">
        <v>10</v>
      </c>
      <c r="AO43" s="208"/>
      <c r="AP43" s="162"/>
      <c r="AQ43" s="204"/>
      <c r="AR43" s="263" t="s">
        <v>10</v>
      </c>
      <c r="AS43" s="208"/>
      <c r="AT43" s="162"/>
      <c r="AU43" s="204"/>
      <c r="AV43" s="263" t="s">
        <v>10</v>
      </c>
      <c r="AW43" s="208"/>
      <c r="AX43" s="162"/>
      <c r="AY43" s="204"/>
      <c r="AZ43" s="263" t="s">
        <v>10</v>
      </c>
      <c r="BA43" s="208"/>
      <c r="BB43" s="1"/>
      <c r="BC43" s="1"/>
      <c r="BD43" s="1"/>
      <c r="BE43" s="1"/>
    </row>
    <row r="44" spans="1:57" x14ac:dyDescent="0.25">
      <c r="A44" s="192"/>
      <c r="B44" s="230" t="s">
        <v>10</v>
      </c>
      <c r="C44" s="164"/>
      <c r="D44" s="34"/>
      <c r="E44" s="157"/>
      <c r="F44" s="162"/>
      <c r="G44" s="204"/>
      <c r="H44" s="263" t="s">
        <v>10</v>
      </c>
      <c r="I44" s="208"/>
      <c r="J44" s="162"/>
      <c r="K44" s="204"/>
      <c r="L44" s="263" t="s">
        <v>10</v>
      </c>
      <c r="M44" s="208"/>
      <c r="N44" s="162"/>
      <c r="O44" s="204"/>
      <c r="P44" s="263" t="s">
        <v>10</v>
      </c>
      <c r="Q44" s="208"/>
      <c r="R44" s="162"/>
      <c r="S44" s="204"/>
      <c r="T44" s="263" t="s">
        <v>10</v>
      </c>
      <c r="U44" s="208"/>
      <c r="V44" s="162"/>
      <c r="W44" s="204"/>
      <c r="X44" s="263" t="s">
        <v>10</v>
      </c>
      <c r="Y44" s="208"/>
      <c r="Z44" s="162"/>
      <c r="AA44" s="204"/>
      <c r="AB44" s="263" t="s">
        <v>10</v>
      </c>
      <c r="AC44" s="208"/>
      <c r="AD44" s="162"/>
      <c r="AE44" s="204"/>
      <c r="AF44" s="263" t="s">
        <v>10</v>
      </c>
      <c r="AG44" s="208"/>
      <c r="AH44" s="162"/>
      <c r="AI44" s="204"/>
      <c r="AJ44" s="263" t="s">
        <v>10</v>
      </c>
      <c r="AK44" s="208"/>
      <c r="AL44" s="162"/>
      <c r="AM44" s="204"/>
      <c r="AN44" s="263" t="s">
        <v>10</v>
      </c>
      <c r="AO44" s="208"/>
      <c r="AP44" s="162"/>
      <c r="AQ44" s="204"/>
      <c r="AR44" s="263" t="s">
        <v>10</v>
      </c>
      <c r="AS44" s="208"/>
      <c r="AT44" s="162"/>
      <c r="AU44" s="204"/>
      <c r="AV44" s="263" t="s">
        <v>10</v>
      </c>
      <c r="AW44" s="208"/>
      <c r="AX44" s="162"/>
      <c r="AY44" s="204"/>
      <c r="AZ44" s="263" t="s">
        <v>10</v>
      </c>
      <c r="BA44" s="208"/>
      <c r="BB44" s="1"/>
      <c r="BC44" s="1"/>
      <c r="BD44" s="1"/>
      <c r="BE44" s="1"/>
    </row>
    <row r="45" spans="1:57" x14ac:dyDescent="0.25">
      <c r="A45" s="192"/>
      <c r="B45" s="230" t="s">
        <v>10</v>
      </c>
      <c r="C45" s="164"/>
      <c r="D45" s="34"/>
      <c r="E45" s="157"/>
      <c r="F45" s="162"/>
      <c r="G45" s="204"/>
      <c r="H45" s="263" t="s">
        <v>10</v>
      </c>
      <c r="I45" s="208"/>
      <c r="J45" s="162"/>
      <c r="K45" s="204"/>
      <c r="L45" s="263" t="s">
        <v>10</v>
      </c>
      <c r="M45" s="208"/>
      <c r="N45" s="162"/>
      <c r="O45" s="204"/>
      <c r="P45" s="263" t="s">
        <v>10</v>
      </c>
      <c r="Q45" s="208"/>
      <c r="R45" s="162"/>
      <c r="S45" s="204"/>
      <c r="T45" s="263" t="s">
        <v>10</v>
      </c>
      <c r="U45" s="208"/>
      <c r="V45" s="162"/>
      <c r="W45" s="204"/>
      <c r="X45" s="263" t="s">
        <v>10</v>
      </c>
      <c r="Y45" s="208"/>
      <c r="Z45" s="162"/>
      <c r="AA45" s="204"/>
      <c r="AB45" s="263" t="s">
        <v>10</v>
      </c>
      <c r="AC45" s="208"/>
      <c r="AD45" s="162"/>
      <c r="AE45" s="204"/>
      <c r="AF45" s="263" t="s">
        <v>10</v>
      </c>
      <c r="AG45" s="208"/>
      <c r="AH45" s="162"/>
      <c r="AI45" s="204"/>
      <c r="AJ45" s="263" t="s">
        <v>10</v>
      </c>
      <c r="AK45" s="208"/>
      <c r="AL45" s="162"/>
      <c r="AM45" s="204"/>
      <c r="AN45" s="263" t="s">
        <v>10</v>
      </c>
      <c r="AO45" s="208"/>
      <c r="AP45" s="162"/>
      <c r="AQ45" s="204"/>
      <c r="AR45" s="263" t="s">
        <v>10</v>
      </c>
      <c r="AS45" s="208"/>
      <c r="AT45" s="162"/>
      <c r="AU45" s="204"/>
      <c r="AV45" s="263" t="s">
        <v>10</v>
      </c>
      <c r="AW45" s="208"/>
      <c r="AX45" s="162"/>
      <c r="AY45" s="204"/>
      <c r="AZ45" s="263" t="s">
        <v>10</v>
      </c>
      <c r="BA45" s="208"/>
      <c r="BB45" s="1"/>
      <c r="BC45" s="1"/>
      <c r="BD45" s="1"/>
      <c r="BE45" s="1"/>
    </row>
    <row r="46" spans="1:57" x14ac:dyDescent="0.25">
      <c r="A46" s="192"/>
      <c r="B46" s="230" t="s">
        <v>10</v>
      </c>
      <c r="C46" s="164"/>
      <c r="D46" s="34"/>
      <c r="E46" s="157"/>
      <c r="F46" s="162"/>
      <c r="G46" s="204"/>
      <c r="H46" s="263" t="s">
        <v>10</v>
      </c>
      <c r="I46" s="208"/>
      <c r="J46" s="162"/>
      <c r="K46" s="204"/>
      <c r="L46" s="263" t="s">
        <v>10</v>
      </c>
      <c r="M46" s="208"/>
      <c r="N46" s="162"/>
      <c r="O46" s="204"/>
      <c r="P46" s="263" t="s">
        <v>10</v>
      </c>
      <c r="Q46" s="208"/>
      <c r="R46" s="162"/>
      <c r="S46" s="204"/>
      <c r="T46" s="263" t="s">
        <v>10</v>
      </c>
      <c r="U46" s="208"/>
      <c r="V46" s="162"/>
      <c r="W46" s="204"/>
      <c r="X46" s="263" t="s">
        <v>10</v>
      </c>
      <c r="Y46" s="208"/>
      <c r="Z46" s="162"/>
      <c r="AA46" s="204"/>
      <c r="AB46" s="263" t="s">
        <v>10</v>
      </c>
      <c r="AC46" s="208"/>
      <c r="AD46" s="162"/>
      <c r="AE46" s="204"/>
      <c r="AF46" s="263" t="s">
        <v>10</v>
      </c>
      <c r="AG46" s="208"/>
      <c r="AH46" s="162"/>
      <c r="AI46" s="204"/>
      <c r="AJ46" s="263" t="s">
        <v>10</v>
      </c>
      <c r="AK46" s="208"/>
      <c r="AL46" s="162"/>
      <c r="AM46" s="204"/>
      <c r="AN46" s="263" t="s">
        <v>10</v>
      </c>
      <c r="AO46" s="208"/>
      <c r="AP46" s="162"/>
      <c r="AQ46" s="204"/>
      <c r="AR46" s="263" t="s">
        <v>10</v>
      </c>
      <c r="AS46" s="208"/>
      <c r="AT46" s="162"/>
      <c r="AU46" s="204"/>
      <c r="AV46" s="263" t="s">
        <v>10</v>
      </c>
      <c r="AW46" s="208"/>
      <c r="AX46" s="162"/>
      <c r="AY46" s="204"/>
      <c r="AZ46" s="263" t="s">
        <v>10</v>
      </c>
      <c r="BA46" s="208"/>
      <c r="BB46" s="1"/>
      <c r="BC46" s="1"/>
      <c r="BD46" s="1"/>
      <c r="BE46" s="1"/>
    </row>
    <row r="47" spans="1:57" x14ac:dyDescent="0.25">
      <c r="A47" s="192"/>
      <c r="B47" s="230" t="s">
        <v>10</v>
      </c>
      <c r="C47" s="164"/>
      <c r="D47" s="34"/>
      <c r="E47" s="157"/>
      <c r="F47" s="162"/>
      <c r="G47" s="204"/>
      <c r="H47" s="263" t="s">
        <v>10</v>
      </c>
      <c r="I47" s="208"/>
      <c r="J47" s="162"/>
      <c r="K47" s="204"/>
      <c r="L47" s="263" t="s">
        <v>10</v>
      </c>
      <c r="M47" s="208"/>
      <c r="N47" s="162"/>
      <c r="O47" s="204"/>
      <c r="P47" s="263" t="s">
        <v>10</v>
      </c>
      <c r="Q47" s="208"/>
      <c r="R47" s="162"/>
      <c r="S47" s="204"/>
      <c r="T47" s="263" t="s">
        <v>10</v>
      </c>
      <c r="U47" s="208"/>
      <c r="V47" s="162"/>
      <c r="W47" s="204"/>
      <c r="X47" s="263" t="s">
        <v>10</v>
      </c>
      <c r="Y47" s="208"/>
      <c r="Z47" s="162"/>
      <c r="AA47" s="204"/>
      <c r="AB47" s="263" t="s">
        <v>10</v>
      </c>
      <c r="AC47" s="208"/>
      <c r="AD47" s="162"/>
      <c r="AE47" s="204"/>
      <c r="AF47" s="263" t="s">
        <v>10</v>
      </c>
      <c r="AG47" s="208"/>
      <c r="AH47" s="162"/>
      <c r="AI47" s="204"/>
      <c r="AJ47" s="263" t="s">
        <v>10</v>
      </c>
      <c r="AK47" s="208"/>
      <c r="AL47" s="162"/>
      <c r="AM47" s="204"/>
      <c r="AN47" s="263" t="s">
        <v>10</v>
      </c>
      <c r="AO47" s="208"/>
      <c r="AP47" s="162"/>
      <c r="AQ47" s="204"/>
      <c r="AR47" s="263" t="s">
        <v>10</v>
      </c>
      <c r="AS47" s="208"/>
      <c r="AT47" s="162"/>
      <c r="AU47" s="204"/>
      <c r="AV47" s="263" t="s">
        <v>10</v>
      </c>
      <c r="AW47" s="208"/>
      <c r="AX47" s="162"/>
      <c r="AY47" s="204"/>
      <c r="AZ47" s="263" t="s">
        <v>10</v>
      </c>
      <c r="BA47" s="208"/>
      <c r="BB47" s="1"/>
      <c r="BC47" s="1"/>
      <c r="BD47" s="1"/>
      <c r="BE47" s="1"/>
    </row>
    <row r="48" spans="1:57" x14ac:dyDescent="0.25">
      <c r="A48" s="192"/>
      <c r="B48" s="230" t="s">
        <v>10</v>
      </c>
      <c r="C48" s="164"/>
      <c r="D48" s="34"/>
      <c r="E48" s="157"/>
      <c r="F48" s="162"/>
      <c r="G48" s="204"/>
      <c r="H48" s="263" t="s">
        <v>10</v>
      </c>
      <c r="I48" s="208"/>
      <c r="J48" s="162"/>
      <c r="K48" s="204"/>
      <c r="L48" s="263" t="s">
        <v>10</v>
      </c>
      <c r="M48" s="208"/>
      <c r="N48" s="162"/>
      <c r="O48" s="204"/>
      <c r="P48" s="263" t="s">
        <v>10</v>
      </c>
      <c r="Q48" s="208"/>
      <c r="R48" s="162"/>
      <c r="S48" s="204"/>
      <c r="T48" s="263" t="s">
        <v>10</v>
      </c>
      <c r="U48" s="208"/>
      <c r="V48" s="162"/>
      <c r="W48" s="204"/>
      <c r="X48" s="263" t="s">
        <v>10</v>
      </c>
      <c r="Y48" s="208"/>
      <c r="Z48" s="162"/>
      <c r="AA48" s="204"/>
      <c r="AB48" s="263" t="s">
        <v>10</v>
      </c>
      <c r="AC48" s="208"/>
      <c r="AD48" s="162"/>
      <c r="AE48" s="204"/>
      <c r="AF48" s="263" t="s">
        <v>10</v>
      </c>
      <c r="AG48" s="208"/>
      <c r="AH48" s="162"/>
      <c r="AI48" s="204"/>
      <c r="AJ48" s="263" t="s">
        <v>10</v>
      </c>
      <c r="AK48" s="208"/>
      <c r="AL48" s="162"/>
      <c r="AM48" s="204"/>
      <c r="AN48" s="263" t="s">
        <v>10</v>
      </c>
      <c r="AO48" s="208"/>
      <c r="AP48" s="162"/>
      <c r="AQ48" s="204"/>
      <c r="AR48" s="263" t="s">
        <v>10</v>
      </c>
      <c r="AS48" s="208"/>
      <c r="AT48" s="162"/>
      <c r="AU48" s="204"/>
      <c r="AV48" s="263" t="s">
        <v>10</v>
      </c>
      <c r="AW48" s="208"/>
      <c r="AX48" s="162"/>
      <c r="AY48" s="204"/>
      <c r="AZ48" s="263" t="s">
        <v>10</v>
      </c>
      <c r="BA48" s="208"/>
      <c r="BB48" s="1"/>
      <c r="BC48" s="1"/>
      <c r="BD48" s="1"/>
      <c r="BE48" s="1"/>
    </row>
    <row r="49" spans="1:57" x14ac:dyDescent="0.25">
      <c r="A49" s="192"/>
      <c r="B49" s="230" t="s">
        <v>10</v>
      </c>
      <c r="C49" s="164"/>
      <c r="D49" s="34"/>
      <c r="E49" s="157"/>
      <c r="F49" s="162"/>
      <c r="G49" s="204"/>
      <c r="H49" s="263" t="s">
        <v>10</v>
      </c>
      <c r="I49" s="208"/>
      <c r="J49" s="162"/>
      <c r="K49" s="204"/>
      <c r="L49" s="263" t="s">
        <v>10</v>
      </c>
      <c r="M49" s="208"/>
      <c r="N49" s="162"/>
      <c r="O49" s="204"/>
      <c r="P49" s="263" t="s">
        <v>10</v>
      </c>
      <c r="Q49" s="208"/>
      <c r="R49" s="162"/>
      <c r="S49" s="204"/>
      <c r="T49" s="263" t="s">
        <v>10</v>
      </c>
      <c r="U49" s="208"/>
      <c r="V49" s="162"/>
      <c r="W49" s="204"/>
      <c r="X49" s="263" t="s">
        <v>10</v>
      </c>
      <c r="Y49" s="208"/>
      <c r="Z49" s="162"/>
      <c r="AA49" s="204"/>
      <c r="AB49" s="263" t="s">
        <v>10</v>
      </c>
      <c r="AC49" s="208"/>
      <c r="AD49" s="162"/>
      <c r="AE49" s="204"/>
      <c r="AF49" s="263" t="s">
        <v>10</v>
      </c>
      <c r="AG49" s="208"/>
      <c r="AH49" s="162"/>
      <c r="AI49" s="204"/>
      <c r="AJ49" s="263" t="s">
        <v>10</v>
      </c>
      <c r="AK49" s="208"/>
      <c r="AL49" s="162"/>
      <c r="AM49" s="204"/>
      <c r="AN49" s="263" t="s">
        <v>10</v>
      </c>
      <c r="AO49" s="208"/>
      <c r="AP49" s="162"/>
      <c r="AQ49" s="204"/>
      <c r="AR49" s="263" t="s">
        <v>10</v>
      </c>
      <c r="AS49" s="208"/>
      <c r="AT49" s="162"/>
      <c r="AU49" s="204"/>
      <c r="AV49" s="263" t="s">
        <v>10</v>
      </c>
      <c r="AW49" s="208"/>
      <c r="AX49" s="162"/>
      <c r="AY49" s="204"/>
      <c r="AZ49" s="263" t="s">
        <v>10</v>
      </c>
      <c r="BA49" s="208"/>
      <c r="BB49" s="1"/>
      <c r="BC49" s="1"/>
      <c r="BD49" s="1"/>
      <c r="BE49" s="1"/>
    </row>
    <row r="50" spans="1:57" x14ac:dyDescent="0.25">
      <c r="A50" s="192"/>
      <c r="B50" s="230" t="s">
        <v>10</v>
      </c>
      <c r="C50" s="164"/>
      <c r="D50" s="34"/>
      <c r="E50" s="157"/>
      <c r="F50" s="162"/>
      <c r="G50" s="204"/>
      <c r="H50" s="263" t="s">
        <v>10</v>
      </c>
      <c r="I50" s="208"/>
      <c r="J50" s="162"/>
      <c r="K50" s="204"/>
      <c r="L50" s="263" t="s">
        <v>10</v>
      </c>
      <c r="M50" s="208"/>
      <c r="N50" s="162"/>
      <c r="O50" s="204"/>
      <c r="P50" s="263" t="s">
        <v>10</v>
      </c>
      <c r="Q50" s="208"/>
      <c r="R50" s="162"/>
      <c r="S50" s="204"/>
      <c r="T50" s="263" t="s">
        <v>10</v>
      </c>
      <c r="U50" s="208"/>
      <c r="V50" s="162"/>
      <c r="W50" s="204"/>
      <c r="X50" s="263" t="s">
        <v>10</v>
      </c>
      <c r="Y50" s="208"/>
      <c r="Z50" s="162"/>
      <c r="AA50" s="204"/>
      <c r="AB50" s="263" t="s">
        <v>10</v>
      </c>
      <c r="AC50" s="208"/>
      <c r="AD50" s="162"/>
      <c r="AE50" s="204"/>
      <c r="AF50" s="263" t="s">
        <v>10</v>
      </c>
      <c r="AG50" s="208"/>
      <c r="AH50" s="162"/>
      <c r="AI50" s="204"/>
      <c r="AJ50" s="263" t="s">
        <v>10</v>
      </c>
      <c r="AK50" s="208"/>
      <c r="AL50" s="162"/>
      <c r="AM50" s="204"/>
      <c r="AN50" s="263" t="s">
        <v>10</v>
      </c>
      <c r="AO50" s="208"/>
      <c r="AP50" s="162"/>
      <c r="AQ50" s="204"/>
      <c r="AR50" s="263" t="s">
        <v>10</v>
      </c>
      <c r="AS50" s="208"/>
      <c r="AT50" s="162"/>
      <c r="AU50" s="204"/>
      <c r="AV50" s="263" t="s">
        <v>10</v>
      </c>
      <c r="AW50" s="208"/>
      <c r="AX50" s="162"/>
      <c r="AY50" s="204"/>
      <c r="AZ50" s="263" t="s">
        <v>10</v>
      </c>
      <c r="BA50" s="208"/>
      <c r="BB50" s="1"/>
      <c r="BC50" s="1"/>
      <c r="BD50" s="1"/>
      <c r="BE50" s="1"/>
    </row>
    <row r="51" spans="1:57" x14ac:dyDescent="0.25">
      <c r="A51" s="192"/>
      <c r="B51" s="230" t="s">
        <v>10</v>
      </c>
      <c r="C51" s="164"/>
      <c r="D51" s="34"/>
      <c r="E51" s="157"/>
      <c r="F51" s="162"/>
      <c r="G51" s="204"/>
      <c r="H51" s="263" t="s">
        <v>10</v>
      </c>
      <c r="I51" s="208"/>
      <c r="J51" s="162"/>
      <c r="K51" s="204"/>
      <c r="L51" s="263" t="s">
        <v>10</v>
      </c>
      <c r="M51" s="208"/>
      <c r="N51" s="162"/>
      <c r="O51" s="204"/>
      <c r="P51" s="263" t="s">
        <v>10</v>
      </c>
      <c r="Q51" s="208"/>
      <c r="R51" s="162"/>
      <c r="S51" s="204"/>
      <c r="T51" s="263" t="s">
        <v>10</v>
      </c>
      <c r="U51" s="208"/>
      <c r="V51" s="162"/>
      <c r="W51" s="204"/>
      <c r="X51" s="263" t="s">
        <v>10</v>
      </c>
      <c r="Y51" s="208"/>
      <c r="Z51" s="162"/>
      <c r="AA51" s="204"/>
      <c r="AB51" s="263" t="s">
        <v>10</v>
      </c>
      <c r="AC51" s="208"/>
      <c r="AD51" s="162"/>
      <c r="AE51" s="204"/>
      <c r="AF51" s="263" t="s">
        <v>10</v>
      </c>
      <c r="AG51" s="208"/>
      <c r="AH51" s="162"/>
      <c r="AI51" s="204"/>
      <c r="AJ51" s="263" t="s">
        <v>10</v>
      </c>
      <c r="AK51" s="208"/>
      <c r="AL51" s="162"/>
      <c r="AM51" s="204"/>
      <c r="AN51" s="263" t="s">
        <v>10</v>
      </c>
      <c r="AO51" s="208"/>
      <c r="AP51" s="162"/>
      <c r="AQ51" s="204"/>
      <c r="AR51" s="263" t="s">
        <v>10</v>
      </c>
      <c r="AS51" s="208"/>
      <c r="AT51" s="162"/>
      <c r="AU51" s="204"/>
      <c r="AV51" s="263" t="s">
        <v>10</v>
      </c>
      <c r="AW51" s="208"/>
      <c r="AX51" s="162"/>
      <c r="AY51" s="204"/>
      <c r="AZ51" s="263" t="s">
        <v>10</v>
      </c>
      <c r="BA51" s="208"/>
      <c r="BB51" s="1"/>
      <c r="BC51" s="1"/>
      <c r="BD51" s="1"/>
      <c r="BE51" s="1"/>
    </row>
    <row r="52" spans="1:57" x14ac:dyDescent="0.25">
      <c r="A52" s="192"/>
      <c r="B52" s="230" t="s">
        <v>10</v>
      </c>
      <c r="C52" s="164"/>
      <c r="D52" s="34"/>
      <c r="E52" s="157"/>
      <c r="F52" s="162"/>
      <c r="G52" s="204"/>
      <c r="H52" s="263" t="s">
        <v>10</v>
      </c>
      <c r="I52" s="208"/>
      <c r="J52" s="162"/>
      <c r="K52" s="204"/>
      <c r="L52" s="263" t="s">
        <v>10</v>
      </c>
      <c r="M52" s="208"/>
      <c r="N52" s="162"/>
      <c r="O52" s="204"/>
      <c r="P52" s="263" t="s">
        <v>10</v>
      </c>
      <c r="Q52" s="208"/>
      <c r="R52" s="162"/>
      <c r="S52" s="204"/>
      <c r="T52" s="263" t="s">
        <v>10</v>
      </c>
      <c r="U52" s="208"/>
      <c r="V52" s="162"/>
      <c r="W52" s="204"/>
      <c r="X52" s="263" t="s">
        <v>10</v>
      </c>
      <c r="Y52" s="208"/>
      <c r="Z52" s="162"/>
      <c r="AA52" s="204"/>
      <c r="AB52" s="263" t="s">
        <v>10</v>
      </c>
      <c r="AC52" s="208"/>
      <c r="AD52" s="162"/>
      <c r="AE52" s="204"/>
      <c r="AF52" s="263" t="s">
        <v>10</v>
      </c>
      <c r="AG52" s="208"/>
      <c r="AH52" s="162"/>
      <c r="AI52" s="204"/>
      <c r="AJ52" s="263" t="s">
        <v>10</v>
      </c>
      <c r="AK52" s="208"/>
      <c r="AL52" s="162"/>
      <c r="AM52" s="204"/>
      <c r="AN52" s="263" t="s">
        <v>10</v>
      </c>
      <c r="AO52" s="208"/>
      <c r="AP52" s="162"/>
      <c r="AQ52" s="204"/>
      <c r="AR52" s="263" t="s">
        <v>10</v>
      </c>
      <c r="AS52" s="208"/>
      <c r="AT52" s="162"/>
      <c r="AU52" s="204"/>
      <c r="AV52" s="263" t="s">
        <v>10</v>
      </c>
      <c r="AW52" s="208"/>
      <c r="AX52" s="162"/>
      <c r="AY52" s="204"/>
      <c r="AZ52" s="263" t="s">
        <v>10</v>
      </c>
      <c r="BA52" s="208"/>
      <c r="BB52" s="1"/>
      <c r="BC52" s="1"/>
      <c r="BD52" s="1"/>
      <c r="BE52" s="1"/>
    </row>
    <row r="53" spans="1:57" x14ac:dyDescent="0.25">
      <c r="A53" s="192"/>
      <c r="B53" s="230" t="s">
        <v>10</v>
      </c>
      <c r="C53" s="164"/>
      <c r="D53" s="34"/>
      <c r="E53" s="157"/>
      <c r="F53" s="162"/>
      <c r="G53" s="204"/>
      <c r="H53" s="263" t="s">
        <v>10</v>
      </c>
      <c r="I53" s="208"/>
      <c r="J53" s="162"/>
      <c r="K53" s="204"/>
      <c r="L53" s="263" t="s">
        <v>10</v>
      </c>
      <c r="M53" s="208"/>
      <c r="N53" s="162"/>
      <c r="O53" s="204"/>
      <c r="P53" s="263" t="s">
        <v>10</v>
      </c>
      <c r="Q53" s="208"/>
      <c r="R53" s="162"/>
      <c r="S53" s="204"/>
      <c r="T53" s="263" t="s">
        <v>10</v>
      </c>
      <c r="U53" s="208"/>
      <c r="V53" s="162"/>
      <c r="W53" s="204"/>
      <c r="X53" s="263" t="s">
        <v>10</v>
      </c>
      <c r="Y53" s="208"/>
      <c r="Z53" s="162"/>
      <c r="AA53" s="204"/>
      <c r="AB53" s="263" t="s">
        <v>10</v>
      </c>
      <c r="AC53" s="208"/>
      <c r="AD53" s="162"/>
      <c r="AE53" s="204"/>
      <c r="AF53" s="263" t="s">
        <v>10</v>
      </c>
      <c r="AG53" s="208"/>
      <c r="AH53" s="162"/>
      <c r="AI53" s="204"/>
      <c r="AJ53" s="263" t="s">
        <v>10</v>
      </c>
      <c r="AK53" s="208"/>
      <c r="AL53" s="162"/>
      <c r="AM53" s="204"/>
      <c r="AN53" s="263" t="s">
        <v>10</v>
      </c>
      <c r="AO53" s="208"/>
      <c r="AP53" s="162"/>
      <c r="AQ53" s="204"/>
      <c r="AR53" s="263" t="s">
        <v>10</v>
      </c>
      <c r="AS53" s="208"/>
      <c r="AT53" s="162"/>
      <c r="AU53" s="204"/>
      <c r="AV53" s="263" t="s">
        <v>10</v>
      </c>
      <c r="AW53" s="208"/>
      <c r="AX53" s="162"/>
      <c r="AY53" s="204"/>
      <c r="AZ53" s="263" t="s">
        <v>10</v>
      </c>
      <c r="BA53" s="208"/>
      <c r="BB53" s="1"/>
      <c r="BC53" s="1"/>
      <c r="BD53" s="1"/>
      <c r="BE53" s="1"/>
    </row>
    <row r="54" spans="1:57" x14ac:dyDescent="0.25">
      <c r="A54" s="192"/>
      <c r="B54" s="230" t="s">
        <v>10</v>
      </c>
      <c r="C54" s="164"/>
      <c r="D54" s="34"/>
      <c r="E54" s="157"/>
      <c r="F54" s="162"/>
      <c r="G54" s="204"/>
      <c r="H54" s="263" t="s">
        <v>10</v>
      </c>
      <c r="I54" s="208"/>
      <c r="J54" s="162"/>
      <c r="K54" s="204"/>
      <c r="L54" s="263" t="s">
        <v>10</v>
      </c>
      <c r="M54" s="208"/>
      <c r="N54" s="162"/>
      <c r="O54" s="204"/>
      <c r="P54" s="263" t="s">
        <v>10</v>
      </c>
      <c r="Q54" s="208"/>
      <c r="R54" s="162"/>
      <c r="S54" s="204"/>
      <c r="T54" s="263" t="s">
        <v>10</v>
      </c>
      <c r="U54" s="208"/>
      <c r="V54" s="162"/>
      <c r="W54" s="204"/>
      <c r="X54" s="263" t="s">
        <v>10</v>
      </c>
      <c r="Y54" s="208"/>
      <c r="Z54" s="162"/>
      <c r="AA54" s="204"/>
      <c r="AB54" s="263" t="s">
        <v>10</v>
      </c>
      <c r="AC54" s="208"/>
      <c r="AD54" s="162"/>
      <c r="AE54" s="204"/>
      <c r="AF54" s="263" t="s">
        <v>10</v>
      </c>
      <c r="AG54" s="208"/>
      <c r="AH54" s="162"/>
      <c r="AI54" s="204"/>
      <c r="AJ54" s="263" t="s">
        <v>10</v>
      </c>
      <c r="AK54" s="208"/>
      <c r="AL54" s="162"/>
      <c r="AM54" s="204"/>
      <c r="AN54" s="263" t="s">
        <v>10</v>
      </c>
      <c r="AO54" s="208"/>
      <c r="AP54" s="162"/>
      <c r="AQ54" s="204"/>
      <c r="AR54" s="263" t="s">
        <v>10</v>
      </c>
      <c r="AS54" s="208"/>
      <c r="AT54" s="162"/>
      <c r="AU54" s="204"/>
      <c r="AV54" s="263" t="s">
        <v>10</v>
      </c>
      <c r="AW54" s="208"/>
      <c r="AX54" s="162"/>
      <c r="AY54" s="204"/>
      <c r="AZ54" s="263" t="s">
        <v>10</v>
      </c>
      <c r="BA54" s="208"/>
      <c r="BB54" s="1"/>
      <c r="BC54" s="1"/>
      <c r="BD54" s="1"/>
      <c r="BE54" s="1"/>
    </row>
    <row r="55" spans="1:57" x14ac:dyDescent="0.25">
      <c r="A55" s="192"/>
      <c r="B55" s="230" t="s">
        <v>10</v>
      </c>
      <c r="C55" s="164"/>
      <c r="D55" s="34"/>
      <c r="E55" s="157"/>
      <c r="F55" s="162"/>
      <c r="G55" s="204"/>
      <c r="H55" s="263" t="s">
        <v>10</v>
      </c>
      <c r="I55" s="208"/>
      <c r="J55" s="162"/>
      <c r="K55" s="204"/>
      <c r="L55" s="263" t="s">
        <v>10</v>
      </c>
      <c r="M55" s="208"/>
      <c r="N55" s="162"/>
      <c r="O55" s="204"/>
      <c r="P55" s="263" t="s">
        <v>10</v>
      </c>
      <c r="Q55" s="208"/>
      <c r="R55" s="162"/>
      <c r="S55" s="204"/>
      <c r="T55" s="263" t="s">
        <v>10</v>
      </c>
      <c r="U55" s="208"/>
      <c r="V55" s="162"/>
      <c r="W55" s="204"/>
      <c r="X55" s="263" t="s">
        <v>10</v>
      </c>
      <c r="Y55" s="208"/>
      <c r="Z55" s="162"/>
      <c r="AA55" s="204"/>
      <c r="AB55" s="263" t="s">
        <v>10</v>
      </c>
      <c r="AC55" s="208"/>
      <c r="AD55" s="162"/>
      <c r="AE55" s="204"/>
      <c r="AF55" s="263" t="s">
        <v>10</v>
      </c>
      <c r="AG55" s="208"/>
      <c r="AH55" s="162"/>
      <c r="AI55" s="204"/>
      <c r="AJ55" s="263" t="s">
        <v>10</v>
      </c>
      <c r="AK55" s="208"/>
      <c r="AL55" s="162"/>
      <c r="AM55" s="204"/>
      <c r="AN55" s="263" t="s">
        <v>10</v>
      </c>
      <c r="AO55" s="208"/>
      <c r="AP55" s="162"/>
      <c r="AQ55" s="204"/>
      <c r="AR55" s="263" t="s">
        <v>10</v>
      </c>
      <c r="AS55" s="208"/>
      <c r="AT55" s="162"/>
      <c r="AU55" s="204"/>
      <c r="AV55" s="263" t="s">
        <v>10</v>
      </c>
      <c r="AW55" s="208"/>
      <c r="AX55" s="162"/>
      <c r="AY55" s="204"/>
      <c r="AZ55" s="263" t="s">
        <v>10</v>
      </c>
      <c r="BA55" s="208"/>
      <c r="BB55" s="1"/>
      <c r="BC55" s="1"/>
      <c r="BD55" s="1"/>
      <c r="BE55" s="1"/>
    </row>
    <row r="56" spans="1:57" x14ac:dyDescent="0.25">
      <c r="A56" s="192"/>
      <c r="B56" s="230" t="s">
        <v>10</v>
      </c>
      <c r="C56" s="164"/>
      <c r="D56" s="34"/>
      <c r="E56" s="157"/>
      <c r="F56" s="162"/>
      <c r="G56" s="204"/>
      <c r="H56" s="263" t="s">
        <v>10</v>
      </c>
      <c r="I56" s="208"/>
      <c r="J56" s="162"/>
      <c r="K56" s="204"/>
      <c r="L56" s="263" t="s">
        <v>10</v>
      </c>
      <c r="M56" s="208"/>
      <c r="N56" s="162"/>
      <c r="O56" s="204"/>
      <c r="P56" s="263" t="s">
        <v>10</v>
      </c>
      <c r="Q56" s="208"/>
      <c r="R56" s="162"/>
      <c r="S56" s="204"/>
      <c r="T56" s="263" t="s">
        <v>10</v>
      </c>
      <c r="U56" s="208"/>
      <c r="V56" s="162"/>
      <c r="W56" s="204"/>
      <c r="X56" s="263" t="s">
        <v>10</v>
      </c>
      <c r="Y56" s="208"/>
      <c r="Z56" s="162"/>
      <c r="AA56" s="204"/>
      <c r="AB56" s="263" t="s">
        <v>10</v>
      </c>
      <c r="AC56" s="208"/>
      <c r="AD56" s="162"/>
      <c r="AE56" s="204"/>
      <c r="AF56" s="263" t="s">
        <v>10</v>
      </c>
      <c r="AG56" s="208"/>
      <c r="AH56" s="162"/>
      <c r="AI56" s="204"/>
      <c r="AJ56" s="263" t="s">
        <v>10</v>
      </c>
      <c r="AK56" s="208"/>
      <c r="AL56" s="162"/>
      <c r="AM56" s="204"/>
      <c r="AN56" s="263" t="s">
        <v>10</v>
      </c>
      <c r="AO56" s="208"/>
      <c r="AP56" s="162"/>
      <c r="AQ56" s="204"/>
      <c r="AR56" s="263" t="s">
        <v>10</v>
      </c>
      <c r="AS56" s="208"/>
      <c r="AT56" s="162"/>
      <c r="AU56" s="204"/>
      <c r="AV56" s="263" t="s">
        <v>10</v>
      </c>
      <c r="AW56" s="208"/>
      <c r="AX56" s="162"/>
      <c r="AY56" s="204"/>
      <c r="AZ56" s="263" t="s">
        <v>10</v>
      </c>
      <c r="BA56" s="208"/>
      <c r="BB56" s="1"/>
      <c r="BC56" s="1"/>
      <c r="BD56" s="1"/>
      <c r="BE56" s="1"/>
    </row>
    <row r="57" spans="1:57" x14ac:dyDescent="0.25">
      <c r="A57" s="192"/>
      <c r="B57" s="230" t="s">
        <v>10</v>
      </c>
      <c r="C57" s="164"/>
      <c r="D57" s="34"/>
      <c r="E57" s="157"/>
      <c r="F57" s="162"/>
      <c r="G57" s="204"/>
      <c r="H57" s="263" t="s">
        <v>10</v>
      </c>
      <c r="I57" s="208"/>
      <c r="J57" s="162"/>
      <c r="K57" s="204"/>
      <c r="L57" s="263" t="s">
        <v>10</v>
      </c>
      <c r="M57" s="208"/>
      <c r="N57" s="162"/>
      <c r="O57" s="204"/>
      <c r="P57" s="263" t="s">
        <v>10</v>
      </c>
      <c r="Q57" s="208"/>
      <c r="R57" s="162"/>
      <c r="S57" s="204"/>
      <c r="T57" s="263" t="s">
        <v>10</v>
      </c>
      <c r="U57" s="208"/>
      <c r="V57" s="162"/>
      <c r="W57" s="204"/>
      <c r="X57" s="263" t="s">
        <v>10</v>
      </c>
      <c r="Y57" s="208"/>
      <c r="Z57" s="162"/>
      <c r="AA57" s="204"/>
      <c r="AB57" s="263" t="s">
        <v>10</v>
      </c>
      <c r="AC57" s="208"/>
      <c r="AD57" s="162"/>
      <c r="AE57" s="204"/>
      <c r="AF57" s="263" t="s">
        <v>10</v>
      </c>
      <c r="AG57" s="208"/>
      <c r="AH57" s="162"/>
      <c r="AI57" s="204"/>
      <c r="AJ57" s="263" t="s">
        <v>10</v>
      </c>
      <c r="AK57" s="208"/>
      <c r="AL57" s="162"/>
      <c r="AM57" s="204"/>
      <c r="AN57" s="263" t="s">
        <v>10</v>
      </c>
      <c r="AO57" s="208"/>
      <c r="AP57" s="162"/>
      <c r="AQ57" s="204"/>
      <c r="AR57" s="263" t="s">
        <v>10</v>
      </c>
      <c r="AS57" s="208"/>
      <c r="AT57" s="162"/>
      <c r="AU57" s="204"/>
      <c r="AV57" s="263" t="s">
        <v>10</v>
      </c>
      <c r="AW57" s="208"/>
      <c r="AX57" s="162"/>
      <c r="AY57" s="204"/>
      <c r="AZ57" s="263" t="s">
        <v>10</v>
      </c>
      <c r="BA57" s="208"/>
      <c r="BB57" s="1"/>
      <c r="BC57" s="1"/>
      <c r="BD57" s="1"/>
      <c r="BE57" s="1"/>
    </row>
    <row r="58" spans="1:57" x14ac:dyDescent="0.25">
      <c r="A58" s="192"/>
      <c r="B58" s="230" t="s">
        <v>10</v>
      </c>
      <c r="C58" s="164"/>
      <c r="D58" s="155"/>
      <c r="E58" s="157"/>
      <c r="F58" s="162"/>
      <c r="G58" s="204"/>
      <c r="H58" s="263" t="s">
        <v>10</v>
      </c>
      <c r="I58" s="208"/>
      <c r="J58" s="162"/>
      <c r="K58" s="204"/>
      <c r="L58" s="263" t="s">
        <v>10</v>
      </c>
      <c r="M58" s="208"/>
      <c r="N58" s="162"/>
      <c r="O58" s="204"/>
      <c r="P58" s="263" t="s">
        <v>10</v>
      </c>
      <c r="Q58" s="208"/>
      <c r="R58" s="162"/>
      <c r="S58" s="204"/>
      <c r="T58" s="263" t="s">
        <v>10</v>
      </c>
      <c r="U58" s="208"/>
      <c r="V58" s="162"/>
      <c r="W58" s="204"/>
      <c r="X58" s="263" t="s">
        <v>10</v>
      </c>
      <c r="Y58" s="208"/>
      <c r="Z58" s="162"/>
      <c r="AA58" s="204"/>
      <c r="AB58" s="263" t="s">
        <v>10</v>
      </c>
      <c r="AC58" s="208"/>
      <c r="AD58" s="162"/>
      <c r="AE58" s="204"/>
      <c r="AF58" s="263" t="s">
        <v>10</v>
      </c>
      <c r="AG58" s="208"/>
      <c r="AH58" s="162"/>
      <c r="AI58" s="204"/>
      <c r="AJ58" s="263" t="s">
        <v>10</v>
      </c>
      <c r="AK58" s="208"/>
      <c r="AL58" s="162"/>
      <c r="AM58" s="204"/>
      <c r="AN58" s="263" t="s">
        <v>10</v>
      </c>
      <c r="AO58" s="208"/>
      <c r="AP58" s="162"/>
      <c r="AQ58" s="204"/>
      <c r="AR58" s="263" t="s">
        <v>10</v>
      </c>
      <c r="AS58" s="208"/>
      <c r="AT58" s="162"/>
      <c r="AU58" s="204"/>
      <c r="AV58" s="263" t="s">
        <v>10</v>
      </c>
      <c r="AW58" s="208"/>
      <c r="AX58" s="162"/>
      <c r="AY58" s="204"/>
      <c r="AZ58" s="263" t="s">
        <v>10</v>
      </c>
      <c r="BA58" s="208"/>
      <c r="BB58" s="1"/>
      <c r="BC58" s="1"/>
      <c r="BD58" s="1"/>
      <c r="BE58" s="1"/>
    </row>
    <row r="59" spans="1:57" ht="15.75" thickBot="1" x14ac:dyDescent="0.3">
      <c r="A59" s="192"/>
      <c r="B59" s="230" t="s">
        <v>10</v>
      </c>
      <c r="C59" s="231"/>
      <c r="D59" s="232"/>
      <c r="E59" s="233"/>
      <c r="F59" s="226"/>
      <c r="G59" s="227"/>
      <c r="H59" s="228" t="s">
        <v>10</v>
      </c>
      <c r="I59" s="229"/>
      <c r="J59" s="226"/>
      <c r="K59" s="227"/>
      <c r="L59" s="228" t="s">
        <v>10</v>
      </c>
      <c r="M59" s="229"/>
      <c r="N59" s="226"/>
      <c r="O59" s="227"/>
      <c r="P59" s="228" t="s">
        <v>10</v>
      </c>
      <c r="Q59" s="229"/>
      <c r="R59" s="226"/>
      <c r="S59" s="227"/>
      <c r="T59" s="228" t="s">
        <v>10</v>
      </c>
      <c r="U59" s="229"/>
      <c r="V59" s="226"/>
      <c r="W59" s="227"/>
      <c r="X59" s="228" t="s">
        <v>10</v>
      </c>
      <c r="Y59" s="229"/>
      <c r="Z59" s="226"/>
      <c r="AA59" s="227"/>
      <c r="AB59" s="228" t="s">
        <v>10</v>
      </c>
      <c r="AC59" s="229"/>
      <c r="AD59" s="226"/>
      <c r="AE59" s="227"/>
      <c r="AF59" s="228" t="s">
        <v>10</v>
      </c>
      <c r="AG59" s="229"/>
      <c r="AH59" s="226"/>
      <c r="AI59" s="227"/>
      <c r="AJ59" s="228" t="s">
        <v>10</v>
      </c>
      <c r="AK59" s="229"/>
      <c r="AL59" s="226"/>
      <c r="AM59" s="227"/>
      <c r="AN59" s="228" t="s">
        <v>10</v>
      </c>
      <c r="AO59" s="229"/>
      <c r="AP59" s="226"/>
      <c r="AQ59" s="227"/>
      <c r="AR59" s="228" t="s">
        <v>10</v>
      </c>
      <c r="AS59" s="229"/>
      <c r="AT59" s="226"/>
      <c r="AU59" s="227"/>
      <c r="AV59" s="228" t="s">
        <v>10</v>
      </c>
      <c r="AW59" s="229"/>
      <c r="AX59" s="226"/>
      <c r="AY59" s="227"/>
      <c r="AZ59" s="228" t="s">
        <v>10</v>
      </c>
      <c r="BA59" s="229"/>
      <c r="BB59" s="1"/>
      <c r="BC59" s="1"/>
      <c r="BD59" s="1"/>
      <c r="BE59" s="1"/>
    </row>
    <row r="60" spans="1:57" hidden="1" x14ac:dyDescent="0.25">
      <c r="A60" s="192"/>
      <c r="B60" s="13"/>
      <c r="C60" s="13"/>
      <c r="D60" s="13"/>
      <c r="E60" s="144" t="str">
        <f>IFERROR(IF(#REF!=TRUE,IF(OR(#REF!=0,#REF!=0,#REF!=0,#REF!=0,#REF!=0,#REF!=0,#REF!=0,#REF!=0,#REF!=0,#REF!=0,#REF!=0,#REF!=0,#REF!=0,I60=0,J60=0,L60=0,#REF!=0,O60=0,Q60=0,R60=0,T60=0,#REF!=0,W60=0,Y60=0,Z60=0),"-",#REF!/(IF(C60="mg/l",1000,IF(C60="ng/l",1000000000,IF(C60="µg/l",1000000,))))),"-"),"-")</f>
        <v>-</v>
      </c>
      <c r="F60" s="13"/>
      <c r="G60" s="13"/>
      <c r="H60" s="13"/>
      <c r="I60" s="13"/>
      <c r="J60" s="13"/>
      <c r="K60" s="13"/>
      <c r="L60" s="13"/>
      <c r="M60" s="13"/>
      <c r="N60" s="13"/>
      <c r="O60" s="13"/>
      <c r="P60" s="13"/>
      <c r="Q60" s="13"/>
      <c r="R60" s="16"/>
      <c r="S60" s="16"/>
      <c r="T60" s="16"/>
      <c r="U60" s="16"/>
      <c r="V60" s="16"/>
      <c r="W60" s="16"/>
      <c r="X60" s="16"/>
      <c r="Y60" s="16"/>
      <c r="Z60" s="16"/>
      <c r="AA60" s="16"/>
      <c r="AB60" s="16"/>
      <c r="AC60" s="292"/>
      <c r="AD60" s="292"/>
      <c r="AE60" s="292"/>
      <c r="AF60" s="292"/>
      <c r="AG60" s="292"/>
      <c r="AH60" s="292"/>
      <c r="AI60" s="292"/>
      <c r="AJ60" s="292"/>
      <c r="AK60" s="292"/>
      <c r="AL60" s="292"/>
      <c r="AM60" s="292"/>
      <c r="AN60" s="292"/>
      <c r="AO60" s="292"/>
      <c r="AP60" s="292"/>
      <c r="AQ60" s="292"/>
      <c r="AR60" s="292"/>
      <c r="AS60" s="292"/>
      <c r="AT60" s="292"/>
      <c r="AU60" s="292"/>
      <c r="AV60" s="292"/>
      <c r="AW60" s="292"/>
      <c r="AX60" s="292"/>
      <c r="AY60" s="292"/>
      <c r="AZ60" s="292"/>
      <c r="BA60" s="292"/>
      <c r="BB60" s="1"/>
      <c r="BC60" s="1"/>
      <c r="BD60" s="1"/>
      <c r="BE60" s="1"/>
    </row>
    <row r="61" spans="1:57" hidden="1" x14ac:dyDescent="0.25">
      <c r="A61" s="192"/>
      <c r="B61" s="16"/>
      <c r="C61" s="13"/>
      <c r="D61" s="13"/>
      <c r="E61" s="51" t="str">
        <f>IFERROR(IF(#REF!=TRUE,IF(OR(#REF!=0,#REF!=0,#REF!=0,#REF!=0,#REF!=0,#REF!=0,#REF!=0,#REF!=0,#REF!=0,#REF!=0,#REF!=0,#REF!=0,#REF!=0,I61=0,J61=0,L61=0,#REF!=0,O61=0,Q61=0,R61=0,T61=0,#REF!=0,W61=0,Y61=0,Z61=0),"-",#REF!/(IF(C61="mg/l",1000,IF(C61="ng/l",1000000000,IF(C61="µg/l",1000000,))))),"-"),"-")</f>
        <v>-</v>
      </c>
      <c r="F61" s="13"/>
      <c r="G61" s="13"/>
      <c r="H61" s="13"/>
      <c r="I61" s="13"/>
      <c r="J61" s="13"/>
      <c r="K61" s="13"/>
      <c r="L61" s="13"/>
      <c r="M61" s="13"/>
      <c r="N61" s="13"/>
      <c r="O61" s="13"/>
      <c r="P61" s="13"/>
      <c r="Q61" s="16"/>
      <c r="R61" s="16"/>
      <c r="S61" s="16"/>
      <c r="T61" s="16"/>
      <c r="U61" s="16"/>
      <c r="V61" s="16"/>
      <c r="W61" s="16"/>
      <c r="X61" s="16"/>
      <c r="Y61" s="16"/>
      <c r="Z61" s="16"/>
      <c r="AA61" s="16"/>
      <c r="AB61" s="16"/>
      <c r="AC61" s="292"/>
      <c r="AD61" s="292"/>
      <c r="AE61" s="292"/>
      <c r="AF61" s="292"/>
      <c r="AG61" s="292"/>
      <c r="AH61" s="292"/>
      <c r="AI61" s="292"/>
      <c r="AJ61" s="292"/>
      <c r="AK61" s="292"/>
      <c r="AL61" s="292"/>
      <c r="AM61" s="292"/>
      <c r="AN61" s="292"/>
      <c r="AO61" s="292"/>
      <c r="AP61" s="292"/>
      <c r="AQ61" s="292"/>
      <c r="AR61" s="292"/>
      <c r="AS61" s="292"/>
      <c r="AT61" s="292"/>
      <c r="AU61" s="292"/>
      <c r="AV61" s="292"/>
      <c r="AW61" s="292"/>
      <c r="AX61" s="292"/>
      <c r="AY61" s="292"/>
      <c r="AZ61" s="292"/>
      <c r="BA61" s="292"/>
      <c r="BB61" s="1"/>
      <c r="BC61" s="1"/>
      <c r="BD61" s="1"/>
      <c r="BE61" s="1"/>
    </row>
    <row r="62" spans="1:57" x14ac:dyDescent="0.25">
      <c r="A62" s="192"/>
      <c r="B62" s="55"/>
      <c r="C62" s="265"/>
      <c r="D62" s="265"/>
      <c r="E62" s="265"/>
      <c r="F62" s="265"/>
      <c r="G62" s="265"/>
      <c r="H62" s="265"/>
      <c r="I62" s="265"/>
      <c r="J62" s="265"/>
      <c r="K62" s="265"/>
      <c r="L62" s="265"/>
      <c r="M62" s="265"/>
      <c r="N62" s="265"/>
      <c r="O62" s="265"/>
      <c r="P62" s="265"/>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row>
    <row r="63" spans="1:57" x14ac:dyDescent="0.25">
      <c r="A63" s="192"/>
      <c r="B63" s="55"/>
      <c r="C63" s="265"/>
      <c r="D63" s="265"/>
      <c r="E63" s="265"/>
      <c r="F63" s="265"/>
      <c r="G63" s="265"/>
      <c r="H63" s="265"/>
      <c r="I63" s="265"/>
      <c r="J63" s="265"/>
      <c r="K63" s="265"/>
      <c r="L63" s="265"/>
      <c r="M63" s="265"/>
      <c r="N63" s="265"/>
      <c r="O63" s="265"/>
      <c r="P63" s="265"/>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row>
    <row r="64" spans="1:57" x14ac:dyDescent="0.25">
      <c r="A64" s="192"/>
      <c r="B64" s="55"/>
      <c r="C64" s="265"/>
      <c r="D64" s="265"/>
      <c r="E64" s="265"/>
      <c r="F64" s="265"/>
      <c r="G64" s="265"/>
      <c r="H64" s="265"/>
      <c r="I64" s="265"/>
      <c r="J64" s="265"/>
      <c r="K64" s="265"/>
      <c r="L64" s="265"/>
      <c r="M64" s="265"/>
      <c r="N64" s="265"/>
      <c r="O64" s="265"/>
      <c r="P64" s="265"/>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row>
    <row r="65" spans="1:57" x14ac:dyDescent="0.25">
      <c r="A65" s="192"/>
      <c r="B65" s="55"/>
      <c r="C65" s="265"/>
      <c r="D65" s="265"/>
      <c r="E65" s="265"/>
      <c r="F65" s="265"/>
      <c r="G65" s="265"/>
      <c r="H65" s="265"/>
      <c r="I65" s="265"/>
      <c r="J65" s="265"/>
      <c r="K65" s="265"/>
      <c r="L65" s="265"/>
      <c r="M65" s="265"/>
      <c r="N65" s="265"/>
      <c r="O65" s="265"/>
      <c r="P65" s="265"/>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row>
    <row r="66" spans="1:57" x14ac:dyDescent="0.25">
      <c r="A66" s="19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row>
    <row r="67" spans="1:57" x14ac:dyDescent="0.25">
      <c r="A67" s="19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row>
    <row r="68" spans="1:57" x14ac:dyDescent="0.25">
      <c r="A68" s="192"/>
      <c r="B68" s="58" t="s">
        <v>146</v>
      </c>
      <c r="C68" s="9"/>
      <c r="D68" s="9"/>
      <c r="E68" s="9"/>
      <c r="F68" s="9"/>
      <c r="G68" s="9"/>
      <c r="H68" s="9"/>
      <c r="I68" s="9"/>
      <c r="J68" s="9"/>
      <c r="K68" s="9"/>
      <c r="L68" s="9"/>
      <c r="M68" s="9"/>
      <c r="N68" s="9"/>
      <c r="O68" s="9"/>
      <c r="P68" s="9"/>
      <c r="Q68" s="9"/>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row>
    <row r="69" spans="1:57" x14ac:dyDescent="0.25">
      <c r="A69" s="192"/>
      <c r="B69" s="433" t="s">
        <v>147</v>
      </c>
      <c r="C69" s="434"/>
      <c r="D69" s="434"/>
      <c r="E69" s="434"/>
      <c r="F69" s="434"/>
      <c r="G69" s="434"/>
      <c r="H69" s="434"/>
      <c r="I69" s="434"/>
      <c r="J69" s="434"/>
      <c r="K69" s="434"/>
      <c r="L69" s="434"/>
      <c r="M69" s="434"/>
      <c r="N69" s="434"/>
      <c r="O69" s="434"/>
      <c r="P69" s="434"/>
      <c r="Q69" s="435"/>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row>
    <row r="70" spans="1:57" x14ac:dyDescent="0.25">
      <c r="A70" s="192"/>
      <c r="B70" s="436"/>
      <c r="C70" s="437"/>
      <c r="D70" s="437"/>
      <c r="E70" s="437"/>
      <c r="F70" s="437"/>
      <c r="G70" s="437"/>
      <c r="H70" s="437"/>
      <c r="I70" s="437"/>
      <c r="J70" s="437"/>
      <c r="K70" s="437"/>
      <c r="L70" s="437"/>
      <c r="M70" s="437"/>
      <c r="N70" s="437"/>
      <c r="O70" s="437"/>
      <c r="P70" s="437"/>
      <c r="Q70" s="438"/>
      <c r="R70" s="1"/>
      <c r="S70" s="306" t="s">
        <v>1018</v>
      </c>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row>
    <row r="71" spans="1:57" x14ac:dyDescent="0.25">
      <c r="A71" s="192"/>
      <c r="B71" s="436"/>
      <c r="C71" s="437"/>
      <c r="D71" s="437"/>
      <c r="E71" s="437"/>
      <c r="F71" s="437"/>
      <c r="G71" s="437"/>
      <c r="H71" s="437"/>
      <c r="I71" s="437"/>
      <c r="J71" s="437"/>
      <c r="K71" s="437"/>
      <c r="L71" s="437"/>
      <c r="M71" s="437"/>
      <c r="N71" s="437"/>
      <c r="O71" s="437"/>
      <c r="P71" s="437"/>
      <c r="Q71" s="43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row>
    <row r="72" spans="1:57" x14ac:dyDescent="0.25">
      <c r="A72" s="192"/>
      <c r="B72" s="436"/>
      <c r="C72" s="437"/>
      <c r="D72" s="437"/>
      <c r="E72" s="437"/>
      <c r="F72" s="437"/>
      <c r="G72" s="437"/>
      <c r="H72" s="437"/>
      <c r="I72" s="437"/>
      <c r="J72" s="437"/>
      <c r="K72" s="437"/>
      <c r="L72" s="437"/>
      <c r="M72" s="437"/>
      <c r="N72" s="437"/>
      <c r="O72" s="437"/>
      <c r="P72" s="437"/>
      <c r="Q72" s="438"/>
      <c r="R72" s="1"/>
      <c r="S72" s="356" t="s">
        <v>1040</v>
      </c>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row>
    <row r="73" spans="1:57" x14ac:dyDescent="0.25">
      <c r="A73" s="192"/>
      <c r="B73" s="439"/>
      <c r="C73" s="440"/>
      <c r="D73" s="440"/>
      <c r="E73" s="440"/>
      <c r="F73" s="440"/>
      <c r="G73" s="440"/>
      <c r="H73" s="440"/>
      <c r="I73" s="440"/>
      <c r="J73" s="440"/>
      <c r="K73" s="440"/>
      <c r="L73" s="440"/>
      <c r="M73" s="440"/>
      <c r="N73" s="440"/>
      <c r="O73" s="440"/>
      <c r="P73" s="440"/>
      <c r="Q73" s="44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row>
    <row r="74" spans="1:57" x14ac:dyDescent="0.25">
      <c r="A74" s="19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row>
    <row r="75" spans="1:57" x14ac:dyDescent="0.25">
      <c r="A75" s="19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row>
    <row r="76" spans="1:57" x14ac:dyDescent="0.25">
      <c r="A76" s="19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row>
    <row r="77" spans="1:57" x14ac:dyDescent="0.2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46"/>
    </row>
    <row r="78" spans="1:57" x14ac:dyDescent="0.2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46"/>
    </row>
    <row r="79" spans="1:57" x14ac:dyDescent="0.2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46"/>
    </row>
    <row r="80" spans="1:57" x14ac:dyDescent="0.2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46"/>
    </row>
    <row r="81" spans="2:33" x14ac:dyDescent="0.2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46"/>
    </row>
    <row r="82" spans="2:33" x14ac:dyDescent="0.2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46"/>
    </row>
    <row r="83" spans="2:33" x14ac:dyDescent="0.2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46"/>
    </row>
    <row r="84" spans="2:33" x14ac:dyDescent="0.2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46"/>
    </row>
    <row r="85" spans="2:33" x14ac:dyDescent="0.2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46"/>
    </row>
    <row r="86" spans="2:33" x14ac:dyDescent="0.2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46"/>
    </row>
    <row r="87" spans="2:33" x14ac:dyDescent="0.2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46"/>
    </row>
    <row r="88" spans="2:33" x14ac:dyDescent="0.2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46"/>
    </row>
    <row r="89" spans="2:33" x14ac:dyDescent="0.2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46"/>
    </row>
    <row r="90" spans="2:33" x14ac:dyDescent="0.2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46"/>
    </row>
    <row r="91" spans="2:33" x14ac:dyDescent="0.2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46"/>
    </row>
    <row r="92" spans="2:33" x14ac:dyDescent="0.2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46"/>
    </row>
    <row r="93" spans="2:33" x14ac:dyDescent="0.2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46"/>
    </row>
    <row r="94" spans="2:33" x14ac:dyDescent="0.2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46"/>
    </row>
    <row r="95" spans="2:33" x14ac:dyDescent="0.2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46"/>
    </row>
    <row r="96" spans="2:33" x14ac:dyDescent="0.2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46"/>
    </row>
    <row r="97" spans="2:33" x14ac:dyDescent="0.2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46"/>
    </row>
    <row r="98" spans="2:33" x14ac:dyDescent="0.2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46"/>
    </row>
    <row r="99" spans="2:33" x14ac:dyDescent="0.2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46"/>
    </row>
    <row r="100" spans="2:33" x14ac:dyDescent="0.2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46"/>
    </row>
    <row r="101" spans="2:33" x14ac:dyDescent="0.2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46"/>
    </row>
    <row r="102" spans="2:33" x14ac:dyDescent="0.2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46"/>
    </row>
    <row r="103" spans="2:33" x14ac:dyDescent="0.2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46"/>
    </row>
    <row r="104" spans="2:33" x14ac:dyDescent="0.2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46"/>
    </row>
    <row r="105" spans="2:33" x14ac:dyDescent="0.2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46"/>
    </row>
    <row r="106" spans="2:33" x14ac:dyDescent="0.2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46"/>
    </row>
    <row r="107" spans="2:33" x14ac:dyDescent="0.2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46"/>
    </row>
    <row r="108" spans="2:33" x14ac:dyDescent="0.2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46"/>
    </row>
    <row r="109" spans="2:33" x14ac:dyDescent="0.2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46"/>
    </row>
    <row r="110" spans="2:33" x14ac:dyDescent="0.2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46"/>
    </row>
    <row r="111" spans="2:33" x14ac:dyDescent="0.2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46"/>
    </row>
    <row r="112" spans="2:33" x14ac:dyDescent="0.2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46"/>
    </row>
    <row r="113" spans="2:33" x14ac:dyDescent="0.2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46"/>
    </row>
    <row r="114" spans="2:33" x14ac:dyDescent="0.2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46"/>
    </row>
    <row r="115" spans="2:33" x14ac:dyDescent="0.2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46"/>
    </row>
    <row r="116" spans="2:33" x14ac:dyDescent="0.2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46"/>
    </row>
    <row r="117" spans="2:33" x14ac:dyDescent="0.2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46"/>
    </row>
    <row r="118" spans="2:33" x14ac:dyDescent="0.2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46"/>
    </row>
    <row r="119" spans="2:33" x14ac:dyDescent="0.2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46"/>
    </row>
    <row r="120" spans="2:33" x14ac:dyDescent="0.2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46"/>
    </row>
    <row r="121" spans="2:33" x14ac:dyDescent="0.2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46"/>
    </row>
    <row r="122" spans="2:33" x14ac:dyDescent="0.2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46"/>
    </row>
    <row r="123" spans="2:33" x14ac:dyDescent="0.2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46"/>
    </row>
    <row r="124" spans="2:33" x14ac:dyDescent="0.2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46"/>
    </row>
    <row r="125" spans="2:33" x14ac:dyDescent="0.2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46"/>
    </row>
    <row r="126" spans="2:33" x14ac:dyDescent="0.2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46"/>
    </row>
    <row r="127" spans="2:33" x14ac:dyDescent="0.2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46"/>
    </row>
    <row r="128" spans="2:33" x14ac:dyDescent="0.2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46"/>
    </row>
    <row r="129" spans="2:33" x14ac:dyDescent="0.2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46"/>
    </row>
    <row r="130" spans="2:33" x14ac:dyDescent="0.2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46"/>
    </row>
    <row r="131" spans="2:33" x14ac:dyDescent="0.2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46"/>
    </row>
    <row r="132" spans="2:33" x14ac:dyDescent="0.2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46"/>
    </row>
    <row r="133" spans="2:33" x14ac:dyDescent="0.2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46"/>
    </row>
    <row r="134" spans="2:33" x14ac:dyDescent="0.2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46"/>
    </row>
    <row r="135" spans="2:33" x14ac:dyDescent="0.2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46"/>
    </row>
    <row r="136" spans="2:33" x14ac:dyDescent="0.2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46"/>
    </row>
    <row r="137" spans="2:33" x14ac:dyDescent="0.2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46"/>
    </row>
    <row r="138" spans="2:33" x14ac:dyDescent="0.2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46"/>
    </row>
    <row r="139" spans="2:33" x14ac:dyDescent="0.2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46"/>
    </row>
    <row r="140" spans="2:33" x14ac:dyDescent="0.2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46"/>
    </row>
    <row r="141" spans="2:33" x14ac:dyDescent="0.2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46"/>
    </row>
    <row r="142" spans="2:33" x14ac:dyDescent="0.2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46"/>
    </row>
    <row r="143" spans="2:33" x14ac:dyDescent="0.2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46"/>
    </row>
    <row r="144" spans="2:33" x14ac:dyDescent="0.2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46"/>
    </row>
    <row r="145" spans="2:33" x14ac:dyDescent="0.2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46"/>
    </row>
    <row r="146" spans="2:33" x14ac:dyDescent="0.2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46"/>
    </row>
    <row r="147" spans="2:33" x14ac:dyDescent="0.2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46"/>
    </row>
    <row r="148" spans="2:33" x14ac:dyDescent="0.2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46"/>
    </row>
    <row r="149" spans="2:33" x14ac:dyDescent="0.2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46"/>
    </row>
    <row r="150" spans="2:33" x14ac:dyDescent="0.2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46"/>
    </row>
    <row r="151" spans="2:33" x14ac:dyDescent="0.2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46"/>
    </row>
    <row r="152" spans="2:33" x14ac:dyDescent="0.2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46"/>
    </row>
    <row r="153" spans="2:33" x14ac:dyDescent="0.2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46"/>
    </row>
    <row r="154" spans="2:33" x14ac:dyDescent="0.2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46"/>
    </row>
    <row r="155" spans="2:33" x14ac:dyDescent="0.2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46"/>
    </row>
    <row r="156" spans="2:33" x14ac:dyDescent="0.2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46"/>
    </row>
    <row r="157" spans="2:33" x14ac:dyDescent="0.2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46"/>
    </row>
    <row r="158" spans="2:33" x14ac:dyDescent="0.2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46"/>
    </row>
    <row r="159" spans="2:33" x14ac:dyDescent="0.2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46"/>
    </row>
    <row r="160" spans="2:33" x14ac:dyDescent="0.2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46"/>
    </row>
    <row r="161" spans="2:33" x14ac:dyDescent="0.2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46"/>
    </row>
    <row r="162" spans="2:33" x14ac:dyDescent="0.2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46"/>
    </row>
    <row r="163" spans="2:33" x14ac:dyDescent="0.2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46"/>
    </row>
    <row r="164" spans="2:33" x14ac:dyDescent="0.2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46"/>
    </row>
    <row r="165" spans="2:33" x14ac:dyDescent="0.2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46"/>
    </row>
    <row r="166" spans="2:33" x14ac:dyDescent="0.2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46"/>
    </row>
    <row r="167" spans="2:33" x14ac:dyDescent="0.2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46"/>
    </row>
    <row r="168" spans="2:33" x14ac:dyDescent="0.2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46"/>
    </row>
    <row r="169" spans="2:33" x14ac:dyDescent="0.2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46"/>
    </row>
    <row r="170" spans="2:33" x14ac:dyDescent="0.2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46"/>
    </row>
    <row r="171" spans="2:33" x14ac:dyDescent="0.2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46"/>
    </row>
    <row r="172" spans="2:33" x14ac:dyDescent="0.2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46"/>
    </row>
    <row r="173" spans="2:33" x14ac:dyDescent="0.2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46"/>
    </row>
    <row r="174" spans="2:33" x14ac:dyDescent="0.2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46"/>
    </row>
    <row r="175" spans="2:33" x14ac:dyDescent="0.2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46"/>
    </row>
    <row r="176" spans="2:33" x14ac:dyDescent="0.2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46"/>
    </row>
    <row r="177" spans="2:33" x14ac:dyDescent="0.2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46"/>
    </row>
    <row r="178" spans="2:33" x14ac:dyDescent="0.2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46"/>
    </row>
    <row r="179" spans="2:33" x14ac:dyDescent="0.2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46"/>
    </row>
    <row r="180" spans="2:33" x14ac:dyDescent="0.2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46"/>
    </row>
    <row r="181" spans="2:33" x14ac:dyDescent="0.2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46"/>
    </row>
    <row r="182" spans="2:33" x14ac:dyDescent="0.2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46"/>
    </row>
    <row r="183" spans="2:33" x14ac:dyDescent="0.2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46"/>
    </row>
    <row r="184" spans="2:33" x14ac:dyDescent="0.2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46"/>
    </row>
    <row r="185" spans="2:33" x14ac:dyDescent="0.2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46"/>
    </row>
    <row r="186" spans="2:33" x14ac:dyDescent="0.2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46"/>
    </row>
    <row r="187" spans="2:33" x14ac:dyDescent="0.2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46"/>
    </row>
    <row r="188" spans="2:33" x14ac:dyDescent="0.2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46"/>
    </row>
    <row r="189" spans="2:33" x14ac:dyDescent="0.2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46"/>
    </row>
    <row r="190" spans="2:33" x14ac:dyDescent="0.2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46"/>
    </row>
    <row r="191" spans="2:33" x14ac:dyDescent="0.2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46"/>
    </row>
    <row r="192" spans="2:33" x14ac:dyDescent="0.2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46"/>
    </row>
    <row r="193" spans="2:33" x14ac:dyDescent="0.2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46"/>
    </row>
    <row r="194" spans="2:33" x14ac:dyDescent="0.2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46"/>
    </row>
    <row r="195" spans="2:33" x14ac:dyDescent="0.2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46"/>
    </row>
    <row r="196" spans="2:33" x14ac:dyDescent="0.2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46"/>
    </row>
    <row r="197" spans="2:33" x14ac:dyDescent="0.2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46"/>
    </row>
    <row r="198" spans="2:33" x14ac:dyDescent="0.2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46"/>
    </row>
    <row r="199" spans="2:33" x14ac:dyDescent="0.2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46"/>
    </row>
    <row r="200" spans="2:33" x14ac:dyDescent="0.2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46"/>
    </row>
    <row r="201" spans="2:33" x14ac:dyDescent="0.2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46"/>
    </row>
    <row r="202" spans="2:33" x14ac:dyDescent="0.2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46"/>
    </row>
    <row r="203" spans="2:33" x14ac:dyDescent="0.2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46"/>
    </row>
    <row r="204" spans="2:33" x14ac:dyDescent="0.2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46"/>
    </row>
    <row r="205" spans="2:33" x14ac:dyDescent="0.2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46"/>
    </row>
    <row r="206" spans="2:33" x14ac:dyDescent="0.2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46"/>
    </row>
    <row r="207" spans="2:33" x14ac:dyDescent="0.2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46"/>
    </row>
    <row r="208" spans="2:33" x14ac:dyDescent="0.2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46"/>
    </row>
    <row r="209" spans="2:33" x14ac:dyDescent="0.2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46"/>
    </row>
    <row r="210" spans="2:33" x14ac:dyDescent="0.2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46"/>
    </row>
    <row r="211" spans="2:33" x14ac:dyDescent="0.2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46"/>
    </row>
    <row r="212" spans="2:33" x14ac:dyDescent="0.2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46"/>
    </row>
    <row r="213" spans="2:33" x14ac:dyDescent="0.2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46"/>
    </row>
    <row r="214" spans="2:33" x14ac:dyDescent="0.2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46"/>
    </row>
    <row r="215" spans="2:33" x14ac:dyDescent="0.2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46"/>
    </row>
    <row r="216" spans="2:33" x14ac:dyDescent="0.2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46"/>
    </row>
    <row r="217" spans="2:33" x14ac:dyDescent="0.2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46"/>
    </row>
    <row r="218" spans="2:33" x14ac:dyDescent="0.2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46"/>
    </row>
    <row r="219" spans="2:33" x14ac:dyDescent="0.2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46"/>
    </row>
    <row r="220" spans="2:33" x14ac:dyDescent="0.2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46"/>
    </row>
    <row r="221" spans="2:33" x14ac:dyDescent="0.2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46"/>
    </row>
    <row r="222" spans="2:33" x14ac:dyDescent="0.2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46"/>
    </row>
    <row r="223" spans="2:33" x14ac:dyDescent="0.2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46"/>
    </row>
    <row r="224" spans="2:33" x14ac:dyDescent="0.2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46"/>
    </row>
    <row r="225" spans="2:33" x14ac:dyDescent="0.2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46"/>
    </row>
    <row r="226" spans="2:33" x14ac:dyDescent="0.2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46"/>
    </row>
    <row r="227" spans="2:33" x14ac:dyDescent="0.2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46"/>
    </row>
    <row r="228" spans="2:33" x14ac:dyDescent="0.2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46"/>
    </row>
    <row r="229" spans="2:33" x14ac:dyDescent="0.2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46"/>
    </row>
    <row r="230" spans="2:33" x14ac:dyDescent="0.2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46"/>
    </row>
    <row r="231" spans="2:33" x14ac:dyDescent="0.2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46"/>
    </row>
    <row r="232" spans="2:33" x14ac:dyDescent="0.2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46"/>
    </row>
    <row r="233" spans="2:33" x14ac:dyDescent="0.2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46"/>
    </row>
    <row r="234" spans="2:33" x14ac:dyDescent="0.2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46"/>
    </row>
    <row r="235" spans="2:33" x14ac:dyDescent="0.2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46"/>
    </row>
    <row r="236" spans="2:33" x14ac:dyDescent="0.2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46"/>
    </row>
    <row r="237" spans="2:33" x14ac:dyDescent="0.2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46"/>
    </row>
    <row r="238" spans="2:33" x14ac:dyDescent="0.2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46"/>
    </row>
    <row r="239" spans="2:33" x14ac:dyDescent="0.2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46"/>
    </row>
    <row r="240" spans="2:33" x14ac:dyDescent="0.2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46"/>
    </row>
    <row r="241" spans="2:33" x14ac:dyDescent="0.2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46"/>
    </row>
    <row r="242" spans="2:33" x14ac:dyDescent="0.2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46"/>
    </row>
    <row r="243" spans="2:33" x14ac:dyDescent="0.2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46"/>
    </row>
    <row r="244" spans="2:33" x14ac:dyDescent="0.2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46"/>
    </row>
    <row r="245" spans="2:33" x14ac:dyDescent="0.2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46"/>
    </row>
    <row r="246" spans="2:33" x14ac:dyDescent="0.2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46"/>
    </row>
    <row r="247" spans="2:33" x14ac:dyDescent="0.2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46"/>
    </row>
    <row r="248" spans="2:33" x14ac:dyDescent="0.2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46"/>
    </row>
    <row r="249" spans="2:33" x14ac:dyDescent="0.2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46"/>
    </row>
    <row r="250" spans="2:33" x14ac:dyDescent="0.2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46"/>
    </row>
    <row r="251" spans="2:33" x14ac:dyDescent="0.2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46"/>
    </row>
    <row r="252" spans="2:33" x14ac:dyDescent="0.2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46"/>
    </row>
    <row r="253" spans="2:33" x14ac:dyDescent="0.2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46"/>
    </row>
    <row r="254" spans="2:33" x14ac:dyDescent="0.2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46"/>
    </row>
    <row r="255" spans="2:33" x14ac:dyDescent="0.2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46"/>
    </row>
    <row r="256" spans="2:33" x14ac:dyDescent="0.2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46"/>
    </row>
    <row r="257" spans="2:33" x14ac:dyDescent="0.2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46"/>
    </row>
    <row r="258" spans="2:33" x14ac:dyDescent="0.2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46"/>
    </row>
    <row r="259" spans="2:33" x14ac:dyDescent="0.2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46"/>
    </row>
    <row r="260" spans="2:33" x14ac:dyDescent="0.2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46"/>
    </row>
    <row r="261" spans="2:33" x14ac:dyDescent="0.2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46"/>
    </row>
    <row r="262" spans="2:33" x14ac:dyDescent="0.2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46"/>
    </row>
    <row r="263" spans="2:33" x14ac:dyDescent="0.2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46"/>
    </row>
    <row r="264" spans="2:33" x14ac:dyDescent="0.2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46"/>
    </row>
    <row r="265" spans="2:33" x14ac:dyDescent="0.2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46"/>
    </row>
    <row r="266" spans="2:33" x14ac:dyDescent="0.2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46"/>
    </row>
    <row r="267" spans="2:33" x14ac:dyDescent="0.2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46"/>
    </row>
    <row r="268" spans="2:33" x14ac:dyDescent="0.2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46"/>
    </row>
    <row r="269" spans="2:33" x14ac:dyDescent="0.2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46"/>
    </row>
    <row r="270" spans="2:33" x14ac:dyDescent="0.2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46"/>
    </row>
    <row r="271" spans="2:33" x14ac:dyDescent="0.2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46"/>
    </row>
    <row r="272" spans="2:33" x14ac:dyDescent="0.2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46"/>
    </row>
    <row r="273" spans="2:33" x14ac:dyDescent="0.2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46"/>
    </row>
    <row r="274" spans="2:33" x14ac:dyDescent="0.2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46"/>
    </row>
    <row r="275" spans="2:33" x14ac:dyDescent="0.2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46"/>
    </row>
    <row r="276" spans="2:33" x14ac:dyDescent="0.2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46"/>
    </row>
    <row r="277" spans="2:33" x14ac:dyDescent="0.2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46"/>
    </row>
    <row r="278" spans="2:33" x14ac:dyDescent="0.2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46"/>
    </row>
    <row r="279" spans="2:33" x14ac:dyDescent="0.2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46"/>
    </row>
    <row r="280" spans="2:33" x14ac:dyDescent="0.2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46"/>
    </row>
    <row r="281" spans="2:33" x14ac:dyDescent="0.2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46"/>
    </row>
    <row r="282" spans="2:33" x14ac:dyDescent="0.2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46"/>
    </row>
    <row r="283" spans="2:33" x14ac:dyDescent="0.2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46"/>
    </row>
    <row r="284" spans="2:33" x14ac:dyDescent="0.2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46"/>
    </row>
    <row r="285" spans="2:33" x14ac:dyDescent="0.2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46"/>
    </row>
    <row r="286" spans="2:33" x14ac:dyDescent="0.2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46"/>
    </row>
    <row r="287" spans="2:33" x14ac:dyDescent="0.2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46"/>
    </row>
    <row r="288" spans="2:33" x14ac:dyDescent="0.2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46"/>
    </row>
    <row r="289" spans="2:33" x14ac:dyDescent="0.2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46"/>
    </row>
    <row r="290" spans="2:33" x14ac:dyDescent="0.2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46"/>
    </row>
    <row r="291" spans="2:33" x14ac:dyDescent="0.2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46"/>
    </row>
    <row r="292" spans="2:33" x14ac:dyDescent="0.2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46"/>
    </row>
    <row r="293" spans="2:33" x14ac:dyDescent="0.2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46"/>
    </row>
    <row r="294" spans="2:33" x14ac:dyDescent="0.2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46"/>
    </row>
    <row r="295" spans="2:33" x14ac:dyDescent="0.2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46"/>
    </row>
    <row r="296" spans="2:33" x14ac:dyDescent="0.2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46"/>
    </row>
    <row r="297" spans="2:33" x14ac:dyDescent="0.2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46"/>
    </row>
    <row r="298" spans="2:33" x14ac:dyDescent="0.2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46"/>
    </row>
    <row r="299" spans="2:33" x14ac:dyDescent="0.2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46"/>
    </row>
    <row r="300" spans="2:33" x14ac:dyDescent="0.2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46"/>
    </row>
    <row r="301" spans="2:33" x14ac:dyDescent="0.2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46"/>
    </row>
    <row r="302" spans="2:33" x14ac:dyDescent="0.2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46"/>
    </row>
    <row r="303" spans="2:33" x14ac:dyDescent="0.2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46"/>
    </row>
    <row r="304" spans="2:33" x14ac:dyDescent="0.2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46"/>
    </row>
    <row r="305" spans="2:33" x14ac:dyDescent="0.2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46"/>
    </row>
    <row r="306" spans="2:33" x14ac:dyDescent="0.2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46"/>
    </row>
    <row r="307" spans="2:33" x14ac:dyDescent="0.2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46"/>
    </row>
    <row r="308" spans="2:33" x14ac:dyDescent="0.2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46"/>
    </row>
    <row r="309" spans="2:33" x14ac:dyDescent="0.2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46"/>
    </row>
    <row r="310" spans="2:33" x14ac:dyDescent="0.2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46"/>
    </row>
    <row r="311" spans="2:33" x14ac:dyDescent="0.2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46"/>
    </row>
    <row r="312" spans="2:33" x14ac:dyDescent="0.2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46"/>
    </row>
    <row r="313" spans="2:33" x14ac:dyDescent="0.2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46"/>
    </row>
    <row r="314" spans="2:33" x14ac:dyDescent="0.2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46"/>
    </row>
    <row r="315" spans="2:33" x14ac:dyDescent="0.2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46"/>
    </row>
    <row r="316" spans="2:33" x14ac:dyDescent="0.2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46"/>
    </row>
    <row r="317" spans="2:33" x14ac:dyDescent="0.2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46"/>
    </row>
    <row r="318" spans="2:33" x14ac:dyDescent="0.2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46"/>
    </row>
    <row r="319" spans="2:33" x14ac:dyDescent="0.2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46"/>
    </row>
    <row r="320" spans="2:33" x14ac:dyDescent="0.2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46"/>
    </row>
    <row r="321" spans="2:33" x14ac:dyDescent="0.2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46"/>
    </row>
    <row r="322" spans="2:33" x14ac:dyDescent="0.2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46"/>
    </row>
    <row r="323" spans="2:33" x14ac:dyDescent="0.2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46"/>
    </row>
    <row r="324" spans="2:33" x14ac:dyDescent="0.2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46"/>
    </row>
    <row r="325" spans="2:33" x14ac:dyDescent="0.2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46"/>
    </row>
    <row r="326" spans="2:33" x14ac:dyDescent="0.2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46"/>
    </row>
    <row r="327" spans="2:33" x14ac:dyDescent="0.2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46"/>
    </row>
    <row r="328" spans="2:33" x14ac:dyDescent="0.2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46"/>
    </row>
    <row r="329" spans="2:33" x14ac:dyDescent="0.2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46"/>
    </row>
    <row r="330" spans="2:33" x14ac:dyDescent="0.2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46"/>
    </row>
    <row r="331" spans="2:33" x14ac:dyDescent="0.2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46"/>
    </row>
    <row r="332" spans="2:33" x14ac:dyDescent="0.2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46"/>
    </row>
    <row r="333" spans="2:33" x14ac:dyDescent="0.2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46"/>
    </row>
    <row r="334" spans="2:33" x14ac:dyDescent="0.2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46"/>
    </row>
    <row r="335" spans="2:33" x14ac:dyDescent="0.2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46"/>
    </row>
    <row r="336" spans="2:33" x14ac:dyDescent="0.2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46"/>
    </row>
    <row r="337" spans="2:33" x14ac:dyDescent="0.2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46"/>
    </row>
    <row r="338" spans="2:33" x14ac:dyDescent="0.2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46"/>
    </row>
    <row r="339" spans="2:33" x14ac:dyDescent="0.2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46"/>
    </row>
    <row r="340" spans="2:33" x14ac:dyDescent="0.2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46"/>
    </row>
    <row r="341" spans="2:33" x14ac:dyDescent="0.2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46"/>
    </row>
    <row r="342" spans="2:33" x14ac:dyDescent="0.2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46"/>
    </row>
    <row r="343" spans="2:33" x14ac:dyDescent="0.2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46"/>
    </row>
    <row r="344" spans="2:33" x14ac:dyDescent="0.2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46"/>
    </row>
    <row r="345" spans="2:33" x14ac:dyDescent="0.2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46"/>
    </row>
    <row r="346" spans="2:33" x14ac:dyDescent="0.2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46"/>
    </row>
    <row r="347" spans="2:33" x14ac:dyDescent="0.2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46"/>
    </row>
    <row r="348" spans="2:33" x14ac:dyDescent="0.2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46"/>
    </row>
    <row r="349" spans="2:33" x14ac:dyDescent="0.2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46"/>
    </row>
    <row r="350" spans="2:33" x14ac:dyDescent="0.2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46"/>
    </row>
    <row r="351" spans="2:33" x14ac:dyDescent="0.2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46"/>
    </row>
    <row r="352" spans="2:33" x14ac:dyDescent="0.2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46"/>
    </row>
    <row r="353" spans="2:33" x14ac:dyDescent="0.2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46"/>
    </row>
    <row r="354" spans="2:33" x14ac:dyDescent="0.2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46"/>
    </row>
    <row r="355" spans="2:33" x14ac:dyDescent="0.2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46"/>
    </row>
    <row r="356" spans="2:33" x14ac:dyDescent="0.2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46"/>
    </row>
    <row r="357" spans="2:33" x14ac:dyDescent="0.2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46"/>
    </row>
    <row r="358" spans="2:33" x14ac:dyDescent="0.2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46"/>
    </row>
    <row r="359" spans="2:33" x14ac:dyDescent="0.2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46"/>
    </row>
    <row r="360" spans="2:33" x14ac:dyDescent="0.2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46"/>
    </row>
    <row r="361" spans="2:33" x14ac:dyDescent="0.2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46"/>
    </row>
    <row r="362" spans="2:33" x14ac:dyDescent="0.2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46"/>
    </row>
    <row r="363" spans="2:33" x14ac:dyDescent="0.2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46"/>
    </row>
    <row r="364" spans="2:33" x14ac:dyDescent="0.2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46"/>
    </row>
    <row r="365" spans="2:33" x14ac:dyDescent="0.2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46"/>
    </row>
    <row r="366" spans="2:33" x14ac:dyDescent="0.2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46"/>
    </row>
    <row r="367" spans="2:33" x14ac:dyDescent="0.2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46"/>
    </row>
    <row r="368" spans="2:33" x14ac:dyDescent="0.2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46"/>
    </row>
    <row r="369" spans="2:33" x14ac:dyDescent="0.2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46"/>
    </row>
    <row r="370" spans="2:33" x14ac:dyDescent="0.2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46"/>
    </row>
    <row r="371" spans="2:33" x14ac:dyDescent="0.2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46"/>
    </row>
    <row r="372" spans="2:33" x14ac:dyDescent="0.2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46"/>
    </row>
    <row r="373" spans="2:33" x14ac:dyDescent="0.25">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c r="AG373" s="46"/>
    </row>
    <row r="374" spans="2:33" x14ac:dyDescent="0.25">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c r="AG374" s="46"/>
    </row>
    <row r="375" spans="2:33" x14ac:dyDescent="0.25">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c r="AG375" s="46"/>
    </row>
    <row r="376" spans="2:33" x14ac:dyDescent="0.25">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c r="AG376" s="46"/>
    </row>
    <row r="377" spans="2:33" x14ac:dyDescent="0.25">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c r="AG377" s="46"/>
    </row>
    <row r="378" spans="2:33" x14ac:dyDescent="0.25">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c r="AG378" s="46"/>
    </row>
  </sheetData>
  <mergeCells count="56">
    <mergeCell ref="AH23:AK23"/>
    <mergeCell ref="AL23:AO23"/>
    <mergeCell ref="AP23:AS23"/>
    <mergeCell ref="AT23:AW23"/>
    <mergeCell ref="AX23:BA23"/>
    <mergeCell ref="B69:Q73"/>
    <mergeCell ref="AT22:AW22"/>
    <mergeCell ref="AX22:BA22"/>
    <mergeCell ref="B23:E23"/>
    <mergeCell ref="F23:I23"/>
    <mergeCell ref="J23:M23"/>
    <mergeCell ref="N23:Q23"/>
    <mergeCell ref="R23:U23"/>
    <mergeCell ref="V23:Y23"/>
    <mergeCell ref="Z23:AC23"/>
    <mergeCell ref="AD23:AG23"/>
    <mergeCell ref="V22:Y22"/>
    <mergeCell ref="Z22:AC22"/>
    <mergeCell ref="AD22:AG22"/>
    <mergeCell ref="AH22:AK22"/>
    <mergeCell ref="AL22:AO22"/>
    <mergeCell ref="AX21:BA21"/>
    <mergeCell ref="B22:E22"/>
    <mergeCell ref="F22:I22"/>
    <mergeCell ref="J22:M22"/>
    <mergeCell ref="N22:Q22"/>
    <mergeCell ref="R22:U22"/>
    <mergeCell ref="AP22:AS22"/>
    <mergeCell ref="AH21:AK21"/>
    <mergeCell ref="AL21:AO21"/>
    <mergeCell ref="AP21:AS21"/>
    <mergeCell ref="AT21:AW21"/>
    <mergeCell ref="AT20:AW20"/>
    <mergeCell ref="AX20:BA20"/>
    <mergeCell ref="B21:E21"/>
    <mergeCell ref="F21:I21"/>
    <mergeCell ref="J21:M21"/>
    <mergeCell ref="N21:Q21"/>
    <mergeCell ref="R21:U21"/>
    <mergeCell ref="V21:Y21"/>
    <mergeCell ref="Z21:AC21"/>
    <mergeCell ref="AD21:AG21"/>
    <mergeCell ref="V20:Y20"/>
    <mergeCell ref="Z20:AC20"/>
    <mergeCell ref="AD20:AG20"/>
    <mergeCell ref="AH20:AK20"/>
    <mergeCell ref="AL20:AO20"/>
    <mergeCell ref="AP20:AS20"/>
    <mergeCell ref="R20:U20"/>
    <mergeCell ref="L16:O16"/>
    <mergeCell ref="P16:S16"/>
    <mergeCell ref="B16:E16"/>
    <mergeCell ref="F16:I16"/>
    <mergeCell ref="F20:I20"/>
    <mergeCell ref="J20:M20"/>
    <mergeCell ref="N20:Q20"/>
  </mergeCells>
  <conditionalFormatting sqref="C25:C59">
    <cfRule type="expression" dxfId="202" priority="25">
      <formula>IF(B25="Outro",FALSE,TRUE)</formula>
    </cfRule>
  </conditionalFormatting>
  <conditionalFormatting sqref="H25:H59">
    <cfRule type="expression" dxfId="201" priority="24">
      <formula>IF(#REF!="Outro",FALSE,TRUE)</formula>
    </cfRule>
  </conditionalFormatting>
  <conditionalFormatting sqref="I25:I59">
    <cfRule type="expression" dxfId="200" priority="23">
      <formula>IF(H25="Outro",FALSE,TRUE)</formula>
    </cfRule>
  </conditionalFormatting>
  <conditionalFormatting sqref="P25:P59">
    <cfRule type="expression" dxfId="199" priority="10">
      <formula>IF(#REF!="Outro",FALSE,TRUE)</formula>
    </cfRule>
  </conditionalFormatting>
  <conditionalFormatting sqref="X25:X59">
    <cfRule type="expression" dxfId="198" priority="8">
      <formula>IF(#REF!="Outro",FALSE,TRUE)</formula>
    </cfRule>
  </conditionalFormatting>
  <conditionalFormatting sqref="AF25:AF59">
    <cfRule type="expression" dxfId="197" priority="6">
      <formula>IF(#REF!="Outro",FALSE,TRUE)</formula>
    </cfRule>
  </conditionalFormatting>
  <conditionalFormatting sqref="AN25:AN59">
    <cfRule type="expression" dxfId="196" priority="4">
      <formula>IF(#REF!="Outro",FALSE,TRUE)</formula>
    </cfRule>
  </conditionalFormatting>
  <conditionalFormatting sqref="AV25:AV59">
    <cfRule type="expression" dxfId="195" priority="2">
      <formula>IF(#REF!="Outro",FALSE,TRUE)</formula>
    </cfRule>
  </conditionalFormatting>
  <conditionalFormatting sqref="M25:M59">
    <cfRule type="expression" dxfId="194" priority="22">
      <formula>IF(L25="Outro",FALSE,TRUE)</formula>
    </cfRule>
  </conditionalFormatting>
  <conditionalFormatting sqref="Q25:Q59">
    <cfRule type="expression" dxfId="193" priority="21">
      <formula>IF(P25="Outro",FALSE,TRUE)</formula>
    </cfRule>
  </conditionalFormatting>
  <conditionalFormatting sqref="U25:U59">
    <cfRule type="expression" dxfId="192" priority="20">
      <formula>IF(T25="Outro",FALSE,TRUE)</formula>
    </cfRule>
  </conditionalFormatting>
  <conditionalFormatting sqref="Y25:Y59">
    <cfRule type="expression" dxfId="191" priority="19">
      <formula>IF(X25="Outro",FALSE,TRUE)</formula>
    </cfRule>
  </conditionalFormatting>
  <conditionalFormatting sqref="AC25:AC59">
    <cfRule type="expression" dxfId="190" priority="18">
      <formula>IF(AB25="Outro",FALSE,TRUE)</formula>
    </cfRule>
  </conditionalFormatting>
  <conditionalFormatting sqref="AG25:AG59">
    <cfRule type="expression" dxfId="189" priority="17">
      <formula>IF(AF25="Outro",FALSE,TRUE)</formula>
    </cfRule>
  </conditionalFormatting>
  <conditionalFormatting sqref="AK25:AK59">
    <cfRule type="expression" dxfId="188" priority="16">
      <formula>IF(AJ25="Outro",FALSE,TRUE)</formula>
    </cfRule>
  </conditionalFormatting>
  <conditionalFormatting sqref="AO25:AO59">
    <cfRule type="expression" dxfId="187" priority="15">
      <formula>IF(AN25="Outro",FALSE,TRUE)</formula>
    </cfRule>
  </conditionalFormatting>
  <conditionalFormatting sqref="AS25:AS59">
    <cfRule type="expression" dxfId="186" priority="14">
      <formula>IF(AR25="Outro",FALSE,TRUE)</formula>
    </cfRule>
  </conditionalFormatting>
  <conditionalFormatting sqref="AW25:AW59">
    <cfRule type="expression" dxfId="185" priority="13">
      <formula>IF(AV25="Outro",FALSE,TRUE)</formula>
    </cfRule>
  </conditionalFormatting>
  <conditionalFormatting sqref="BA25:BA59">
    <cfRule type="expression" dxfId="184" priority="12">
      <formula>IF(AZ25="Outro",FALSE,TRUE)</formula>
    </cfRule>
  </conditionalFormatting>
  <conditionalFormatting sqref="L25:L59">
    <cfRule type="expression" dxfId="183" priority="11">
      <formula>IF(#REF!="Outro",FALSE,TRUE)</formula>
    </cfRule>
  </conditionalFormatting>
  <conditionalFormatting sqref="T25:T59">
    <cfRule type="expression" dxfId="182" priority="9">
      <formula>IF(#REF!="Outro",FALSE,TRUE)</formula>
    </cfRule>
  </conditionalFormatting>
  <conditionalFormatting sqref="AB25:AB59">
    <cfRule type="expression" dxfId="181" priority="7">
      <formula>IF(#REF!="Outro",FALSE,TRUE)</formula>
    </cfRule>
  </conditionalFormatting>
  <conditionalFormatting sqref="AJ25:AJ59">
    <cfRule type="expression" dxfId="180" priority="5">
      <formula>IF(#REF!="Outro",FALSE,TRUE)</formula>
    </cfRule>
  </conditionalFormatting>
  <conditionalFormatting sqref="AR25:AR59">
    <cfRule type="expression" dxfId="179" priority="3">
      <formula>IF(#REF!="Outro",FALSE,TRUE)</formula>
    </cfRule>
  </conditionalFormatting>
  <conditionalFormatting sqref="AZ25:AZ59">
    <cfRule type="expression" dxfId="178" priority="1">
      <formula>IF(#REF!="Outro",FALSE,TRUE)</formula>
    </cfRule>
  </conditionalFormatting>
  <dataValidations count="3">
    <dataValidation type="list" operator="greaterThan" allowBlank="1" showInputMessage="1" showErrorMessage="1" sqref="H25:H59 AV25:AV59 L25:L59 P25:P59 T25:T59 X25:X59 AB25:AB59 AF25:AF59 AJ25:AJ59 AN25:AN59 AR25:AR59 AZ25:AZ59" xr:uid="{E9C55172-1535-4010-B866-15F868FFA2A8}">
      <formula1>"&lt;Selecionar&gt;,Kg/ton produto acabado,Kg/ton carcaça produzida,Kg/MWh produzido,Kg/MWeh produzido,Outro"</formula1>
    </dataValidation>
    <dataValidation type="decimal" operator="greaterThan" allowBlank="1" showInputMessage="1" showErrorMessage="1" sqref="C25:C59 I25:I59 M25:M59 Q25:Q59 U25:U59 Y25:Y59 AC25:AC59 AG25:AG59 AK25:AK59 AO25:AO59 AS25:AS59 AW25:AW59 BA25:BA59" xr:uid="{8A4A121A-3A44-45DF-AB14-0D3D5B858C26}">
      <formula1>0</formula1>
    </dataValidation>
    <dataValidation allowBlank="1" showInputMessage="1" showErrorMessage="1" prompt="O título da folha de cálculo encontra-se nesta célula" sqref="B2" xr:uid="{A3387F5D-F1F8-472A-9078-57ADD5C3DDAF}"/>
  </dataValidations>
  <hyperlinks>
    <hyperlink ref="E6" location="'D2'!A1" display="D2" xr:uid="{0846E77A-1DAC-4FF6-8C1D-75F776950F0A}"/>
    <hyperlink ref="F6" location="'D3'!A1" display="D3" xr:uid="{60AB78A0-2A16-40C3-9B2D-BC7809E21599}"/>
    <hyperlink ref="H6" location="'D5'!A1" display="D5" xr:uid="{BC3850C1-C4C2-496B-9FC0-60798A6105E2}"/>
    <hyperlink ref="I6" location="'D6'!A1" display="D6" xr:uid="{377737B9-CEEF-4F32-92B5-104EFF496BE6}"/>
    <hyperlink ref="J6" location="'D7'!A1" display="D7" xr:uid="{D876526A-E207-421C-B4A3-E672058F1A50}"/>
    <hyperlink ref="K6" location="'D8'!A1" display="D8" xr:uid="{A92C8B72-5C2F-464A-98C5-000285547FC6}"/>
    <hyperlink ref="L6" location="'D9'!A1" display="D9" xr:uid="{F8891178-48AD-4962-9A29-94FE3E2DEB4E}"/>
    <hyperlink ref="M6" location="'D10'!A1" display="D10" xr:uid="{798BC310-7212-48D8-B16F-B7DAFE79C099}"/>
    <hyperlink ref="D6" location="'Água - Emissões - D1'!A1" display="D1" xr:uid="{64023F64-22E8-4CD5-A515-A58B88667F6A}"/>
    <hyperlink ref="S70" location="'D4'!A1" display="Voltar acima" xr:uid="{06FF53A4-C0EB-43BD-B73D-3965AADD3838}"/>
    <hyperlink ref="S72" location="'Folha de rosto'!A1" display="Voltar ao início" xr:uid="{DB3F9416-227B-475C-92AA-CDD57F72123B}"/>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3113A4C1-47ED-42E6-BDF2-5255D8A679D5}">
          <x14:formula1>
            <xm:f>Suporte!$J$8:$J$52</xm:f>
          </x14:formula1>
          <xm:sqref>B25:B59</xm:sqref>
        </x14:dataValidation>
        <x14:dataValidation type="list" allowBlank="1" showInputMessage="1" showErrorMessage="1" xr:uid="{6D9DAE22-015B-4A72-AC9F-F4BD266390E3}">
          <x14:formula1>
            <xm:f>'C:\Users\ES198012\OneDrive - PGA\Desktop\[Modelo_RAA_v9.02 - DRAAC.xlsx]Suporte'!#REF!</xm:f>
          </x14:formula1>
          <xm:sqref>B60:D60</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2119C-EAB3-4D03-A114-0626C99113E8}">
  <sheetPr>
    <tabColor theme="8" tint="0.59999389629810485"/>
  </sheetPr>
  <dimension ref="A1:BE378"/>
  <sheetViews>
    <sheetView zoomScale="95" zoomScaleNormal="95" workbookViewId="0">
      <selection activeCell="B11" sqref="B11"/>
    </sheetView>
  </sheetViews>
  <sheetFormatPr defaultRowHeight="15" x14ac:dyDescent="0.25"/>
  <cols>
    <col min="2" max="2" width="15" customWidth="1"/>
    <col min="3" max="3" width="13.7109375" customWidth="1"/>
    <col min="4" max="4" width="11" customWidth="1"/>
    <col min="5" max="5" width="11.42578125" customWidth="1"/>
    <col min="6" max="6" width="12.85546875" customWidth="1"/>
    <col min="7" max="7" width="11" customWidth="1"/>
    <col min="8" max="8" width="11.7109375" customWidth="1"/>
    <col min="9" max="9" width="12.7109375" customWidth="1"/>
    <col min="10" max="10" width="12.140625" customWidth="1"/>
    <col min="11" max="11" width="9.42578125" customWidth="1"/>
    <col min="12" max="12" width="11.85546875" customWidth="1"/>
    <col min="13" max="13" width="12.42578125" customWidth="1"/>
    <col min="14" max="14" width="12.7109375" customWidth="1"/>
    <col min="15" max="15" width="11.140625" customWidth="1"/>
    <col min="16" max="16" width="12.7109375" customWidth="1"/>
    <col min="17" max="17" width="12.28515625" customWidth="1"/>
    <col min="18" max="18" width="12.42578125" customWidth="1"/>
    <col min="19" max="19" width="9.42578125" customWidth="1"/>
    <col min="20" max="20" width="12.28515625" customWidth="1"/>
    <col min="21" max="21" width="11.28515625" customWidth="1"/>
    <col min="22" max="22" width="12.42578125" customWidth="1"/>
    <col min="23" max="23" width="9.7109375" customWidth="1"/>
    <col min="24" max="25" width="12.28515625" customWidth="1"/>
    <col min="26" max="26" width="11.7109375" customWidth="1"/>
    <col min="27" max="27" width="10.28515625" customWidth="1"/>
    <col min="28" max="28" width="11.7109375" customWidth="1"/>
    <col min="29" max="29" width="11.5703125" customWidth="1"/>
    <col min="30" max="30" width="12.28515625" customWidth="1"/>
    <col min="31" max="31" width="11.140625" customWidth="1"/>
    <col min="32" max="32" width="12.28515625" customWidth="1"/>
    <col min="33" max="33" width="12.140625" customWidth="1"/>
    <col min="34" max="34" width="12" customWidth="1"/>
    <col min="35" max="35" width="9" customWidth="1"/>
    <col min="36" max="36" width="13.140625" customWidth="1"/>
    <col min="37" max="37" width="11.140625" customWidth="1"/>
    <col min="38" max="38" width="11.85546875" customWidth="1"/>
    <col min="39" max="39" width="10" customWidth="1"/>
    <col min="40" max="40" width="13.42578125" customWidth="1"/>
    <col min="41" max="42" width="12" customWidth="1"/>
    <col min="44" max="44" width="12.85546875" customWidth="1"/>
    <col min="45" max="45" width="12" customWidth="1"/>
    <col min="46" max="46" width="13.28515625" customWidth="1"/>
    <col min="48" max="48" width="11.28515625" customWidth="1"/>
    <col min="49" max="49" width="12.140625" customWidth="1"/>
    <col min="50" max="50" width="12" customWidth="1"/>
    <col min="51" max="51" width="10.28515625" customWidth="1"/>
    <col min="52" max="52" width="11.28515625" customWidth="1"/>
    <col min="53" max="53" width="11.85546875" customWidth="1"/>
  </cols>
  <sheetData>
    <row r="1" spans="1:57" x14ac:dyDescent="0.25">
      <c r="A1" s="192"/>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row>
    <row r="2" spans="1:57" ht="23.25" x14ac:dyDescent="0.25">
      <c r="A2" s="192"/>
      <c r="B2" s="45" t="s">
        <v>1006</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5"/>
      <c r="AZ2" s="285"/>
      <c r="BA2" s="285"/>
      <c r="BB2" s="285"/>
      <c r="BC2" s="285"/>
      <c r="BD2" s="285"/>
      <c r="BE2" s="285"/>
    </row>
    <row r="3" spans="1:57" ht="24.75" customHeight="1" x14ac:dyDescent="0.25">
      <c r="A3" s="192"/>
      <c r="B3" s="287"/>
      <c r="C3" s="287"/>
      <c r="D3" s="287"/>
      <c r="E3" s="287"/>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row>
    <row r="4" spans="1:57" x14ac:dyDescent="0.25">
      <c r="A4" s="192"/>
      <c r="B4" s="255"/>
      <c r="C4" s="255"/>
      <c r="D4" s="255"/>
      <c r="E4" s="54"/>
      <c r="F4" s="54"/>
      <c r="G4" s="54"/>
      <c r="H4" s="54"/>
      <c r="I4" s="54"/>
      <c r="J4" s="54"/>
      <c r="K4" s="54"/>
      <c r="L4" s="265"/>
      <c r="M4" s="265"/>
      <c r="N4" s="265"/>
      <c r="O4" s="265"/>
      <c r="P4" s="265"/>
      <c r="Q4" s="265"/>
      <c r="R4" s="2"/>
      <c r="S4" s="2"/>
      <c r="T4" s="2"/>
      <c r="U4" s="2"/>
      <c r="V4" s="2"/>
      <c r="W4" s="2"/>
      <c r="X4" s="2"/>
      <c r="Y4" s="2"/>
      <c r="Z4" s="2"/>
      <c r="AA4" s="2"/>
      <c r="AB4" s="2"/>
      <c r="AC4" s="2"/>
      <c r="AD4" s="2"/>
      <c r="AE4" s="1"/>
      <c r="AF4" s="1"/>
      <c r="AG4" s="1"/>
      <c r="AH4" s="1"/>
      <c r="AI4" s="1"/>
      <c r="AJ4" s="1"/>
      <c r="AK4" s="1"/>
      <c r="AL4" s="1"/>
      <c r="AM4" s="1"/>
      <c r="AN4" s="1"/>
      <c r="AO4" s="1"/>
      <c r="AP4" s="1"/>
      <c r="AQ4" s="1"/>
      <c r="AR4" s="1"/>
      <c r="AS4" s="1"/>
      <c r="AT4" s="1"/>
      <c r="AU4" s="1"/>
      <c r="AV4" s="1"/>
      <c r="AW4" s="1"/>
      <c r="AX4" s="1"/>
      <c r="AY4" s="1"/>
      <c r="AZ4" s="1"/>
      <c r="BA4" s="1"/>
      <c r="BB4" s="1"/>
      <c r="BC4" s="1"/>
      <c r="BD4" s="1"/>
      <c r="BE4" s="1"/>
    </row>
    <row r="5" spans="1:57" x14ac:dyDescent="0.25">
      <c r="A5" s="192"/>
      <c r="B5" s="255"/>
      <c r="C5" s="255"/>
      <c r="D5" s="255"/>
      <c r="E5" s="54"/>
      <c r="F5" s="54"/>
      <c r="G5" s="54"/>
      <c r="H5" s="54"/>
      <c r="I5" s="54"/>
      <c r="J5" s="54"/>
      <c r="K5" s="54"/>
      <c r="L5" s="265"/>
      <c r="M5" s="265"/>
      <c r="N5" s="265"/>
      <c r="O5" s="265"/>
      <c r="P5" s="265"/>
      <c r="Q5" s="265"/>
      <c r="R5" s="2"/>
      <c r="S5" s="2"/>
      <c r="T5" s="2"/>
      <c r="U5" s="2"/>
      <c r="V5" s="2"/>
      <c r="W5" s="2"/>
      <c r="X5" s="2"/>
      <c r="Y5" s="2"/>
      <c r="Z5" s="2"/>
      <c r="AA5" s="2"/>
      <c r="AB5" s="2"/>
      <c r="AC5" s="2"/>
      <c r="AD5" s="2"/>
      <c r="AE5" s="1"/>
      <c r="AF5" s="1"/>
      <c r="AG5" s="1"/>
      <c r="AH5" s="1"/>
      <c r="AI5" s="1"/>
      <c r="AJ5" s="1"/>
      <c r="AK5" s="1"/>
      <c r="AL5" s="1"/>
      <c r="AM5" s="1"/>
      <c r="AN5" s="1"/>
      <c r="AO5" s="1"/>
      <c r="AP5" s="1"/>
      <c r="AQ5" s="1"/>
      <c r="AR5" s="1"/>
      <c r="AS5" s="1"/>
      <c r="AT5" s="1"/>
      <c r="AU5" s="1"/>
      <c r="AV5" s="1"/>
      <c r="AW5" s="1"/>
      <c r="AX5" s="1"/>
      <c r="AY5" s="1"/>
      <c r="AZ5" s="1"/>
      <c r="BA5" s="1"/>
      <c r="BB5" s="1"/>
      <c r="BC5" s="1"/>
      <c r="BD5" s="1"/>
      <c r="BE5" s="1"/>
    </row>
    <row r="6" spans="1:57" x14ac:dyDescent="0.25">
      <c r="A6" s="192"/>
      <c r="B6" s="1"/>
      <c r="C6" s="1"/>
      <c r="D6" s="321" t="s">
        <v>998</v>
      </c>
      <c r="E6" s="54" t="s">
        <v>989</v>
      </c>
      <c r="F6" s="54" t="s">
        <v>990</v>
      </c>
      <c r="G6" s="54" t="s">
        <v>991</v>
      </c>
      <c r="H6" s="54"/>
      <c r="I6" s="54" t="s">
        <v>993</v>
      </c>
      <c r="J6" s="54" t="s">
        <v>994</v>
      </c>
      <c r="K6" s="54" t="s">
        <v>995</v>
      </c>
      <c r="L6" s="54" t="s">
        <v>996</v>
      </c>
      <c r="M6" s="54" t="s">
        <v>997</v>
      </c>
      <c r="N6" s="265"/>
      <c r="O6" s="265"/>
      <c r="P6" s="265"/>
      <c r="Q6" s="265"/>
      <c r="R6" s="2"/>
      <c r="S6" s="2"/>
      <c r="T6" s="2"/>
      <c r="U6" s="2"/>
      <c r="V6" s="2"/>
      <c r="W6" s="2"/>
      <c r="X6" s="2"/>
      <c r="Y6" s="2"/>
      <c r="Z6" s="2"/>
      <c r="AA6" s="2"/>
      <c r="AB6" s="2"/>
      <c r="AC6" s="2"/>
      <c r="AD6" s="2"/>
      <c r="AE6" s="1"/>
      <c r="AF6" s="1"/>
      <c r="AG6" s="1"/>
      <c r="AH6" s="1"/>
      <c r="AI6" s="1"/>
      <c r="AJ6" s="1"/>
      <c r="AK6" s="1"/>
      <c r="AL6" s="1"/>
      <c r="AM6" s="1"/>
      <c r="AN6" s="1"/>
      <c r="AO6" s="1"/>
      <c r="AP6" s="1"/>
      <c r="AQ6" s="1"/>
      <c r="AR6" s="1"/>
      <c r="AS6" s="1"/>
      <c r="AT6" s="1"/>
      <c r="AU6" s="1"/>
      <c r="AV6" s="1"/>
      <c r="AW6" s="1"/>
      <c r="AX6" s="1"/>
      <c r="AY6" s="1"/>
      <c r="AZ6" s="1"/>
      <c r="BA6" s="1"/>
      <c r="BB6" s="1"/>
      <c r="BC6" s="1"/>
      <c r="BD6" s="1"/>
      <c r="BE6" s="1"/>
    </row>
    <row r="7" spans="1:57" x14ac:dyDescent="0.25">
      <c r="A7" s="192"/>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row>
    <row r="8" spans="1:57" x14ac:dyDescent="0.25">
      <c r="A8" s="192"/>
      <c r="B8" s="1"/>
      <c r="C8" s="1"/>
      <c r="D8" s="1"/>
      <c r="E8" s="1"/>
      <c r="F8" s="1"/>
      <c r="G8" s="1"/>
      <c r="H8" s="121"/>
      <c r="I8" s="121"/>
      <c r="J8" s="121"/>
      <c r="K8" s="121"/>
      <c r="L8" s="12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row>
    <row r="9" spans="1:57" x14ac:dyDescent="0.25">
      <c r="A9" s="192"/>
      <c r="B9" s="15"/>
      <c r="C9" s="15"/>
      <c r="D9" s="15"/>
      <c r="E9" s="15"/>
      <c r="F9" s="15"/>
      <c r="G9" s="15"/>
      <c r="H9" s="121"/>
      <c r="I9" s="121"/>
      <c r="J9" s="121"/>
      <c r="K9" s="121"/>
      <c r="L9" s="121"/>
      <c r="M9" s="13"/>
      <c r="N9" s="37"/>
      <c r="O9" s="37"/>
      <c r="P9" s="37"/>
      <c r="Q9" s="37"/>
      <c r="R9" s="16"/>
      <c r="S9" s="16"/>
      <c r="T9" s="16"/>
      <c r="U9" s="16"/>
      <c r="V9" s="16"/>
      <c r="W9" s="16"/>
      <c r="X9" s="16"/>
      <c r="Y9" s="16"/>
      <c r="Z9" s="16"/>
      <c r="AA9" s="16"/>
      <c r="AB9" s="16"/>
      <c r="AC9" s="16"/>
      <c r="AD9" s="16"/>
      <c r="AE9" s="16"/>
      <c r="AF9" s="16"/>
      <c r="AG9" s="1"/>
      <c r="AH9" s="1"/>
      <c r="AI9" s="1"/>
      <c r="AJ9" s="1"/>
      <c r="AK9" s="1"/>
      <c r="AL9" s="1"/>
      <c r="AM9" s="1"/>
      <c r="AN9" s="1"/>
      <c r="AO9" s="1"/>
      <c r="AP9" s="1"/>
      <c r="AQ9" s="1"/>
      <c r="AR9" s="1"/>
      <c r="AS9" s="1"/>
      <c r="AT9" s="1"/>
      <c r="AU9" s="1"/>
      <c r="AV9" s="1"/>
      <c r="AW9" s="1"/>
      <c r="AX9" s="1"/>
      <c r="AY9" s="1"/>
      <c r="AZ9" s="1"/>
      <c r="BA9" s="1"/>
      <c r="BB9" s="1"/>
      <c r="BC9" s="1"/>
      <c r="BD9" s="1"/>
      <c r="BE9" s="1"/>
    </row>
    <row r="10" spans="1:57" ht="24" customHeight="1" x14ac:dyDescent="0.25">
      <c r="A10" s="192"/>
      <c r="B10" s="74" t="s">
        <v>741</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row>
    <row r="11" spans="1:57" x14ac:dyDescent="0.25">
      <c r="A11" s="192"/>
      <c r="B11" s="18"/>
      <c r="C11" s="8"/>
      <c r="D11" s="13"/>
      <c r="E11" s="13"/>
      <c r="F11" s="13"/>
      <c r="G11" s="13"/>
      <c r="H11" s="13"/>
      <c r="I11" s="13"/>
      <c r="J11" s="13"/>
      <c r="K11" s="13"/>
      <c r="L11" s="13"/>
      <c r="M11" s="13"/>
      <c r="N11" s="13"/>
      <c r="O11" s="13"/>
      <c r="P11" s="13"/>
      <c r="Q11" s="13"/>
      <c r="R11" s="13"/>
      <c r="S11" s="13"/>
      <c r="T11" s="13"/>
      <c r="U11" s="13"/>
      <c r="V11" s="13"/>
      <c r="W11" s="13"/>
      <c r="X11" s="15"/>
      <c r="Y11" s="15"/>
      <c r="Z11" s="15"/>
      <c r="AA11" s="15"/>
      <c r="AB11" s="15"/>
      <c r="AC11" s="15"/>
      <c r="AD11" s="15"/>
      <c r="AE11" s="16"/>
      <c r="AF11" s="16"/>
      <c r="AG11" s="1"/>
      <c r="AH11" s="1"/>
      <c r="AI11" s="1"/>
      <c r="AJ11" s="1"/>
      <c r="AK11" s="1"/>
      <c r="AL11" s="1"/>
      <c r="AM11" s="1"/>
      <c r="AN11" s="1"/>
      <c r="AO11" s="1"/>
      <c r="AP11" s="1"/>
      <c r="AQ11" s="1"/>
      <c r="AR11" s="1"/>
      <c r="AS11" s="1"/>
      <c r="AT11" s="1"/>
      <c r="AU11" s="1"/>
      <c r="AV11" s="1"/>
      <c r="AW11" s="1"/>
      <c r="AX11" s="1"/>
      <c r="AY11" s="1"/>
      <c r="AZ11" s="1"/>
      <c r="BA11" s="1"/>
      <c r="BB11" s="1"/>
      <c r="BC11" s="1"/>
      <c r="BD11" s="1"/>
      <c r="BE11" s="1"/>
    </row>
    <row r="12" spans="1:57" x14ac:dyDescent="0.25">
      <c r="A12" s="192"/>
      <c r="B12" s="56"/>
      <c r="C12" s="13"/>
      <c r="D12" s="13"/>
      <c r="E12" s="13"/>
      <c r="F12" s="13"/>
      <c r="G12" s="13"/>
      <c r="H12" s="13"/>
      <c r="I12" s="13"/>
      <c r="J12" s="13"/>
      <c r="K12" s="13"/>
      <c r="L12" s="13"/>
      <c r="M12" s="13"/>
      <c r="N12" s="13"/>
      <c r="O12" s="13"/>
      <c r="P12" s="13"/>
      <c r="Q12" s="13"/>
      <c r="R12" s="15"/>
      <c r="S12" s="15"/>
      <c r="T12" s="15"/>
      <c r="U12" s="15"/>
      <c r="V12" s="15"/>
      <c r="W12" s="15"/>
      <c r="X12" s="15"/>
      <c r="Y12" s="15"/>
      <c r="Z12" s="15"/>
      <c r="AA12" s="15"/>
      <c r="AB12" s="15"/>
      <c r="AC12" s="15"/>
      <c r="AD12" s="15"/>
      <c r="AE12" s="16"/>
      <c r="AF12" s="16"/>
      <c r="AG12" s="1"/>
      <c r="AH12" s="1"/>
      <c r="AI12" s="1"/>
      <c r="AJ12" s="1"/>
      <c r="AK12" s="1"/>
      <c r="AL12" s="1"/>
      <c r="AM12" s="1"/>
      <c r="AN12" s="1"/>
      <c r="AO12" s="1"/>
      <c r="AP12" s="1"/>
      <c r="AQ12" s="1"/>
      <c r="AR12" s="1"/>
      <c r="AS12" s="1"/>
      <c r="AT12" s="1"/>
      <c r="AU12" s="1"/>
      <c r="AV12" s="1"/>
      <c r="AW12" s="1"/>
      <c r="AX12" s="1"/>
      <c r="AY12" s="1"/>
      <c r="AZ12" s="1"/>
      <c r="BA12" s="1"/>
      <c r="BB12" s="1"/>
      <c r="BC12" s="1"/>
      <c r="BD12" s="1"/>
      <c r="BE12" s="1"/>
    </row>
    <row r="13" spans="1:57" x14ac:dyDescent="0.25">
      <c r="A13" s="192"/>
      <c r="B13" s="82" t="s">
        <v>1007</v>
      </c>
      <c r="C13" s="13"/>
      <c r="D13" s="13"/>
      <c r="E13" s="13"/>
      <c r="F13" s="8"/>
      <c r="G13" s="13"/>
      <c r="H13" s="13"/>
      <c r="I13" s="13"/>
      <c r="J13" s="13"/>
      <c r="K13" s="13"/>
      <c r="L13" s="13"/>
      <c r="M13" s="13"/>
      <c r="N13" s="13"/>
      <c r="O13" s="13"/>
      <c r="P13" s="16"/>
      <c r="Q13" s="16"/>
      <c r="R13" s="16"/>
      <c r="S13" s="16"/>
      <c r="T13" s="16"/>
      <c r="U13" s="16"/>
      <c r="V13" s="16"/>
      <c r="W13" s="16"/>
      <c r="X13" s="16"/>
      <c r="Y13" s="16"/>
      <c r="Z13" s="16"/>
      <c r="AA13" s="16"/>
      <c r="AB13" s="16"/>
      <c r="AC13" s="16"/>
      <c r="AD13" s="16"/>
      <c r="AE13" s="16"/>
      <c r="AF13" s="16"/>
      <c r="AG13" s="1"/>
      <c r="AH13" s="1"/>
      <c r="AI13" s="1"/>
      <c r="AJ13" s="1"/>
      <c r="AK13" s="1"/>
      <c r="AL13" s="1"/>
      <c r="AM13" s="1"/>
      <c r="AN13" s="1"/>
      <c r="AO13" s="1"/>
      <c r="AP13" s="1"/>
      <c r="AQ13" s="1"/>
      <c r="AR13" s="1"/>
      <c r="AS13" s="1"/>
      <c r="AT13" s="1"/>
      <c r="AU13" s="1"/>
      <c r="AV13" s="1"/>
      <c r="AW13" s="1"/>
      <c r="AX13" s="1"/>
      <c r="AY13" s="1"/>
      <c r="AZ13" s="1"/>
      <c r="BA13" s="1"/>
      <c r="BB13" s="1"/>
      <c r="BC13" s="1"/>
      <c r="BD13" s="1"/>
      <c r="BE13" s="1"/>
    </row>
    <row r="14" spans="1:57" x14ac:dyDescent="0.25">
      <c r="A14" s="192"/>
      <c r="B14" s="35"/>
      <c r="C14" s="13"/>
      <c r="D14" s="13"/>
      <c r="E14" s="13"/>
      <c r="F14" s="8"/>
      <c r="G14" s="13"/>
      <c r="H14" s="13"/>
      <c r="I14" s="13"/>
      <c r="J14" s="13"/>
      <c r="K14" s="13"/>
      <c r="L14" s="13"/>
      <c r="M14" s="13"/>
      <c r="N14" s="13"/>
      <c r="O14" s="13"/>
      <c r="P14" s="16"/>
      <c r="Q14" s="16"/>
      <c r="R14" s="16"/>
      <c r="S14" s="16"/>
      <c r="T14" s="16"/>
      <c r="U14" s="16"/>
      <c r="V14" s="16"/>
      <c r="W14" s="16"/>
      <c r="X14" s="16"/>
      <c r="Y14" s="16"/>
      <c r="Z14" s="16"/>
      <c r="AA14" s="16"/>
      <c r="AB14" s="16"/>
      <c r="AC14" s="16"/>
      <c r="AD14" s="16"/>
      <c r="AE14" s="16"/>
      <c r="AF14" s="16"/>
      <c r="AG14" s="1"/>
      <c r="AH14" s="1"/>
      <c r="AI14" s="1"/>
      <c r="AJ14" s="1"/>
      <c r="AK14" s="1"/>
      <c r="AL14" s="1"/>
      <c r="AM14" s="1"/>
      <c r="AN14" s="1"/>
      <c r="AO14" s="1"/>
      <c r="AP14" s="1"/>
      <c r="AQ14" s="1"/>
      <c r="AR14" s="1"/>
      <c r="AS14" s="1"/>
      <c r="AT14" s="1"/>
      <c r="AU14" s="1"/>
      <c r="AV14" s="1"/>
      <c r="AW14" s="1"/>
      <c r="AX14" s="1"/>
      <c r="AY14" s="1"/>
      <c r="AZ14" s="1"/>
      <c r="BA14" s="1"/>
      <c r="BB14" s="1"/>
      <c r="BC14" s="1"/>
      <c r="BD14" s="1"/>
      <c r="BE14" s="1"/>
    </row>
    <row r="15" spans="1:57" x14ac:dyDescent="0.25">
      <c r="A15" s="81"/>
      <c r="B15" s="121"/>
      <c r="C15" s="121"/>
      <c r="D15" s="121"/>
      <c r="E15" s="121"/>
      <c r="F15" s="121"/>
      <c r="G15" s="121"/>
      <c r="H15" s="121"/>
      <c r="I15" s="121"/>
      <c r="J15" s="121"/>
      <c r="K15" s="121"/>
      <c r="L15" s="90"/>
      <c r="M15" s="90"/>
      <c r="N15" s="90"/>
      <c r="O15" s="90"/>
      <c r="P15" s="90"/>
      <c r="Q15" s="90"/>
      <c r="R15" s="90"/>
      <c r="S15" s="90"/>
      <c r="T15" s="90"/>
      <c r="U15" s="90"/>
      <c r="V15" s="90"/>
      <c r="W15" s="90"/>
      <c r="X15" s="90"/>
      <c r="Y15" s="90"/>
      <c r="Z15" s="90"/>
      <c r="AA15" s="90"/>
      <c r="AB15" s="224"/>
      <c r="AC15" s="16"/>
      <c r="AD15" s="16"/>
      <c r="AE15" s="16"/>
      <c r="AF15" s="16"/>
      <c r="AG15" s="1"/>
      <c r="AH15" s="1"/>
      <c r="AI15" s="1"/>
      <c r="AJ15" s="1"/>
      <c r="AK15" s="1"/>
      <c r="AL15" s="1"/>
      <c r="AM15" s="1"/>
      <c r="AN15" s="1"/>
      <c r="AO15" s="1"/>
      <c r="AP15" s="1"/>
      <c r="AQ15" s="1"/>
      <c r="AR15" s="1"/>
      <c r="AS15" s="1"/>
      <c r="AT15" s="1"/>
      <c r="AU15" s="1"/>
      <c r="AV15" s="1"/>
      <c r="AW15" s="1"/>
      <c r="AX15" s="1"/>
      <c r="AY15" s="1"/>
      <c r="AZ15" s="1"/>
      <c r="BA15" s="1"/>
      <c r="BB15" s="1"/>
      <c r="BC15" s="1"/>
      <c r="BD15" s="1"/>
      <c r="BE15" s="1"/>
    </row>
    <row r="16" spans="1:57" ht="41.25" customHeight="1" x14ac:dyDescent="0.25">
      <c r="A16" s="81"/>
      <c r="B16" s="512" t="s">
        <v>1020</v>
      </c>
      <c r="C16" s="512"/>
      <c r="D16" s="512"/>
      <c r="E16" s="512"/>
      <c r="F16" s="513"/>
      <c r="G16" s="514"/>
      <c r="H16" s="514"/>
      <c r="I16" s="515"/>
      <c r="J16" s="121"/>
      <c r="K16" s="121"/>
      <c r="L16" s="398" t="s">
        <v>861</v>
      </c>
      <c r="M16" s="398"/>
      <c r="N16" s="398"/>
      <c r="O16" s="398"/>
      <c r="P16" s="519"/>
      <c r="Q16" s="519"/>
      <c r="R16" s="519"/>
      <c r="S16" s="519"/>
      <c r="T16" s="90"/>
      <c r="U16" s="90"/>
      <c r="V16" s="90"/>
      <c r="W16" s="90"/>
      <c r="X16" s="90"/>
      <c r="Y16" s="90"/>
      <c r="Z16" s="90"/>
      <c r="AA16" s="90"/>
      <c r="AB16" s="224"/>
      <c r="AC16" s="16"/>
      <c r="AD16" s="16"/>
      <c r="AE16" s="16"/>
      <c r="AF16" s="16"/>
      <c r="AG16" s="1"/>
      <c r="AH16" s="1"/>
      <c r="AI16" s="1"/>
      <c r="AJ16" s="1"/>
      <c r="AK16" s="1"/>
      <c r="AL16" s="1"/>
      <c r="AM16" s="1"/>
      <c r="AN16" s="1"/>
      <c r="AO16" s="1"/>
      <c r="AP16" s="1"/>
      <c r="AQ16" s="1"/>
      <c r="AR16" s="1"/>
      <c r="AS16" s="1"/>
      <c r="AT16" s="1"/>
      <c r="AU16" s="1"/>
      <c r="AV16" s="1"/>
      <c r="AW16" s="1"/>
      <c r="AX16" s="1"/>
      <c r="AY16" s="1"/>
      <c r="AZ16" s="1"/>
      <c r="BA16" s="1"/>
      <c r="BB16" s="1"/>
      <c r="BC16" s="1"/>
      <c r="BD16" s="1"/>
      <c r="BE16" s="1"/>
    </row>
    <row r="17" spans="1:57" x14ac:dyDescent="0.25">
      <c r="A17" s="81"/>
      <c r="B17" s="121"/>
      <c r="C17" s="121"/>
      <c r="D17" s="121"/>
      <c r="E17" s="121"/>
      <c r="F17" s="121"/>
      <c r="G17" s="121"/>
      <c r="H17" s="121"/>
      <c r="I17" s="121"/>
      <c r="J17" s="121"/>
      <c r="K17" s="121"/>
      <c r="L17" s="90"/>
      <c r="M17" s="90"/>
      <c r="N17" s="90"/>
      <c r="O17" s="90"/>
      <c r="P17" s="90"/>
      <c r="Q17" s="90"/>
      <c r="R17" s="90"/>
      <c r="S17" s="90"/>
      <c r="T17" s="90"/>
      <c r="U17" s="90"/>
      <c r="V17" s="90"/>
      <c r="W17" s="90"/>
      <c r="X17" s="90"/>
      <c r="Y17" s="90"/>
      <c r="Z17" s="90"/>
      <c r="AA17" s="90"/>
      <c r="AB17" s="224"/>
      <c r="AC17" s="16"/>
      <c r="AD17" s="16"/>
      <c r="AE17" s="16"/>
      <c r="AF17" s="16"/>
      <c r="AG17" s="1"/>
      <c r="AH17" s="1"/>
      <c r="AI17" s="1"/>
      <c r="AJ17" s="1"/>
      <c r="AK17" s="1"/>
      <c r="AL17" s="1"/>
      <c r="AM17" s="1"/>
      <c r="AN17" s="1"/>
      <c r="AO17" s="1"/>
      <c r="AP17" s="1"/>
      <c r="AQ17" s="1"/>
      <c r="AR17" s="1"/>
      <c r="AS17" s="1"/>
      <c r="AT17" s="1"/>
      <c r="AU17" s="1"/>
      <c r="AV17" s="1"/>
      <c r="AW17" s="1"/>
      <c r="AX17" s="1"/>
      <c r="AY17" s="1"/>
      <c r="AZ17" s="1"/>
      <c r="BA17" s="1"/>
      <c r="BB17" s="1"/>
      <c r="BC17" s="1"/>
      <c r="BD17" s="1"/>
      <c r="BE17" s="1"/>
    </row>
    <row r="18" spans="1:57" x14ac:dyDescent="0.25">
      <c r="A18" s="81"/>
      <c r="B18" s="292"/>
      <c r="C18" s="121"/>
      <c r="D18" s="121"/>
      <c r="E18" s="121"/>
      <c r="F18" s="121"/>
      <c r="G18" s="121"/>
      <c r="H18" s="121"/>
      <c r="I18" s="121"/>
      <c r="J18" s="121"/>
      <c r="K18" s="121"/>
      <c r="L18" s="90"/>
      <c r="M18" s="90"/>
      <c r="N18" s="90"/>
      <c r="O18" s="90"/>
      <c r="P18" s="90"/>
      <c r="Q18" s="90"/>
      <c r="R18" s="90"/>
      <c r="S18" s="90"/>
      <c r="T18" s="90"/>
      <c r="U18" s="90"/>
      <c r="V18" s="90"/>
      <c r="W18" s="90"/>
      <c r="X18" s="90"/>
      <c r="Y18" s="90"/>
      <c r="Z18" s="90"/>
      <c r="AA18" s="90"/>
      <c r="AB18" s="224"/>
      <c r="AC18" s="16"/>
      <c r="AD18" s="16"/>
      <c r="AE18" s="16"/>
      <c r="AF18" s="16"/>
      <c r="AG18" s="1"/>
      <c r="AH18" s="1"/>
      <c r="AI18" s="1"/>
      <c r="AJ18" s="1"/>
      <c r="AK18" s="1"/>
      <c r="AL18" s="1"/>
      <c r="AM18" s="1"/>
      <c r="AN18" s="1"/>
      <c r="AO18" s="1"/>
      <c r="AP18" s="1"/>
      <c r="AQ18" s="1"/>
      <c r="AR18" s="1"/>
      <c r="AS18" s="1"/>
      <c r="AT18" s="1"/>
      <c r="AU18" s="1"/>
      <c r="AV18" s="1"/>
      <c r="AW18" s="1"/>
      <c r="AX18" s="1"/>
      <c r="AY18" s="1"/>
      <c r="AZ18" s="1"/>
      <c r="BA18" s="1"/>
      <c r="BB18" s="1"/>
      <c r="BC18" s="1"/>
      <c r="BD18" s="1"/>
      <c r="BE18" s="1"/>
    </row>
    <row r="19" spans="1:57" ht="15.75" thickBot="1" x14ac:dyDescent="0.3">
      <c r="A19" s="81"/>
      <c r="B19" s="21" t="s">
        <v>864</v>
      </c>
      <c r="C19" s="121"/>
      <c r="D19" s="121"/>
      <c r="E19" s="121"/>
      <c r="F19" s="121"/>
      <c r="G19" s="121"/>
      <c r="H19" s="121"/>
      <c r="I19" s="121"/>
      <c r="J19" s="121"/>
      <c r="K19" s="121"/>
      <c r="L19" s="90"/>
      <c r="M19" s="90"/>
      <c r="N19" s="90"/>
      <c r="O19" s="90"/>
      <c r="P19" s="90"/>
      <c r="Q19" s="90"/>
      <c r="R19" s="90"/>
      <c r="S19" s="90"/>
      <c r="T19" s="90"/>
      <c r="U19" s="90"/>
      <c r="V19" s="90"/>
      <c r="W19" s="90"/>
      <c r="X19" s="90"/>
      <c r="Y19" s="90"/>
      <c r="Z19" s="90"/>
      <c r="AA19" s="90"/>
      <c r="AB19" s="224"/>
      <c r="AC19" s="16"/>
      <c r="AD19" s="16"/>
      <c r="AE19" s="16"/>
      <c r="AF19" s="16"/>
      <c r="AG19" s="1"/>
      <c r="AH19" s="1"/>
      <c r="AI19" s="1"/>
      <c r="AJ19" s="1"/>
      <c r="AK19" s="1"/>
      <c r="AL19" s="1"/>
      <c r="AM19" s="1"/>
      <c r="AN19" s="1"/>
      <c r="AO19" s="1"/>
      <c r="AP19" s="1"/>
      <c r="AQ19" s="1"/>
      <c r="AR19" s="1"/>
      <c r="AS19" s="1"/>
      <c r="AT19" s="1"/>
      <c r="AU19" s="1"/>
      <c r="AV19" s="1"/>
      <c r="AW19" s="1"/>
      <c r="AX19" s="1"/>
      <c r="AY19" s="1"/>
      <c r="AZ19" s="1"/>
      <c r="BA19" s="1"/>
      <c r="BB19" s="1"/>
      <c r="BC19" s="1"/>
      <c r="BD19" s="1"/>
      <c r="BE19" s="1"/>
    </row>
    <row r="20" spans="1:57" ht="30" customHeight="1" thickBot="1" x14ac:dyDescent="0.3">
      <c r="A20" s="192"/>
      <c r="B20" s="305"/>
      <c r="C20" s="305"/>
      <c r="D20" s="305"/>
      <c r="E20" s="305"/>
      <c r="F20" s="492" t="s">
        <v>18</v>
      </c>
      <c r="G20" s="493"/>
      <c r="H20" s="493"/>
      <c r="I20" s="494"/>
      <c r="J20" s="492" t="s">
        <v>19</v>
      </c>
      <c r="K20" s="493"/>
      <c r="L20" s="493"/>
      <c r="M20" s="494"/>
      <c r="N20" s="492" t="s">
        <v>20</v>
      </c>
      <c r="O20" s="493"/>
      <c r="P20" s="493"/>
      <c r="Q20" s="494"/>
      <c r="R20" s="492" t="s">
        <v>21</v>
      </c>
      <c r="S20" s="493"/>
      <c r="T20" s="493"/>
      <c r="U20" s="494"/>
      <c r="V20" s="492" t="s">
        <v>22</v>
      </c>
      <c r="W20" s="493"/>
      <c r="X20" s="493"/>
      <c r="Y20" s="494"/>
      <c r="Z20" s="492" t="s">
        <v>23</v>
      </c>
      <c r="AA20" s="493"/>
      <c r="AB20" s="493"/>
      <c r="AC20" s="494"/>
      <c r="AD20" s="492" t="s">
        <v>24</v>
      </c>
      <c r="AE20" s="493"/>
      <c r="AF20" s="493"/>
      <c r="AG20" s="494"/>
      <c r="AH20" s="492" t="s">
        <v>66</v>
      </c>
      <c r="AI20" s="493"/>
      <c r="AJ20" s="493"/>
      <c r="AK20" s="494"/>
      <c r="AL20" s="492" t="s">
        <v>67</v>
      </c>
      <c r="AM20" s="493"/>
      <c r="AN20" s="493"/>
      <c r="AO20" s="494"/>
      <c r="AP20" s="492" t="s">
        <v>68</v>
      </c>
      <c r="AQ20" s="493"/>
      <c r="AR20" s="493"/>
      <c r="AS20" s="494"/>
      <c r="AT20" s="492" t="s">
        <v>28</v>
      </c>
      <c r="AU20" s="493"/>
      <c r="AV20" s="493"/>
      <c r="AW20" s="494"/>
      <c r="AX20" s="492" t="s">
        <v>29</v>
      </c>
      <c r="AY20" s="493"/>
      <c r="AZ20" s="493"/>
      <c r="BA20" s="494"/>
      <c r="BB20" s="1"/>
      <c r="BC20" s="1"/>
      <c r="BD20" s="1"/>
      <c r="BE20" s="1"/>
    </row>
    <row r="21" spans="1:57" ht="30" customHeight="1" x14ac:dyDescent="0.25">
      <c r="A21" s="192"/>
      <c r="B21" s="506" t="s">
        <v>858</v>
      </c>
      <c r="C21" s="507"/>
      <c r="D21" s="507"/>
      <c r="E21" s="508"/>
      <c r="F21" s="500"/>
      <c r="G21" s="501"/>
      <c r="H21" s="501"/>
      <c r="I21" s="502"/>
      <c r="J21" s="500"/>
      <c r="K21" s="501"/>
      <c r="L21" s="501"/>
      <c r="M21" s="502"/>
      <c r="N21" s="500"/>
      <c r="O21" s="501"/>
      <c r="P21" s="501"/>
      <c r="Q21" s="502"/>
      <c r="R21" s="500"/>
      <c r="S21" s="501"/>
      <c r="T21" s="501"/>
      <c r="U21" s="502"/>
      <c r="V21" s="500"/>
      <c r="W21" s="501"/>
      <c r="X21" s="501"/>
      <c r="Y21" s="502"/>
      <c r="Z21" s="500"/>
      <c r="AA21" s="501"/>
      <c r="AB21" s="501"/>
      <c r="AC21" s="502"/>
      <c r="AD21" s="500"/>
      <c r="AE21" s="501"/>
      <c r="AF21" s="501"/>
      <c r="AG21" s="502"/>
      <c r="AH21" s="500"/>
      <c r="AI21" s="501"/>
      <c r="AJ21" s="501"/>
      <c r="AK21" s="502"/>
      <c r="AL21" s="500"/>
      <c r="AM21" s="501"/>
      <c r="AN21" s="501"/>
      <c r="AO21" s="502"/>
      <c r="AP21" s="500"/>
      <c r="AQ21" s="501"/>
      <c r="AR21" s="501"/>
      <c r="AS21" s="502"/>
      <c r="AT21" s="500"/>
      <c r="AU21" s="501"/>
      <c r="AV21" s="501"/>
      <c r="AW21" s="502"/>
      <c r="AX21" s="509"/>
      <c r="AY21" s="510"/>
      <c r="AZ21" s="510"/>
      <c r="BA21" s="511"/>
      <c r="BB21" s="1"/>
      <c r="BC21" s="1"/>
      <c r="BD21" s="1"/>
      <c r="BE21" s="1"/>
    </row>
    <row r="22" spans="1:57" ht="30" customHeight="1" x14ac:dyDescent="0.25">
      <c r="A22" s="192"/>
      <c r="B22" s="495" t="s">
        <v>742</v>
      </c>
      <c r="C22" s="414"/>
      <c r="D22" s="414"/>
      <c r="E22" s="496"/>
      <c r="F22" s="500"/>
      <c r="G22" s="501"/>
      <c r="H22" s="501"/>
      <c r="I22" s="502"/>
      <c r="J22" s="500"/>
      <c r="K22" s="501"/>
      <c r="L22" s="501"/>
      <c r="M22" s="502"/>
      <c r="N22" s="500"/>
      <c r="O22" s="501"/>
      <c r="P22" s="501"/>
      <c r="Q22" s="502"/>
      <c r="R22" s="500"/>
      <c r="S22" s="501"/>
      <c r="T22" s="501"/>
      <c r="U22" s="502"/>
      <c r="V22" s="500"/>
      <c r="W22" s="501"/>
      <c r="X22" s="501"/>
      <c r="Y22" s="502"/>
      <c r="Z22" s="500"/>
      <c r="AA22" s="501"/>
      <c r="AB22" s="501"/>
      <c r="AC22" s="502"/>
      <c r="AD22" s="500"/>
      <c r="AE22" s="501"/>
      <c r="AF22" s="501"/>
      <c r="AG22" s="502"/>
      <c r="AH22" s="500"/>
      <c r="AI22" s="501"/>
      <c r="AJ22" s="501"/>
      <c r="AK22" s="502"/>
      <c r="AL22" s="500"/>
      <c r="AM22" s="501"/>
      <c r="AN22" s="501"/>
      <c r="AO22" s="502"/>
      <c r="AP22" s="500"/>
      <c r="AQ22" s="501"/>
      <c r="AR22" s="501"/>
      <c r="AS22" s="502"/>
      <c r="AT22" s="500"/>
      <c r="AU22" s="501"/>
      <c r="AV22" s="501"/>
      <c r="AW22" s="502"/>
      <c r="AX22" s="509"/>
      <c r="AY22" s="510"/>
      <c r="AZ22" s="510"/>
      <c r="BA22" s="511"/>
      <c r="BB22" s="1"/>
      <c r="BC22" s="1"/>
      <c r="BD22" s="1"/>
      <c r="BE22" s="1"/>
    </row>
    <row r="23" spans="1:57" ht="30" customHeight="1" x14ac:dyDescent="0.25">
      <c r="A23" s="192"/>
      <c r="B23" s="497" t="s">
        <v>859</v>
      </c>
      <c r="C23" s="498"/>
      <c r="D23" s="498"/>
      <c r="E23" s="499"/>
      <c r="F23" s="503"/>
      <c r="G23" s="504"/>
      <c r="H23" s="504"/>
      <c r="I23" s="505"/>
      <c r="J23" s="503"/>
      <c r="K23" s="504"/>
      <c r="L23" s="504"/>
      <c r="M23" s="505"/>
      <c r="N23" s="503"/>
      <c r="O23" s="504"/>
      <c r="P23" s="504"/>
      <c r="Q23" s="505"/>
      <c r="R23" s="503"/>
      <c r="S23" s="504"/>
      <c r="T23" s="504"/>
      <c r="U23" s="505"/>
      <c r="V23" s="503"/>
      <c r="W23" s="504"/>
      <c r="X23" s="504"/>
      <c r="Y23" s="505"/>
      <c r="Z23" s="503"/>
      <c r="AA23" s="504"/>
      <c r="AB23" s="504"/>
      <c r="AC23" s="505"/>
      <c r="AD23" s="503"/>
      <c r="AE23" s="504"/>
      <c r="AF23" s="504"/>
      <c r="AG23" s="505"/>
      <c r="AH23" s="503"/>
      <c r="AI23" s="504"/>
      <c r="AJ23" s="504"/>
      <c r="AK23" s="505"/>
      <c r="AL23" s="503"/>
      <c r="AM23" s="504"/>
      <c r="AN23" s="504"/>
      <c r="AO23" s="505"/>
      <c r="AP23" s="503"/>
      <c r="AQ23" s="504"/>
      <c r="AR23" s="504"/>
      <c r="AS23" s="505"/>
      <c r="AT23" s="503"/>
      <c r="AU23" s="504"/>
      <c r="AV23" s="504"/>
      <c r="AW23" s="505"/>
      <c r="AX23" s="516"/>
      <c r="AY23" s="517"/>
      <c r="AZ23" s="517"/>
      <c r="BA23" s="518"/>
      <c r="BB23" s="1"/>
      <c r="BC23" s="1"/>
      <c r="BD23" s="1"/>
      <c r="BE23" s="1"/>
    </row>
    <row r="24" spans="1:57" ht="75" customHeight="1" x14ac:dyDescent="0.25">
      <c r="A24" s="192"/>
      <c r="B24" s="221" t="s">
        <v>94</v>
      </c>
      <c r="C24" s="249" t="s">
        <v>800</v>
      </c>
      <c r="D24" s="249" t="s">
        <v>96</v>
      </c>
      <c r="E24" s="271" t="s">
        <v>138</v>
      </c>
      <c r="F24" s="221" t="s">
        <v>860</v>
      </c>
      <c r="G24" s="249" t="s">
        <v>793</v>
      </c>
      <c r="H24" s="249" t="s">
        <v>857</v>
      </c>
      <c r="I24" s="271" t="s">
        <v>137</v>
      </c>
      <c r="J24" s="221" t="s">
        <v>860</v>
      </c>
      <c r="K24" s="249" t="s">
        <v>793</v>
      </c>
      <c r="L24" s="249" t="s">
        <v>857</v>
      </c>
      <c r="M24" s="271" t="s">
        <v>137</v>
      </c>
      <c r="N24" s="221" t="s">
        <v>860</v>
      </c>
      <c r="O24" s="249" t="s">
        <v>793</v>
      </c>
      <c r="P24" s="249" t="s">
        <v>857</v>
      </c>
      <c r="Q24" s="271" t="s">
        <v>137</v>
      </c>
      <c r="R24" s="221" t="s">
        <v>860</v>
      </c>
      <c r="S24" s="249" t="s">
        <v>793</v>
      </c>
      <c r="T24" s="249" t="s">
        <v>857</v>
      </c>
      <c r="U24" s="271" t="s">
        <v>137</v>
      </c>
      <c r="V24" s="221" t="s">
        <v>860</v>
      </c>
      <c r="W24" s="249" t="s">
        <v>793</v>
      </c>
      <c r="X24" s="249" t="s">
        <v>857</v>
      </c>
      <c r="Y24" s="271" t="s">
        <v>137</v>
      </c>
      <c r="Z24" s="221" t="s">
        <v>860</v>
      </c>
      <c r="AA24" s="249" t="s">
        <v>793</v>
      </c>
      <c r="AB24" s="249" t="s">
        <v>857</v>
      </c>
      <c r="AC24" s="271" t="s">
        <v>137</v>
      </c>
      <c r="AD24" s="221" t="s">
        <v>860</v>
      </c>
      <c r="AE24" s="249" t="s">
        <v>793</v>
      </c>
      <c r="AF24" s="249" t="s">
        <v>857</v>
      </c>
      <c r="AG24" s="271" t="s">
        <v>137</v>
      </c>
      <c r="AH24" s="221" t="s">
        <v>860</v>
      </c>
      <c r="AI24" s="249" t="s">
        <v>793</v>
      </c>
      <c r="AJ24" s="249" t="s">
        <v>857</v>
      </c>
      <c r="AK24" s="271" t="s">
        <v>137</v>
      </c>
      <c r="AL24" s="221" t="s">
        <v>860</v>
      </c>
      <c r="AM24" s="249" t="s">
        <v>793</v>
      </c>
      <c r="AN24" s="249" t="s">
        <v>857</v>
      </c>
      <c r="AO24" s="271" t="s">
        <v>137</v>
      </c>
      <c r="AP24" s="221" t="s">
        <v>860</v>
      </c>
      <c r="AQ24" s="249" t="s">
        <v>793</v>
      </c>
      <c r="AR24" s="249" t="s">
        <v>857</v>
      </c>
      <c r="AS24" s="271" t="s">
        <v>137</v>
      </c>
      <c r="AT24" s="221" t="s">
        <v>860</v>
      </c>
      <c r="AU24" s="249" t="s">
        <v>793</v>
      </c>
      <c r="AV24" s="249" t="s">
        <v>857</v>
      </c>
      <c r="AW24" s="271" t="s">
        <v>137</v>
      </c>
      <c r="AX24" s="221" t="s">
        <v>860</v>
      </c>
      <c r="AY24" s="249" t="s">
        <v>793</v>
      </c>
      <c r="AZ24" s="249" t="s">
        <v>857</v>
      </c>
      <c r="BA24" s="271" t="s">
        <v>137</v>
      </c>
      <c r="BB24" s="1"/>
      <c r="BC24" s="1"/>
      <c r="BD24" s="1"/>
      <c r="BE24" s="1"/>
    </row>
    <row r="25" spans="1:57" x14ac:dyDescent="0.25">
      <c r="A25" s="192"/>
      <c r="B25" s="230" t="s">
        <v>10</v>
      </c>
      <c r="C25" s="164"/>
      <c r="D25" s="131"/>
      <c r="E25" s="225"/>
      <c r="F25" s="162"/>
      <c r="G25" s="204"/>
      <c r="H25" s="263" t="s">
        <v>10</v>
      </c>
      <c r="I25" s="208"/>
      <c r="J25" s="162"/>
      <c r="K25" s="204"/>
      <c r="L25" s="263" t="s">
        <v>10</v>
      </c>
      <c r="M25" s="208"/>
      <c r="N25" s="162"/>
      <c r="O25" s="204"/>
      <c r="P25" s="263" t="s">
        <v>10</v>
      </c>
      <c r="Q25" s="208"/>
      <c r="R25" s="162"/>
      <c r="S25" s="204"/>
      <c r="T25" s="263" t="s">
        <v>10</v>
      </c>
      <c r="U25" s="208"/>
      <c r="V25" s="162"/>
      <c r="W25" s="204"/>
      <c r="X25" s="263" t="s">
        <v>10</v>
      </c>
      <c r="Y25" s="208"/>
      <c r="Z25" s="162"/>
      <c r="AA25" s="204"/>
      <c r="AB25" s="263" t="s">
        <v>10</v>
      </c>
      <c r="AC25" s="208"/>
      <c r="AD25" s="162"/>
      <c r="AE25" s="204"/>
      <c r="AF25" s="263" t="s">
        <v>10</v>
      </c>
      <c r="AG25" s="208"/>
      <c r="AH25" s="162"/>
      <c r="AI25" s="204"/>
      <c r="AJ25" s="263" t="s">
        <v>10</v>
      </c>
      <c r="AK25" s="208"/>
      <c r="AL25" s="162"/>
      <c r="AM25" s="204"/>
      <c r="AN25" s="263" t="s">
        <v>10</v>
      </c>
      <c r="AO25" s="208"/>
      <c r="AP25" s="162"/>
      <c r="AQ25" s="204"/>
      <c r="AR25" s="263" t="s">
        <v>10</v>
      </c>
      <c r="AS25" s="208"/>
      <c r="AT25" s="162"/>
      <c r="AU25" s="204"/>
      <c r="AV25" s="263" t="s">
        <v>10</v>
      </c>
      <c r="AW25" s="208"/>
      <c r="AX25" s="162"/>
      <c r="AY25" s="204"/>
      <c r="AZ25" s="263" t="s">
        <v>10</v>
      </c>
      <c r="BA25" s="208"/>
      <c r="BB25" s="1"/>
      <c r="BC25" s="1"/>
      <c r="BD25" s="1"/>
      <c r="BE25" s="1"/>
    </row>
    <row r="26" spans="1:57" x14ac:dyDescent="0.25">
      <c r="A26" s="192"/>
      <c r="B26" s="230" t="s">
        <v>10</v>
      </c>
      <c r="C26" s="164"/>
      <c r="D26" s="34"/>
      <c r="E26" s="157"/>
      <c r="F26" s="162"/>
      <c r="G26" s="204"/>
      <c r="H26" s="263" t="s">
        <v>10</v>
      </c>
      <c r="I26" s="208"/>
      <c r="J26" s="162"/>
      <c r="K26" s="204"/>
      <c r="L26" s="263" t="s">
        <v>10</v>
      </c>
      <c r="M26" s="208"/>
      <c r="N26" s="162"/>
      <c r="O26" s="204"/>
      <c r="P26" s="263" t="s">
        <v>10</v>
      </c>
      <c r="Q26" s="208"/>
      <c r="R26" s="162"/>
      <c r="S26" s="204"/>
      <c r="T26" s="263" t="s">
        <v>10</v>
      </c>
      <c r="U26" s="208"/>
      <c r="V26" s="162"/>
      <c r="W26" s="204"/>
      <c r="X26" s="263" t="s">
        <v>10</v>
      </c>
      <c r="Y26" s="208"/>
      <c r="Z26" s="162"/>
      <c r="AA26" s="204"/>
      <c r="AB26" s="263" t="s">
        <v>10</v>
      </c>
      <c r="AC26" s="208"/>
      <c r="AD26" s="162"/>
      <c r="AE26" s="204"/>
      <c r="AF26" s="263" t="s">
        <v>10</v>
      </c>
      <c r="AG26" s="208"/>
      <c r="AH26" s="162"/>
      <c r="AI26" s="204"/>
      <c r="AJ26" s="263" t="s">
        <v>10</v>
      </c>
      <c r="AK26" s="208"/>
      <c r="AL26" s="162"/>
      <c r="AM26" s="204"/>
      <c r="AN26" s="263" t="s">
        <v>10</v>
      </c>
      <c r="AO26" s="208"/>
      <c r="AP26" s="162"/>
      <c r="AQ26" s="204"/>
      <c r="AR26" s="263" t="s">
        <v>10</v>
      </c>
      <c r="AS26" s="208"/>
      <c r="AT26" s="162"/>
      <c r="AU26" s="204"/>
      <c r="AV26" s="263" t="s">
        <v>10</v>
      </c>
      <c r="AW26" s="208"/>
      <c r="AX26" s="162"/>
      <c r="AY26" s="204"/>
      <c r="AZ26" s="263" t="s">
        <v>10</v>
      </c>
      <c r="BA26" s="208"/>
      <c r="BB26" s="1"/>
      <c r="BC26" s="1"/>
      <c r="BD26" s="1"/>
      <c r="BE26" s="1"/>
    </row>
    <row r="27" spans="1:57" x14ac:dyDescent="0.25">
      <c r="A27" s="192"/>
      <c r="B27" s="230" t="s">
        <v>10</v>
      </c>
      <c r="C27" s="164"/>
      <c r="D27" s="34"/>
      <c r="E27" s="157"/>
      <c r="F27" s="162"/>
      <c r="G27" s="204"/>
      <c r="H27" s="263" t="s">
        <v>10</v>
      </c>
      <c r="I27" s="208"/>
      <c r="J27" s="162"/>
      <c r="K27" s="204"/>
      <c r="L27" s="263" t="s">
        <v>10</v>
      </c>
      <c r="M27" s="208"/>
      <c r="N27" s="162"/>
      <c r="O27" s="204"/>
      <c r="P27" s="263" t="s">
        <v>10</v>
      </c>
      <c r="Q27" s="208"/>
      <c r="R27" s="162"/>
      <c r="S27" s="204"/>
      <c r="T27" s="263" t="s">
        <v>10</v>
      </c>
      <c r="U27" s="208"/>
      <c r="V27" s="162"/>
      <c r="W27" s="204"/>
      <c r="X27" s="263" t="s">
        <v>10</v>
      </c>
      <c r="Y27" s="208"/>
      <c r="Z27" s="162"/>
      <c r="AA27" s="204"/>
      <c r="AB27" s="263" t="s">
        <v>10</v>
      </c>
      <c r="AC27" s="208"/>
      <c r="AD27" s="162"/>
      <c r="AE27" s="204"/>
      <c r="AF27" s="263" t="s">
        <v>10</v>
      </c>
      <c r="AG27" s="208"/>
      <c r="AH27" s="162"/>
      <c r="AI27" s="204"/>
      <c r="AJ27" s="263" t="s">
        <v>10</v>
      </c>
      <c r="AK27" s="208"/>
      <c r="AL27" s="162"/>
      <c r="AM27" s="204"/>
      <c r="AN27" s="263" t="s">
        <v>10</v>
      </c>
      <c r="AO27" s="208"/>
      <c r="AP27" s="162"/>
      <c r="AQ27" s="204"/>
      <c r="AR27" s="263" t="s">
        <v>10</v>
      </c>
      <c r="AS27" s="208"/>
      <c r="AT27" s="162"/>
      <c r="AU27" s="204"/>
      <c r="AV27" s="263" t="s">
        <v>10</v>
      </c>
      <c r="AW27" s="208"/>
      <c r="AX27" s="162"/>
      <c r="AY27" s="204"/>
      <c r="AZ27" s="263" t="s">
        <v>10</v>
      </c>
      <c r="BA27" s="208"/>
      <c r="BB27" s="1"/>
      <c r="BC27" s="1"/>
      <c r="BD27" s="1"/>
      <c r="BE27" s="1"/>
    </row>
    <row r="28" spans="1:57" x14ac:dyDescent="0.25">
      <c r="A28" s="192"/>
      <c r="B28" s="230" t="s">
        <v>10</v>
      </c>
      <c r="C28" s="164"/>
      <c r="D28" s="34"/>
      <c r="E28" s="157"/>
      <c r="F28" s="162"/>
      <c r="G28" s="204"/>
      <c r="H28" s="263" t="s">
        <v>10</v>
      </c>
      <c r="I28" s="208"/>
      <c r="J28" s="162"/>
      <c r="K28" s="204"/>
      <c r="L28" s="263" t="s">
        <v>10</v>
      </c>
      <c r="M28" s="208"/>
      <c r="N28" s="162"/>
      <c r="O28" s="204"/>
      <c r="P28" s="263" t="s">
        <v>10</v>
      </c>
      <c r="Q28" s="208"/>
      <c r="R28" s="162"/>
      <c r="S28" s="204"/>
      <c r="T28" s="263" t="s">
        <v>10</v>
      </c>
      <c r="U28" s="208"/>
      <c r="V28" s="162"/>
      <c r="W28" s="204"/>
      <c r="X28" s="263" t="s">
        <v>10</v>
      </c>
      <c r="Y28" s="208"/>
      <c r="Z28" s="162"/>
      <c r="AA28" s="204"/>
      <c r="AB28" s="263" t="s">
        <v>10</v>
      </c>
      <c r="AC28" s="208"/>
      <c r="AD28" s="162"/>
      <c r="AE28" s="204"/>
      <c r="AF28" s="263" t="s">
        <v>10</v>
      </c>
      <c r="AG28" s="208"/>
      <c r="AH28" s="162"/>
      <c r="AI28" s="204"/>
      <c r="AJ28" s="263" t="s">
        <v>10</v>
      </c>
      <c r="AK28" s="208"/>
      <c r="AL28" s="162"/>
      <c r="AM28" s="204"/>
      <c r="AN28" s="263" t="s">
        <v>10</v>
      </c>
      <c r="AO28" s="208"/>
      <c r="AP28" s="162"/>
      <c r="AQ28" s="204"/>
      <c r="AR28" s="263" t="s">
        <v>10</v>
      </c>
      <c r="AS28" s="208"/>
      <c r="AT28" s="162"/>
      <c r="AU28" s="204"/>
      <c r="AV28" s="263" t="s">
        <v>10</v>
      </c>
      <c r="AW28" s="208"/>
      <c r="AX28" s="162"/>
      <c r="AY28" s="204"/>
      <c r="AZ28" s="263" t="s">
        <v>10</v>
      </c>
      <c r="BA28" s="208"/>
      <c r="BB28" s="1"/>
      <c r="BC28" s="1"/>
      <c r="BD28" s="1"/>
      <c r="BE28" s="1"/>
    </row>
    <row r="29" spans="1:57" x14ac:dyDescent="0.25">
      <c r="A29" s="192"/>
      <c r="B29" s="230" t="s">
        <v>10</v>
      </c>
      <c r="C29" s="164"/>
      <c r="D29" s="34"/>
      <c r="E29" s="157"/>
      <c r="F29" s="162"/>
      <c r="G29" s="204"/>
      <c r="H29" s="263" t="s">
        <v>10</v>
      </c>
      <c r="I29" s="208"/>
      <c r="J29" s="162"/>
      <c r="K29" s="204"/>
      <c r="L29" s="263" t="s">
        <v>10</v>
      </c>
      <c r="M29" s="208"/>
      <c r="N29" s="162"/>
      <c r="O29" s="204"/>
      <c r="P29" s="263" t="s">
        <v>10</v>
      </c>
      <c r="Q29" s="208"/>
      <c r="R29" s="162"/>
      <c r="S29" s="204"/>
      <c r="T29" s="263" t="s">
        <v>10</v>
      </c>
      <c r="U29" s="208"/>
      <c r="V29" s="162"/>
      <c r="W29" s="204"/>
      <c r="X29" s="263" t="s">
        <v>10</v>
      </c>
      <c r="Y29" s="208"/>
      <c r="Z29" s="162"/>
      <c r="AA29" s="204"/>
      <c r="AB29" s="263" t="s">
        <v>10</v>
      </c>
      <c r="AC29" s="208"/>
      <c r="AD29" s="162"/>
      <c r="AE29" s="204"/>
      <c r="AF29" s="263" t="s">
        <v>10</v>
      </c>
      <c r="AG29" s="208"/>
      <c r="AH29" s="162"/>
      <c r="AI29" s="204"/>
      <c r="AJ29" s="263" t="s">
        <v>10</v>
      </c>
      <c r="AK29" s="208"/>
      <c r="AL29" s="162"/>
      <c r="AM29" s="204"/>
      <c r="AN29" s="263" t="s">
        <v>10</v>
      </c>
      <c r="AO29" s="208"/>
      <c r="AP29" s="162"/>
      <c r="AQ29" s="204"/>
      <c r="AR29" s="263" t="s">
        <v>10</v>
      </c>
      <c r="AS29" s="208"/>
      <c r="AT29" s="162"/>
      <c r="AU29" s="204"/>
      <c r="AV29" s="263" t="s">
        <v>10</v>
      </c>
      <c r="AW29" s="208"/>
      <c r="AX29" s="162"/>
      <c r="AY29" s="204"/>
      <c r="AZ29" s="263" t="s">
        <v>10</v>
      </c>
      <c r="BA29" s="208"/>
      <c r="BB29" s="1"/>
      <c r="BC29" s="1"/>
      <c r="BD29" s="1"/>
      <c r="BE29" s="1"/>
    </row>
    <row r="30" spans="1:57" x14ac:dyDescent="0.25">
      <c r="A30" s="192"/>
      <c r="B30" s="230" t="s">
        <v>10</v>
      </c>
      <c r="C30" s="164"/>
      <c r="D30" s="34"/>
      <c r="E30" s="157"/>
      <c r="F30" s="162"/>
      <c r="G30" s="204"/>
      <c r="H30" s="263" t="s">
        <v>10</v>
      </c>
      <c r="I30" s="208"/>
      <c r="J30" s="162"/>
      <c r="K30" s="204"/>
      <c r="L30" s="263" t="s">
        <v>10</v>
      </c>
      <c r="M30" s="208"/>
      <c r="N30" s="162"/>
      <c r="O30" s="204"/>
      <c r="P30" s="263" t="s">
        <v>10</v>
      </c>
      <c r="Q30" s="208"/>
      <c r="R30" s="162"/>
      <c r="S30" s="204"/>
      <c r="T30" s="263" t="s">
        <v>10</v>
      </c>
      <c r="U30" s="208"/>
      <c r="V30" s="162"/>
      <c r="W30" s="204"/>
      <c r="X30" s="263" t="s">
        <v>10</v>
      </c>
      <c r="Y30" s="208"/>
      <c r="Z30" s="162"/>
      <c r="AA30" s="204"/>
      <c r="AB30" s="263" t="s">
        <v>10</v>
      </c>
      <c r="AC30" s="208"/>
      <c r="AD30" s="162"/>
      <c r="AE30" s="204"/>
      <c r="AF30" s="263" t="s">
        <v>10</v>
      </c>
      <c r="AG30" s="208"/>
      <c r="AH30" s="162"/>
      <c r="AI30" s="204"/>
      <c r="AJ30" s="263" t="s">
        <v>10</v>
      </c>
      <c r="AK30" s="208"/>
      <c r="AL30" s="162"/>
      <c r="AM30" s="204"/>
      <c r="AN30" s="263" t="s">
        <v>10</v>
      </c>
      <c r="AO30" s="208"/>
      <c r="AP30" s="162"/>
      <c r="AQ30" s="204"/>
      <c r="AR30" s="263" t="s">
        <v>10</v>
      </c>
      <c r="AS30" s="208"/>
      <c r="AT30" s="162"/>
      <c r="AU30" s="204"/>
      <c r="AV30" s="263" t="s">
        <v>10</v>
      </c>
      <c r="AW30" s="208"/>
      <c r="AX30" s="162"/>
      <c r="AY30" s="204"/>
      <c r="AZ30" s="263" t="s">
        <v>10</v>
      </c>
      <c r="BA30" s="208"/>
      <c r="BB30" s="1"/>
      <c r="BC30" s="1"/>
      <c r="BD30" s="1"/>
      <c r="BE30" s="1"/>
    </row>
    <row r="31" spans="1:57" x14ac:dyDescent="0.25">
      <c r="A31" s="192"/>
      <c r="B31" s="230" t="s">
        <v>10</v>
      </c>
      <c r="C31" s="164"/>
      <c r="D31" s="34"/>
      <c r="E31" s="157"/>
      <c r="F31" s="162"/>
      <c r="G31" s="204"/>
      <c r="H31" s="263" t="s">
        <v>10</v>
      </c>
      <c r="I31" s="208"/>
      <c r="J31" s="162"/>
      <c r="K31" s="204"/>
      <c r="L31" s="263" t="s">
        <v>10</v>
      </c>
      <c r="M31" s="208"/>
      <c r="N31" s="162"/>
      <c r="O31" s="204"/>
      <c r="P31" s="263" t="s">
        <v>10</v>
      </c>
      <c r="Q31" s="208"/>
      <c r="R31" s="162"/>
      <c r="S31" s="204"/>
      <c r="T31" s="263" t="s">
        <v>10</v>
      </c>
      <c r="U31" s="208"/>
      <c r="V31" s="162"/>
      <c r="W31" s="204"/>
      <c r="X31" s="263" t="s">
        <v>10</v>
      </c>
      <c r="Y31" s="208"/>
      <c r="Z31" s="162"/>
      <c r="AA31" s="204"/>
      <c r="AB31" s="263" t="s">
        <v>10</v>
      </c>
      <c r="AC31" s="208"/>
      <c r="AD31" s="162"/>
      <c r="AE31" s="204"/>
      <c r="AF31" s="263" t="s">
        <v>10</v>
      </c>
      <c r="AG31" s="208"/>
      <c r="AH31" s="162"/>
      <c r="AI31" s="204"/>
      <c r="AJ31" s="263" t="s">
        <v>10</v>
      </c>
      <c r="AK31" s="208"/>
      <c r="AL31" s="162"/>
      <c r="AM31" s="204"/>
      <c r="AN31" s="263" t="s">
        <v>10</v>
      </c>
      <c r="AO31" s="208"/>
      <c r="AP31" s="162"/>
      <c r="AQ31" s="204"/>
      <c r="AR31" s="263" t="s">
        <v>10</v>
      </c>
      <c r="AS31" s="208"/>
      <c r="AT31" s="162"/>
      <c r="AU31" s="204"/>
      <c r="AV31" s="263" t="s">
        <v>10</v>
      </c>
      <c r="AW31" s="208"/>
      <c r="AX31" s="162"/>
      <c r="AY31" s="204"/>
      <c r="AZ31" s="263" t="s">
        <v>10</v>
      </c>
      <c r="BA31" s="208"/>
      <c r="BB31" s="1"/>
      <c r="BC31" s="1"/>
      <c r="BD31" s="1"/>
      <c r="BE31" s="1"/>
    </row>
    <row r="32" spans="1:57" x14ac:dyDescent="0.25">
      <c r="A32" s="192"/>
      <c r="B32" s="230" t="s">
        <v>10</v>
      </c>
      <c r="C32" s="164"/>
      <c r="D32" s="34"/>
      <c r="E32" s="157"/>
      <c r="F32" s="162"/>
      <c r="G32" s="204"/>
      <c r="H32" s="263" t="s">
        <v>10</v>
      </c>
      <c r="I32" s="208"/>
      <c r="J32" s="162"/>
      <c r="K32" s="204"/>
      <c r="L32" s="263" t="s">
        <v>10</v>
      </c>
      <c r="M32" s="208"/>
      <c r="N32" s="162"/>
      <c r="O32" s="204"/>
      <c r="P32" s="263" t="s">
        <v>10</v>
      </c>
      <c r="Q32" s="208"/>
      <c r="R32" s="162"/>
      <c r="S32" s="204"/>
      <c r="T32" s="263" t="s">
        <v>10</v>
      </c>
      <c r="U32" s="208"/>
      <c r="V32" s="162"/>
      <c r="W32" s="204"/>
      <c r="X32" s="263" t="s">
        <v>10</v>
      </c>
      <c r="Y32" s="208"/>
      <c r="Z32" s="162"/>
      <c r="AA32" s="204"/>
      <c r="AB32" s="263" t="s">
        <v>10</v>
      </c>
      <c r="AC32" s="208"/>
      <c r="AD32" s="162"/>
      <c r="AE32" s="204"/>
      <c r="AF32" s="263" t="s">
        <v>10</v>
      </c>
      <c r="AG32" s="208"/>
      <c r="AH32" s="162"/>
      <c r="AI32" s="204"/>
      <c r="AJ32" s="263" t="s">
        <v>10</v>
      </c>
      <c r="AK32" s="208"/>
      <c r="AL32" s="162"/>
      <c r="AM32" s="204"/>
      <c r="AN32" s="263" t="s">
        <v>10</v>
      </c>
      <c r="AO32" s="208"/>
      <c r="AP32" s="162"/>
      <c r="AQ32" s="204"/>
      <c r="AR32" s="263" t="s">
        <v>10</v>
      </c>
      <c r="AS32" s="208"/>
      <c r="AT32" s="162"/>
      <c r="AU32" s="204"/>
      <c r="AV32" s="263" t="s">
        <v>10</v>
      </c>
      <c r="AW32" s="208"/>
      <c r="AX32" s="162"/>
      <c r="AY32" s="204"/>
      <c r="AZ32" s="263" t="s">
        <v>10</v>
      </c>
      <c r="BA32" s="208"/>
      <c r="BB32" s="1"/>
      <c r="BC32" s="1"/>
      <c r="BD32" s="1"/>
      <c r="BE32" s="1"/>
    </row>
    <row r="33" spans="1:57" x14ac:dyDescent="0.25">
      <c r="A33" s="192"/>
      <c r="B33" s="230" t="s">
        <v>10</v>
      </c>
      <c r="C33" s="164"/>
      <c r="D33" s="34"/>
      <c r="E33" s="157"/>
      <c r="F33" s="162"/>
      <c r="G33" s="204"/>
      <c r="H33" s="263" t="s">
        <v>10</v>
      </c>
      <c r="I33" s="208"/>
      <c r="J33" s="162"/>
      <c r="K33" s="204"/>
      <c r="L33" s="263" t="s">
        <v>10</v>
      </c>
      <c r="M33" s="208"/>
      <c r="N33" s="162"/>
      <c r="O33" s="204"/>
      <c r="P33" s="263" t="s">
        <v>10</v>
      </c>
      <c r="Q33" s="208"/>
      <c r="R33" s="162"/>
      <c r="S33" s="204"/>
      <c r="T33" s="263" t="s">
        <v>10</v>
      </c>
      <c r="U33" s="208"/>
      <c r="V33" s="162"/>
      <c r="W33" s="204"/>
      <c r="X33" s="263" t="s">
        <v>10</v>
      </c>
      <c r="Y33" s="208"/>
      <c r="Z33" s="162"/>
      <c r="AA33" s="204"/>
      <c r="AB33" s="263" t="s">
        <v>10</v>
      </c>
      <c r="AC33" s="208"/>
      <c r="AD33" s="162"/>
      <c r="AE33" s="204"/>
      <c r="AF33" s="263" t="s">
        <v>10</v>
      </c>
      <c r="AG33" s="208"/>
      <c r="AH33" s="162"/>
      <c r="AI33" s="204"/>
      <c r="AJ33" s="263" t="s">
        <v>10</v>
      </c>
      <c r="AK33" s="208"/>
      <c r="AL33" s="162"/>
      <c r="AM33" s="204"/>
      <c r="AN33" s="263" t="s">
        <v>10</v>
      </c>
      <c r="AO33" s="208"/>
      <c r="AP33" s="162"/>
      <c r="AQ33" s="204"/>
      <c r="AR33" s="263" t="s">
        <v>10</v>
      </c>
      <c r="AS33" s="208"/>
      <c r="AT33" s="162"/>
      <c r="AU33" s="204"/>
      <c r="AV33" s="263" t="s">
        <v>10</v>
      </c>
      <c r="AW33" s="208"/>
      <c r="AX33" s="162"/>
      <c r="AY33" s="204"/>
      <c r="AZ33" s="263" t="s">
        <v>10</v>
      </c>
      <c r="BA33" s="208"/>
      <c r="BB33" s="1"/>
      <c r="BC33" s="1"/>
      <c r="BD33" s="1"/>
      <c r="BE33" s="1"/>
    </row>
    <row r="34" spans="1:57" x14ac:dyDescent="0.25">
      <c r="A34" s="192"/>
      <c r="B34" s="230" t="s">
        <v>10</v>
      </c>
      <c r="C34" s="164"/>
      <c r="D34" s="34"/>
      <c r="E34" s="157"/>
      <c r="F34" s="162"/>
      <c r="G34" s="204"/>
      <c r="H34" s="263" t="s">
        <v>10</v>
      </c>
      <c r="I34" s="208"/>
      <c r="J34" s="162"/>
      <c r="K34" s="204"/>
      <c r="L34" s="263" t="s">
        <v>10</v>
      </c>
      <c r="M34" s="208"/>
      <c r="N34" s="162"/>
      <c r="O34" s="204"/>
      <c r="P34" s="263" t="s">
        <v>10</v>
      </c>
      <c r="Q34" s="208"/>
      <c r="R34" s="162"/>
      <c r="S34" s="204"/>
      <c r="T34" s="263" t="s">
        <v>10</v>
      </c>
      <c r="U34" s="208"/>
      <c r="V34" s="162"/>
      <c r="W34" s="204"/>
      <c r="X34" s="263" t="s">
        <v>10</v>
      </c>
      <c r="Y34" s="208"/>
      <c r="Z34" s="162"/>
      <c r="AA34" s="204"/>
      <c r="AB34" s="263" t="s">
        <v>10</v>
      </c>
      <c r="AC34" s="208"/>
      <c r="AD34" s="162"/>
      <c r="AE34" s="204"/>
      <c r="AF34" s="263" t="s">
        <v>10</v>
      </c>
      <c r="AG34" s="208"/>
      <c r="AH34" s="162"/>
      <c r="AI34" s="204"/>
      <c r="AJ34" s="263" t="s">
        <v>10</v>
      </c>
      <c r="AK34" s="208"/>
      <c r="AL34" s="162"/>
      <c r="AM34" s="204"/>
      <c r="AN34" s="263" t="s">
        <v>10</v>
      </c>
      <c r="AO34" s="208"/>
      <c r="AP34" s="162"/>
      <c r="AQ34" s="204"/>
      <c r="AR34" s="263" t="s">
        <v>10</v>
      </c>
      <c r="AS34" s="208"/>
      <c r="AT34" s="162"/>
      <c r="AU34" s="204"/>
      <c r="AV34" s="263" t="s">
        <v>10</v>
      </c>
      <c r="AW34" s="208"/>
      <c r="AX34" s="162"/>
      <c r="AY34" s="204"/>
      <c r="AZ34" s="263" t="s">
        <v>10</v>
      </c>
      <c r="BA34" s="208"/>
      <c r="BB34" s="1"/>
      <c r="BC34" s="1"/>
      <c r="BD34" s="1"/>
      <c r="BE34" s="1"/>
    </row>
    <row r="35" spans="1:57" x14ac:dyDescent="0.25">
      <c r="A35" s="192"/>
      <c r="B35" s="230" t="s">
        <v>10</v>
      </c>
      <c r="C35" s="164"/>
      <c r="D35" s="34"/>
      <c r="E35" s="157"/>
      <c r="F35" s="162"/>
      <c r="G35" s="204"/>
      <c r="H35" s="263" t="s">
        <v>10</v>
      </c>
      <c r="I35" s="208"/>
      <c r="J35" s="162"/>
      <c r="K35" s="204"/>
      <c r="L35" s="263" t="s">
        <v>10</v>
      </c>
      <c r="M35" s="208"/>
      <c r="N35" s="162"/>
      <c r="O35" s="204"/>
      <c r="P35" s="263" t="s">
        <v>10</v>
      </c>
      <c r="Q35" s="208"/>
      <c r="R35" s="162"/>
      <c r="S35" s="204"/>
      <c r="T35" s="263" t="s">
        <v>10</v>
      </c>
      <c r="U35" s="208"/>
      <c r="V35" s="162"/>
      <c r="W35" s="204"/>
      <c r="X35" s="263" t="s">
        <v>10</v>
      </c>
      <c r="Y35" s="208"/>
      <c r="Z35" s="162"/>
      <c r="AA35" s="204"/>
      <c r="AB35" s="263" t="s">
        <v>10</v>
      </c>
      <c r="AC35" s="208"/>
      <c r="AD35" s="162"/>
      <c r="AE35" s="204"/>
      <c r="AF35" s="263" t="s">
        <v>10</v>
      </c>
      <c r="AG35" s="208"/>
      <c r="AH35" s="162"/>
      <c r="AI35" s="204"/>
      <c r="AJ35" s="263" t="s">
        <v>10</v>
      </c>
      <c r="AK35" s="208"/>
      <c r="AL35" s="162"/>
      <c r="AM35" s="204"/>
      <c r="AN35" s="263" t="s">
        <v>10</v>
      </c>
      <c r="AO35" s="208"/>
      <c r="AP35" s="162"/>
      <c r="AQ35" s="204"/>
      <c r="AR35" s="263" t="s">
        <v>10</v>
      </c>
      <c r="AS35" s="208"/>
      <c r="AT35" s="162"/>
      <c r="AU35" s="204"/>
      <c r="AV35" s="263" t="s">
        <v>10</v>
      </c>
      <c r="AW35" s="208"/>
      <c r="AX35" s="162"/>
      <c r="AY35" s="204"/>
      <c r="AZ35" s="263" t="s">
        <v>10</v>
      </c>
      <c r="BA35" s="208"/>
      <c r="BB35" s="1"/>
      <c r="BC35" s="1"/>
      <c r="BD35" s="1"/>
      <c r="BE35" s="1"/>
    </row>
    <row r="36" spans="1:57" x14ac:dyDescent="0.25">
      <c r="A36" s="192"/>
      <c r="B36" s="230" t="s">
        <v>10</v>
      </c>
      <c r="C36" s="164"/>
      <c r="D36" s="34"/>
      <c r="E36" s="157"/>
      <c r="F36" s="162"/>
      <c r="G36" s="204"/>
      <c r="H36" s="263" t="s">
        <v>10</v>
      </c>
      <c r="I36" s="208"/>
      <c r="J36" s="162"/>
      <c r="K36" s="204"/>
      <c r="L36" s="263" t="s">
        <v>10</v>
      </c>
      <c r="M36" s="208"/>
      <c r="N36" s="162"/>
      <c r="O36" s="204"/>
      <c r="P36" s="263" t="s">
        <v>10</v>
      </c>
      <c r="Q36" s="208"/>
      <c r="R36" s="162"/>
      <c r="S36" s="204"/>
      <c r="T36" s="263" t="s">
        <v>10</v>
      </c>
      <c r="U36" s="208"/>
      <c r="V36" s="162"/>
      <c r="W36" s="204"/>
      <c r="X36" s="263" t="s">
        <v>10</v>
      </c>
      <c r="Y36" s="208"/>
      <c r="Z36" s="162"/>
      <c r="AA36" s="204"/>
      <c r="AB36" s="263" t="s">
        <v>10</v>
      </c>
      <c r="AC36" s="208"/>
      <c r="AD36" s="162"/>
      <c r="AE36" s="204"/>
      <c r="AF36" s="263" t="s">
        <v>10</v>
      </c>
      <c r="AG36" s="208"/>
      <c r="AH36" s="162"/>
      <c r="AI36" s="204"/>
      <c r="AJ36" s="263" t="s">
        <v>10</v>
      </c>
      <c r="AK36" s="208"/>
      <c r="AL36" s="162"/>
      <c r="AM36" s="204"/>
      <c r="AN36" s="263" t="s">
        <v>10</v>
      </c>
      <c r="AO36" s="208"/>
      <c r="AP36" s="162"/>
      <c r="AQ36" s="204"/>
      <c r="AR36" s="263" t="s">
        <v>10</v>
      </c>
      <c r="AS36" s="208"/>
      <c r="AT36" s="162"/>
      <c r="AU36" s="204"/>
      <c r="AV36" s="263" t="s">
        <v>10</v>
      </c>
      <c r="AW36" s="208"/>
      <c r="AX36" s="162"/>
      <c r="AY36" s="204"/>
      <c r="AZ36" s="263" t="s">
        <v>10</v>
      </c>
      <c r="BA36" s="208"/>
      <c r="BB36" s="1"/>
      <c r="BC36" s="1"/>
      <c r="BD36" s="1"/>
      <c r="BE36" s="1"/>
    </row>
    <row r="37" spans="1:57" x14ac:dyDescent="0.25">
      <c r="A37" s="192"/>
      <c r="B37" s="230" t="s">
        <v>10</v>
      </c>
      <c r="C37" s="164"/>
      <c r="D37" s="34"/>
      <c r="E37" s="157"/>
      <c r="F37" s="162"/>
      <c r="G37" s="204"/>
      <c r="H37" s="263" t="s">
        <v>10</v>
      </c>
      <c r="I37" s="208"/>
      <c r="J37" s="162"/>
      <c r="K37" s="204"/>
      <c r="L37" s="263" t="s">
        <v>10</v>
      </c>
      <c r="M37" s="208"/>
      <c r="N37" s="162"/>
      <c r="O37" s="204"/>
      <c r="P37" s="263" t="s">
        <v>10</v>
      </c>
      <c r="Q37" s="208"/>
      <c r="R37" s="162"/>
      <c r="S37" s="204"/>
      <c r="T37" s="263" t="s">
        <v>10</v>
      </c>
      <c r="U37" s="208"/>
      <c r="V37" s="162"/>
      <c r="W37" s="204"/>
      <c r="X37" s="263" t="s">
        <v>10</v>
      </c>
      <c r="Y37" s="208"/>
      <c r="Z37" s="162"/>
      <c r="AA37" s="204"/>
      <c r="AB37" s="263" t="s">
        <v>10</v>
      </c>
      <c r="AC37" s="208"/>
      <c r="AD37" s="162"/>
      <c r="AE37" s="204"/>
      <c r="AF37" s="263" t="s">
        <v>10</v>
      </c>
      <c r="AG37" s="208"/>
      <c r="AH37" s="162"/>
      <c r="AI37" s="204"/>
      <c r="AJ37" s="263" t="s">
        <v>10</v>
      </c>
      <c r="AK37" s="208"/>
      <c r="AL37" s="162"/>
      <c r="AM37" s="204"/>
      <c r="AN37" s="263" t="s">
        <v>10</v>
      </c>
      <c r="AO37" s="208"/>
      <c r="AP37" s="162"/>
      <c r="AQ37" s="204"/>
      <c r="AR37" s="263" t="s">
        <v>10</v>
      </c>
      <c r="AS37" s="208"/>
      <c r="AT37" s="162"/>
      <c r="AU37" s="204"/>
      <c r="AV37" s="263" t="s">
        <v>10</v>
      </c>
      <c r="AW37" s="208"/>
      <c r="AX37" s="162"/>
      <c r="AY37" s="204"/>
      <c r="AZ37" s="263" t="s">
        <v>10</v>
      </c>
      <c r="BA37" s="208"/>
      <c r="BB37" s="1"/>
      <c r="BC37" s="1"/>
      <c r="BD37" s="1"/>
      <c r="BE37" s="1"/>
    </row>
    <row r="38" spans="1:57" x14ac:dyDescent="0.25">
      <c r="A38" s="192"/>
      <c r="B38" s="230" t="s">
        <v>10</v>
      </c>
      <c r="C38" s="164"/>
      <c r="D38" s="34"/>
      <c r="E38" s="157"/>
      <c r="F38" s="162"/>
      <c r="G38" s="204"/>
      <c r="H38" s="263" t="s">
        <v>10</v>
      </c>
      <c r="I38" s="208"/>
      <c r="J38" s="162"/>
      <c r="K38" s="204"/>
      <c r="L38" s="263" t="s">
        <v>10</v>
      </c>
      <c r="M38" s="208"/>
      <c r="N38" s="162"/>
      <c r="O38" s="204"/>
      <c r="P38" s="263" t="s">
        <v>10</v>
      </c>
      <c r="Q38" s="208"/>
      <c r="R38" s="162"/>
      <c r="S38" s="204"/>
      <c r="T38" s="263" t="s">
        <v>10</v>
      </c>
      <c r="U38" s="208"/>
      <c r="V38" s="162"/>
      <c r="W38" s="204"/>
      <c r="X38" s="263" t="s">
        <v>10</v>
      </c>
      <c r="Y38" s="208"/>
      <c r="Z38" s="162"/>
      <c r="AA38" s="204"/>
      <c r="AB38" s="263" t="s">
        <v>10</v>
      </c>
      <c r="AC38" s="208"/>
      <c r="AD38" s="162"/>
      <c r="AE38" s="204"/>
      <c r="AF38" s="263" t="s">
        <v>10</v>
      </c>
      <c r="AG38" s="208"/>
      <c r="AH38" s="162"/>
      <c r="AI38" s="204"/>
      <c r="AJ38" s="263" t="s">
        <v>10</v>
      </c>
      <c r="AK38" s="208"/>
      <c r="AL38" s="162"/>
      <c r="AM38" s="204"/>
      <c r="AN38" s="263" t="s">
        <v>10</v>
      </c>
      <c r="AO38" s="208"/>
      <c r="AP38" s="162"/>
      <c r="AQ38" s="204"/>
      <c r="AR38" s="263" t="s">
        <v>10</v>
      </c>
      <c r="AS38" s="208"/>
      <c r="AT38" s="162"/>
      <c r="AU38" s="204"/>
      <c r="AV38" s="263" t="s">
        <v>10</v>
      </c>
      <c r="AW38" s="208"/>
      <c r="AX38" s="162"/>
      <c r="AY38" s="204"/>
      <c r="AZ38" s="263" t="s">
        <v>10</v>
      </c>
      <c r="BA38" s="208"/>
      <c r="BB38" s="1"/>
      <c r="BC38" s="1"/>
      <c r="BD38" s="1"/>
      <c r="BE38" s="1"/>
    </row>
    <row r="39" spans="1:57" x14ac:dyDescent="0.25">
      <c r="A39" s="192"/>
      <c r="B39" s="230" t="s">
        <v>10</v>
      </c>
      <c r="C39" s="164"/>
      <c r="D39" s="34"/>
      <c r="E39" s="157"/>
      <c r="F39" s="162"/>
      <c r="G39" s="204"/>
      <c r="H39" s="263" t="s">
        <v>10</v>
      </c>
      <c r="I39" s="208"/>
      <c r="J39" s="162"/>
      <c r="K39" s="204"/>
      <c r="L39" s="263" t="s">
        <v>10</v>
      </c>
      <c r="M39" s="208"/>
      <c r="N39" s="162"/>
      <c r="O39" s="204"/>
      <c r="P39" s="263" t="s">
        <v>10</v>
      </c>
      <c r="Q39" s="208"/>
      <c r="R39" s="162"/>
      <c r="S39" s="204"/>
      <c r="T39" s="263" t="s">
        <v>10</v>
      </c>
      <c r="U39" s="208"/>
      <c r="V39" s="162"/>
      <c r="W39" s="204"/>
      <c r="X39" s="263" t="s">
        <v>10</v>
      </c>
      <c r="Y39" s="208"/>
      <c r="Z39" s="162"/>
      <c r="AA39" s="204"/>
      <c r="AB39" s="263" t="s">
        <v>10</v>
      </c>
      <c r="AC39" s="208"/>
      <c r="AD39" s="162"/>
      <c r="AE39" s="204"/>
      <c r="AF39" s="263" t="s">
        <v>10</v>
      </c>
      <c r="AG39" s="208"/>
      <c r="AH39" s="162"/>
      <c r="AI39" s="204"/>
      <c r="AJ39" s="263" t="s">
        <v>10</v>
      </c>
      <c r="AK39" s="208"/>
      <c r="AL39" s="162"/>
      <c r="AM39" s="204"/>
      <c r="AN39" s="263" t="s">
        <v>10</v>
      </c>
      <c r="AO39" s="208"/>
      <c r="AP39" s="162"/>
      <c r="AQ39" s="204"/>
      <c r="AR39" s="263" t="s">
        <v>10</v>
      </c>
      <c r="AS39" s="208"/>
      <c r="AT39" s="162"/>
      <c r="AU39" s="204"/>
      <c r="AV39" s="263" t="s">
        <v>10</v>
      </c>
      <c r="AW39" s="208"/>
      <c r="AX39" s="162"/>
      <c r="AY39" s="204"/>
      <c r="AZ39" s="263" t="s">
        <v>10</v>
      </c>
      <c r="BA39" s="208"/>
      <c r="BB39" s="1"/>
      <c r="BC39" s="1"/>
      <c r="BD39" s="1"/>
      <c r="BE39" s="1"/>
    </row>
    <row r="40" spans="1:57" x14ac:dyDescent="0.25">
      <c r="A40" s="192"/>
      <c r="B40" s="230" t="s">
        <v>10</v>
      </c>
      <c r="C40" s="164"/>
      <c r="D40" s="34"/>
      <c r="E40" s="157"/>
      <c r="F40" s="162"/>
      <c r="G40" s="204"/>
      <c r="H40" s="263" t="s">
        <v>10</v>
      </c>
      <c r="I40" s="208"/>
      <c r="J40" s="162"/>
      <c r="K40" s="204"/>
      <c r="L40" s="263" t="s">
        <v>10</v>
      </c>
      <c r="M40" s="208"/>
      <c r="N40" s="162"/>
      <c r="O40" s="204"/>
      <c r="P40" s="263" t="s">
        <v>10</v>
      </c>
      <c r="Q40" s="208"/>
      <c r="R40" s="162"/>
      <c r="S40" s="204"/>
      <c r="T40" s="263" t="s">
        <v>10</v>
      </c>
      <c r="U40" s="208"/>
      <c r="V40" s="162"/>
      <c r="W40" s="204"/>
      <c r="X40" s="263" t="s">
        <v>10</v>
      </c>
      <c r="Y40" s="208"/>
      <c r="Z40" s="162"/>
      <c r="AA40" s="204"/>
      <c r="AB40" s="263" t="s">
        <v>10</v>
      </c>
      <c r="AC40" s="208"/>
      <c r="AD40" s="162"/>
      <c r="AE40" s="204"/>
      <c r="AF40" s="263" t="s">
        <v>10</v>
      </c>
      <c r="AG40" s="208"/>
      <c r="AH40" s="162"/>
      <c r="AI40" s="204"/>
      <c r="AJ40" s="263" t="s">
        <v>10</v>
      </c>
      <c r="AK40" s="208"/>
      <c r="AL40" s="162"/>
      <c r="AM40" s="204"/>
      <c r="AN40" s="263" t="s">
        <v>10</v>
      </c>
      <c r="AO40" s="208"/>
      <c r="AP40" s="162"/>
      <c r="AQ40" s="204"/>
      <c r="AR40" s="263" t="s">
        <v>10</v>
      </c>
      <c r="AS40" s="208"/>
      <c r="AT40" s="162"/>
      <c r="AU40" s="204"/>
      <c r="AV40" s="263" t="s">
        <v>10</v>
      </c>
      <c r="AW40" s="208"/>
      <c r="AX40" s="162"/>
      <c r="AY40" s="204"/>
      <c r="AZ40" s="263" t="s">
        <v>10</v>
      </c>
      <c r="BA40" s="208"/>
      <c r="BB40" s="1"/>
      <c r="BC40" s="1"/>
      <c r="BD40" s="1"/>
      <c r="BE40" s="1"/>
    </row>
    <row r="41" spans="1:57" x14ac:dyDescent="0.25">
      <c r="A41" s="192"/>
      <c r="B41" s="230" t="s">
        <v>10</v>
      </c>
      <c r="C41" s="164"/>
      <c r="D41" s="34"/>
      <c r="E41" s="157"/>
      <c r="F41" s="162"/>
      <c r="G41" s="204"/>
      <c r="H41" s="263" t="s">
        <v>10</v>
      </c>
      <c r="I41" s="208"/>
      <c r="J41" s="162"/>
      <c r="K41" s="204"/>
      <c r="L41" s="263" t="s">
        <v>10</v>
      </c>
      <c r="M41" s="208"/>
      <c r="N41" s="162"/>
      <c r="O41" s="204"/>
      <c r="P41" s="263" t="s">
        <v>10</v>
      </c>
      <c r="Q41" s="208"/>
      <c r="R41" s="162"/>
      <c r="S41" s="204"/>
      <c r="T41" s="263" t="s">
        <v>10</v>
      </c>
      <c r="U41" s="208"/>
      <c r="V41" s="162"/>
      <c r="W41" s="204"/>
      <c r="X41" s="263" t="s">
        <v>10</v>
      </c>
      <c r="Y41" s="208"/>
      <c r="Z41" s="162"/>
      <c r="AA41" s="204"/>
      <c r="AB41" s="263" t="s">
        <v>10</v>
      </c>
      <c r="AC41" s="208"/>
      <c r="AD41" s="162"/>
      <c r="AE41" s="204"/>
      <c r="AF41" s="263" t="s">
        <v>10</v>
      </c>
      <c r="AG41" s="208"/>
      <c r="AH41" s="162"/>
      <c r="AI41" s="204"/>
      <c r="AJ41" s="263" t="s">
        <v>10</v>
      </c>
      <c r="AK41" s="208"/>
      <c r="AL41" s="162"/>
      <c r="AM41" s="204"/>
      <c r="AN41" s="263" t="s">
        <v>10</v>
      </c>
      <c r="AO41" s="208"/>
      <c r="AP41" s="162"/>
      <c r="AQ41" s="204"/>
      <c r="AR41" s="263" t="s">
        <v>10</v>
      </c>
      <c r="AS41" s="208"/>
      <c r="AT41" s="162"/>
      <c r="AU41" s="204"/>
      <c r="AV41" s="263" t="s">
        <v>10</v>
      </c>
      <c r="AW41" s="208"/>
      <c r="AX41" s="162"/>
      <c r="AY41" s="204"/>
      <c r="AZ41" s="263" t="s">
        <v>10</v>
      </c>
      <c r="BA41" s="208"/>
      <c r="BB41" s="1"/>
      <c r="BC41" s="1"/>
      <c r="BD41" s="1"/>
      <c r="BE41" s="1"/>
    </row>
    <row r="42" spans="1:57" x14ac:dyDescent="0.25">
      <c r="A42" s="192"/>
      <c r="B42" s="230" t="s">
        <v>10</v>
      </c>
      <c r="C42" s="164"/>
      <c r="D42" s="34"/>
      <c r="E42" s="157"/>
      <c r="F42" s="162"/>
      <c r="G42" s="204"/>
      <c r="H42" s="263" t="s">
        <v>10</v>
      </c>
      <c r="I42" s="208"/>
      <c r="J42" s="162"/>
      <c r="K42" s="204"/>
      <c r="L42" s="263" t="s">
        <v>10</v>
      </c>
      <c r="M42" s="208"/>
      <c r="N42" s="162"/>
      <c r="O42" s="204"/>
      <c r="P42" s="263" t="s">
        <v>10</v>
      </c>
      <c r="Q42" s="208"/>
      <c r="R42" s="162"/>
      <c r="S42" s="204"/>
      <c r="T42" s="263" t="s">
        <v>10</v>
      </c>
      <c r="U42" s="208"/>
      <c r="V42" s="162"/>
      <c r="W42" s="204"/>
      <c r="X42" s="263" t="s">
        <v>10</v>
      </c>
      <c r="Y42" s="208"/>
      <c r="Z42" s="162"/>
      <c r="AA42" s="204"/>
      <c r="AB42" s="263" t="s">
        <v>10</v>
      </c>
      <c r="AC42" s="208"/>
      <c r="AD42" s="162"/>
      <c r="AE42" s="204"/>
      <c r="AF42" s="263" t="s">
        <v>10</v>
      </c>
      <c r="AG42" s="208"/>
      <c r="AH42" s="162"/>
      <c r="AI42" s="204"/>
      <c r="AJ42" s="263" t="s">
        <v>10</v>
      </c>
      <c r="AK42" s="208"/>
      <c r="AL42" s="162"/>
      <c r="AM42" s="204"/>
      <c r="AN42" s="263" t="s">
        <v>10</v>
      </c>
      <c r="AO42" s="208"/>
      <c r="AP42" s="162"/>
      <c r="AQ42" s="204"/>
      <c r="AR42" s="263" t="s">
        <v>10</v>
      </c>
      <c r="AS42" s="208"/>
      <c r="AT42" s="162"/>
      <c r="AU42" s="204"/>
      <c r="AV42" s="263" t="s">
        <v>10</v>
      </c>
      <c r="AW42" s="208"/>
      <c r="AX42" s="162"/>
      <c r="AY42" s="204"/>
      <c r="AZ42" s="263" t="s">
        <v>10</v>
      </c>
      <c r="BA42" s="208"/>
      <c r="BB42" s="1"/>
      <c r="BC42" s="1"/>
      <c r="BD42" s="1"/>
      <c r="BE42" s="1"/>
    </row>
    <row r="43" spans="1:57" x14ac:dyDescent="0.25">
      <c r="A43" s="192"/>
      <c r="B43" s="230" t="s">
        <v>10</v>
      </c>
      <c r="C43" s="164"/>
      <c r="D43" s="34"/>
      <c r="E43" s="157"/>
      <c r="F43" s="162"/>
      <c r="G43" s="204"/>
      <c r="H43" s="263" t="s">
        <v>10</v>
      </c>
      <c r="I43" s="208"/>
      <c r="J43" s="162"/>
      <c r="K43" s="204"/>
      <c r="L43" s="263" t="s">
        <v>10</v>
      </c>
      <c r="M43" s="208"/>
      <c r="N43" s="162"/>
      <c r="O43" s="204"/>
      <c r="P43" s="263" t="s">
        <v>10</v>
      </c>
      <c r="Q43" s="208"/>
      <c r="R43" s="162"/>
      <c r="S43" s="204"/>
      <c r="T43" s="263" t="s">
        <v>10</v>
      </c>
      <c r="U43" s="208"/>
      <c r="V43" s="162"/>
      <c r="W43" s="204"/>
      <c r="X43" s="263" t="s">
        <v>10</v>
      </c>
      <c r="Y43" s="208"/>
      <c r="Z43" s="162"/>
      <c r="AA43" s="204"/>
      <c r="AB43" s="263" t="s">
        <v>10</v>
      </c>
      <c r="AC43" s="208"/>
      <c r="AD43" s="162"/>
      <c r="AE43" s="204"/>
      <c r="AF43" s="263" t="s">
        <v>10</v>
      </c>
      <c r="AG43" s="208"/>
      <c r="AH43" s="162"/>
      <c r="AI43" s="204"/>
      <c r="AJ43" s="263" t="s">
        <v>10</v>
      </c>
      <c r="AK43" s="208"/>
      <c r="AL43" s="162"/>
      <c r="AM43" s="204"/>
      <c r="AN43" s="263" t="s">
        <v>10</v>
      </c>
      <c r="AO43" s="208"/>
      <c r="AP43" s="162"/>
      <c r="AQ43" s="204"/>
      <c r="AR43" s="263" t="s">
        <v>10</v>
      </c>
      <c r="AS43" s="208"/>
      <c r="AT43" s="162"/>
      <c r="AU43" s="204"/>
      <c r="AV43" s="263" t="s">
        <v>10</v>
      </c>
      <c r="AW43" s="208"/>
      <c r="AX43" s="162"/>
      <c r="AY43" s="204"/>
      <c r="AZ43" s="263" t="s">
        <v>10</v>
      </c>
      <c r="BA43" s="208"/>
      <c r="BB43" s="1"/>
      <c r="BC43" s="1"/>
      <c r="BD43" s="1"/>
      <c r="BE43" s="1"/>
    </row>
    <row r="44" spans="1:57" x14ac:dyDescent="0.25">
      <c r="A44" s="192"/>
      <c r="B44" s="230" t="s">
        <v>10</v>
      </c>
      <c r="C44" s="164"/>
      <c r="D44" s="34"/>
      <c r="E44" s="157"/>
      <c r="F44" s="162"/>
      <c r="G44" s="204"/>
      <c r="H44" s="263" t="s">
        <v>10</v>
      </c>
      <c r="I44" s="208"/>
      <c r="J44" s="162"/>
      <c r="K44" s="204"/>
      <c r="L44" s="263" t="s">
        <v>10</v>
      </c>
      <c r="M44" s="208"/>
      <c r="N44" s="162"/>
      <c r="O44" s="204"/>
      <c r="P44" s="263" t="s">
        <v>10</v>
      </c>
      <c r="Q44" s="208"/>
      <c r="R44" s="162"/>
      <c r="S44" s="204"/>
      <c r="T44" s="263" t="s">
        <v>10</v>
      </c>
      <c r="U44" s="208"/>
      <c r="V44" s="162"/>
      <c r="W44" s="204"/>
      <c r="X44" s="263" t="s">
        <v>10</v>
      </c>
      <c r="Y44" s="208"/>
      <c r="Z44" s="162"/>
      <c r="AA44" s="204"/>
      <c r="AB44" s="263" t="s">
        <v>10</v>
      </c>
      <c r="AC44" s="208"/>
      <c r="AD44" s="162"/>
      <c r="AE44" s="204"/>
      <c r="AF44" s="263" t="s">
        <v>10</v>
      </c>
      <c r="AG44" s="208"/>
      <c r="AH44" s="162"/>
      <c r="AI44" s="204"/>
      <c r="AJ44" s="263" t="s">
        <v>10</v>
      </c>
      <c r="AK44" s="208"/>
      <c r="AL44" s="162"/>
      <c r="AM44" s="204"/>
      <c r="AN44" s="263" t="s">
        <v>10</v>
      </c>
      <c r="AO44" s="208"/>
      <c r="AP44" s="162"/>
      <c r="AQ44" s="204"/>
      <c r="AR44" s="263" t="s">
        <v>10</v>
      </c>
      <c r="AS44" s="208"/>
      <c r="AT44" s="162"/>
      <c r="AU44" s="204"/>
      <c r="AV44" s="263" t="s">
        <v>10</v>
      </c>
      <c r="AW44" s="208"/>
      <c r="AX44" s="162"/>
      <c r="AY44" s="204"/>
      <c r="AZ44" s="263" t="s">
        <v>10</v>
      </c>
      <c r="BA44" s="208"/>
      <c r="BB44" s="1"/>
      <c r="BC44" s="1"/>
      <c r="BD44" s="1"/>
      <c r="BE44" s="1"/>
    </row>
    <row r="45" spans="1:57" x14ac:dyDescent="0.25">
      <c r="A45" s="192"/>
      <c r="B45" s="230" t="s">
        <v>10</v>
      </c>
      <c r="C45" s="164"/>
      <c r="D45" s="34"/>
      <c r="E45" s="157"/>
      <c r="F45" s="162"/>
      <c r="G45" s="204"/>
      <c r="H45" s="263" t="s">
        <v>10</v>
      </c>
      <c r="I45" s="208"/>
      <c r="J45" s="162"/>
      <c r="K45" s="204"/>
      <c r="L45" s="263" t="s">
        <v>10</v>
      </c>
      <c r="M45" s="208"/>
      <c r="N45" s="162"/>
      <c r="O45" s="204"/>
      <c r="P45" s="263" t="s">
        <v>10</v>
      </c>
      <c r="Q45" s="208"/>
      <c r="R45" s="162"/>
      <c r="S45" s="204"/>
      <c r="T45" s="263" t="s">
        <v>10</v>
      </c>
      <c r="U45" s="208"/>
      <c r="V45" s="162"/>
      <c r="W45" s="204"/>
      <c r="X45" s="263" t="s">
        <v>10</v>
      </c>
      <c r="Y45" s="208"/>
      <c r="Z45" s="162"/>
      <c r="AA45" s="204"/>
      <c r="AB45" s="263" t="s">
        <v>10</v>
      </c>
      <c r="AC45" s="208"/>
      <c r="AD45" s="162"/>
      <c r="AE45" s="204"/>
      <c r="AF45" s="263" t="s">
        <v>10</v>
      </c>
      <c r="AG45" s="208"/>
      <c r="AH45" s="162"/>
      <c r="AI45" s="204"/>
      <c r="AJ45" s="263" t="s">
        <v>10</v>
      </c>
      <c r="AK45" s="208"/>
      <c r="AL45" s="162"/>
      <c r="AM45" s="204"/>
      <c r="AN45" s="263" t="s">
        <v>10</v>
      </c>
      <c r="AO45" s="208"/>
      <c r="AP45" s="162"/>
      <c r="AQ45" s="204"/>
      <c r="AR45" s="263" t="s">
        <v>10</v>
      </c>
      <c r="AS45" s="208"/>
      <c r="AT45" s="162"/>
      <c r="AU45" s="204"/>
      <c r="AV45" s="263" t="s">
        <v>10</v>
      </c>
      <c r="AW45" s="208"/>
      <c r="AX45" s="162"/>
      <c r="AY45" s="204"/>
      <c r="AZ45" s="263" t="s">
        <v>10</v>
      </c>
      <c r="BA45" s="208"/>
      <c r="BB45" s="1"/>
      <c r="BC45" s="1"/>
      <c r="BD45" s="1"/>
      <c r="BE45" s="1"/>
    </row>
    <row r="46" spans="1:57" x14ac:dyDescent="0.25">
      <c r="A46" s="192"/>
      <c r="B46" s="230" t="s">
        <v>10</v>
      </c>
      <c r="C46" s="164"/>
      <c r="D46" s="34"/>
      <c r="E46" s="157"/>
      <c r="F46" s="162"/>
      <c r="G46" s="204"/>
      <c r="H46" s="263" t="s">
        <v>10</v>
      </c>
      <c r="I46" s="208"/>
      <c r="J46" s="162"/>
      <c r="K46" s="204"/>
      <c r="L46" s="263" t="s">
        <v>10</v>
      </c>
      <c r="M46" s="208"/>
      <c r="N46" s="162"/>
      <c r="O46" s="204"/>
      <c r="P46" s="263" t="s">
        <v>10</v>
      </c>
      <c r="Q46" s="208"/>
      <c r="R46" s="162"/>
      <c r="S46" s="204"/>
      <c r="T46" s="263" t="s">
        <v>10</v>
      </c>
      <c r="U46" s="208"/>
      <c r="V46" s="162"/>
      <c r="W46" s="204"/>
      <c r="X46" s="263" t="s">
        <v>10</v>
      </c>
      <c r="Y46" s="208"/>
      <c r="Z46" s="162"/>
      <c r="AA46" s="204"/>
      <c r="AB46" s="263" t="s">
        <v>10</v>
      </c>
      <c r="AC46" s="208"/>
      <c r="AD46" s="162"/>
      <c r="AE46" s="204"/>
      <c r="AF46" s="263" t="s">
        <v>10</v>
      </c>
      <c r="AG46" s="208"/>
      <c r="AH46" s="162"/>
      <c r="AI46" s="204"/>
      <c r="AJ46" s="263" t="s">
        <v>10</v>
      </c>
      <c r="AK46" s="208"/>
      <c r="AL46" s="162"/>
      <c r="AM46" s="204"/>
      <c r="AN46" s="263" t="s">
        <v>10</v>
      </c>
      <c r="AO46" s="208"/>
      <c r="AP46" s="162"/>
      <c r="AQ46" s="204"/>
      <c r="AR46" s="263" t="s">
        <v>10</v>
      </c>
      <c r="AS46" s="208"/>
      <c r="AT46" s="162"/>
      <c r="AU46" s="204"/>
      <c r="AV46" s="263" t="s">
        <v>10</v>
      </c>
      <c r="AW46" s="208"/>
      <c r="AX46" s="162"/>
      <c r="AY46" s="204"/>
      <c r="AZ46" s="263" t="s">
        <v>10</v>
      </c>
      <c r="BA46" s="208"/>
      <c r="BB46" s="1"/>
      <c r="BC46" s="1"/>
      <c r="BD46" s="1"/>
      <c r="BE46" s="1"/>
    </row>
    <row r="47" spans="1:57" x14ac:dyDescent="0.25">
      <c r="A47" s="192"/>
      <c r="B47" s="230" t="s">
        <v>10</v>
      </c>
      <c r="C47" s="164"/>
      <c r="D47" s="34"/>
      <c r="E47" s="157"/>
      <c r="F47" s="162"/>
      <c r="G47" s="204"/>
      <c r="H47" s="263" t="s">
        <v>10</v>
      </c>
      <c r="I47" s="208"/>
      <c r="J47" s="162"/>
      <c r="K47" s="204"/>
      <c r="L47" s="263" t="s">
        <v>10</v>
      </c>
      <c r="M47" s="208"/>
      <c r="N47" s="162"/>
      <c r="O47" s="204"/>
      <c r="P47" s="263" t="s">
        <v>10</v>
      </c>
      <c r="Q47" s="208"/>
      <c r="R47" s="162"/>
      <c r="S47" s="204"/>
      <c r="T47" s="263" t="s">
        <v>10</v>
      </c>
      <c r="U47" s="208"/>
      <c r="V47" s="162"/>
      <c r="W47" s="204"/>
      <c r="X47" s="263" t="s">
        <v>10</v>
      </c>
      <c r="Y47" s="208"/>
      <c r="Z47" s="162"/>
      <c r="AA47" s="204"/>
      <c r="AB47" s="263" t="s">
        <v>10</v>
      </c>
      <c r="AC47" s="208"/>
      <c r="AD47" s="162"/>
      <c r="AE47" s="204"/>
      <c r="AF47" s="263" t="s">
        <v>10</v>
      </c>
      <c r="AG47" s="208"/>
      <c r="AH47" s="162"/>
      <c r="AI47" s="204"/>
      <c r="AJ47" s="263" t="s">
        <v>10</v>
      </c>
      <c r="AK47" s="208"/>
      <c r="AL47" s="162"/>
      <c r="AM47" s="204"/>
      <c r="AN47" s="263" t="s">
        <v>10</v>
      </c>
      <c r="AO47" s="208"/>
      <c r="AP47" s="162"/>
      <c r="AQ47" s="204"/>
      <c r="AR47" s="263" t="s">
        <v>10</v>
      </c>
      <c r="AS47" s="208"/>
      <c r="AT47" s="162"/>
      <c r="AU47" s="204"/>
      <c r="AV47" s="263" t="s">
        <v>10</v>
      </c>
      <c r="AW47" s="208"/>
      <c r="AX47" s="162"/>
      <c r="AY47" s="204"/>
      <c r="AZ47" s="263" t="s">
        <v>10</v>
      </c>
      <c r="BA47" s="208"/>
      <c r="BB47" s="1"/>
      <c r="BC47" s="1"/>
      <c r="BD47" s="1"/>
      <c r="BE47" s="1"/>
    </row>
    <row r="48" spans="1:57" x14ac:dyDescent="0.25">
      <c r="A48" s="192"/>
      <c r="B48" s="230" t="s">
        <v>10</v>
      </c>
      <c r="C48" s="164"/>
      <c r="D48" s="34"/>
      <c r="E48" s="157"/>
      <c r="F48" s="162"/>
      <c r="G48" s="204"/>
      <c r="H48" s="263" t="s">
        <v>10</v>
      </c>
      <c r="I48" s="208"/>
      <c r="J48" s="162"/>
      <c r="K48" s="204"/>
      <c r="L48" s="263" t="s">
        <v>10</v>
      </c>
      <c r="M48" s="208"/>
      <c r="N48" s="162"/>
      <c r="O48" s="204"/>
      <c r="P48" s="263" t="s">
        <v>10</v>
      </c>
      <c r="Q48" s="208"/>
      <c r="R48" s="162"/>
      <c r="S48" s="204"/>
      <c r="T48" s="263" t="s">
        <v>10</v>
      </c>
      <c r="U48" s="208"/>
      <c r="V48" s="162"/>
      <c r="W48" s="204"/>
      <c r="X48" s="263" t="s">
        <v>10</v>
      </c>
      <c r="Y48" s="208"/>
      <c r="Z48" s="162"/>
      <c r="AA48" s="204"/>
      <c r="AB48" s="263" t="s">
        <v>10</v>
      </c>
      <c r="AC48" s="208"/>
      <c r="AD48" s="162"/>
      <c r="AE48" s="204"/>
      <c r="AF48" s="263" t="s">
        <v>10</v>
      </c>
      <c r="AG48" s="208"/>
      <c r="AH48" s="162"/>
      <c r="AI48" s="204"/>
      <c r="AJ48" s="263" t="s">
        <v>10</v>
      </c>
      <c r="AK48" s="208"/>
      <c r="AL48" s="162"/>
      <c r="AM48" s="204"/>
      <c r="AN48" s="263" t="s">
        <v>10</v>
      </c>
      <c r="AO48" s="208"/>
      <c r="AP48" s="162"/>
      <c r="AQ48" s="204"/>
      <c r="AR48" s="263" t="s">
        <v>10</v>
      </c>
      <c r="AS48" s="208"/>
      <c r="AT48" s="162"/>
      <c r="AU48" s="204"/>
      <c r="AV48" s="263" t="s">
        <v>10</v>
      </c>
      <c r="AW48" s="208"/>
      <c r="AX48" s="162"/>
      <c r="AY48" s="204"/>
      <c r="AZ48" s="263" t="s">
        <v>10</v>
      </c>
      <c r="BA48" s="208"/>
      <c r="BB48" s="1"/>
      <c r="BC48" s="1"/>
      <c r="BD48" s="1"/>
      <c r="BE48" s="1"/>
    </row>
    <row r="49" spans="1:57" x14ac:dyDescent="0.25">
      <c r="A49" s="192"/>
      <c r="B49" s="230" t="s">
        <v>10</v>
      </c>
      <c r="C49" s="164"/>
      <c r="D49" s="34"/>
      <c r="E49" s="157"/>
      <c r="F49" s="162"/>
      <c r="G49" s="204"/>
      <c r="H49" s="263" t="s">
        <v>10</v>
      </c>
      <c r="I49" s="208"/>
      <c r="J49" s="162"/>
      <c r="K49" s="204"/>
      <c r="L49" s="263" t="s">
        <v>10</v>
      </c>
      <c r="M49" s="208"/>
      <c r="N49" s="162"/>
      <c r="O49" s="204"/>
      <c r="P49" s="263" t="s">
        <v>10</v>
      </c>
      <c r="Q49" s="208"/>
      <c r="R49" s="162"/>
      <c r="S49" s="204"/>
      <c r="T49" s="263" t="s">
        <v>10</v>
      </c>
      <c r="U49" s="208"/>
      <c r="V49" s="162"/>
      <c r="W49" s="204"/>
      <c r="X49" s="263" t="s">
        <v>10</v>
      </c>
      <c r="Y49" s="208"/>
      <c r="Z49" s="162"/>
      <c r="AA49" s="204"/>
      <c r="AB49" s="263" t="s">
        <v>10</v>
      </c>
      <c r="AC49" s="208"/>
      <c r="AD49" s="162"/>
      <c r="AE49" s="204"/>
      <c r="AF49" s="263" t="s">
        <v>10</v>
      </c>
      <c r="AG49" s="208"/>
      <c r="AH49" s="162"/>
      <c r="AI49" s="204"/>
      <c r="AJ49" s="263" t="s">
        <v>10</v>
      </c>
      <c r="AK49" s="208"/>
      <c r="AL49" s="162"/>
      <c r="AM49" s="204"/>
      <c r="AN49" s="263" t="s">
        <v>10</v>
      </c>
      <c r="AO49" s="208"/>
      <c r="AP49" s="162"/>
      <c r="AQ49" s="204"/>
      <c r="AR49" s="263" t="s">
        <v>10</v>
      </c>
      <c r="AS49" s="208"/>
      <c r="AT49" s="162"/>
      <c r="AU49" s="204"/>
      <c r="AV49" s="263" t="s">
        <v>10</v>
      </c>
      <c r="AW49" s="208"/>
      <c r="AX49" s="162"/>
      <c r="AY49" s="204"/>
      <c r="AZ49" s="263" t="s">
        <v>10</v>
      </c>
      <c r="BA49" s="208"/>
      <c r="BB49" s="1"/>
      <c r="BC49" s="1"/>
      <c r="BD49" s="1"/>
      <c r="BE49" s="1"/>
    </row>
    <row r="50" spans="1:57" x14ac:dyDescent="0.25">
      <c r="A50" s="192"/>
      <c r="B50" s="230" t="s">
        <v>10</v>
      </c>
      <c r="C50" s="164"/>
      <c r="D50" s="34"/>
      <c r="E50" s="157"/>
      <c r="F50" s="162"/>
      <c r="G50" s="204"/>
      <c r="H50" s="263" t="s">
        <v>10</v>
      </c>
      <c r="I50" s="208"/>
      <c r="J50" s="162"/>
      <c r="K50" s="204"/>
      <c r="L50" s="263" t="s">
        <v>10</v>
      </c>
      <c r="M50" s="208"/>
      <c r="N50" s="162"/>
      <c r="O50" s="204"/>
      <c r="P50" s="263" t="s">
        <v>10</v>
      </c>
      <c r="Q50" s="208"/>
      <c r="R50" s="162"/>
      <c r="S50" s="204"/>
      <c r="T50" s="263" t="s">
        <v>10</v>
      </c>
      <c r="U50" s="208"/>
      <c r="V50" s="162"/>
      <c r="W50" s="204"/>
      <c r="X50" s="263" t="s">
        <v>10</v>
      </c>
      <c r="Y50" s="208"/>
      <c r="Z50" s="162"/>
      <c r="AA50" s="204"/>
      <c r="AB50" s="263" t="s">
        <v>10</v>
      </c>
      <c r="AC50" s="208"/>
      <c r="AD50" s="162"/>
      <c r="AE50" s="204"/>
      <c r="AF50" s="263" t="s">
        <v>10</v>
      </c>
      <c r="AG50" s="208"/>
      <c r="AH50" s="162"/>
      <c r="AI50" s="204"/>
      <c r="AJ50" s="263" t="s">
        <v>10</v>
      </c>
      <c r="AK50" s="208"/>
      <c r="AL50" s="162"/>
      <c r="AM50" s="204"/>
      <c r="AN50" s="263" t="s">
        <v>10</v>
      </c>
      <c r="AO50" s="208"/>
      <c r="AP50" s="162"/>
      <c r="AQ50" s="204"/>
      <c r="AR50" s="263" t="s">
        <v>10</v>
      </c>
      <c r="AS50" s="208"/>
      <c r="AT50" s="162"/>
      <c r="AU50" s="204"/>
      <c r="AV50" s="263" t="s">
        <v>10</v>
      </c>
      <c r="AW50" s="208"/>
      <c r="AX50" s="162"/>
      <c r="AY50" s="204"/>
      <c r="AZ50" s="263" t="s">
        <v>10</v>
      </c>
      <c r="BA50" s="208"/>
      <c r="BB50" s="1"/>
      <c r="BC50" s="1"/>
      <c r="BD50" s="1"/>
      <c r="BE50" s="1"/>
    </row>
    <row r="51" spans="1:57" x14ac:dyDescent="0.25">
      <c r="A51" s="192"/>
      <c r="B51" s="230" t="s">
        <v>10</v>
      </c>
      <c r="C51" s="164"/>
      <c r="D51" s="34"/>
      <c r="E51" s="157"/>
      <c r="F51" s="162"/>
      <c r="G51" s="204"/>
      <c r="H51" s="263" t="s">
        <v>10</v>
      </c>
      <c r="I51" s="208"/>
      <c r="J51" s="162"/>
      <c r="K51" s="204"/>
      <c r="L51" s="263" t="s">
        <v>10</v>
      </c>
      <c r="M51" s="208"/>
      <c r="N51" s="162"/>
      <c r="O51" s="204"/>
      <c r="P51" s="263" t="s">
        <v>10</v>
      </c>
      <c r="Q51" s="208"/>
      <c r="R51" s="162"/>
      <c r="S51" s="204"/>
      <c r="T51" s="263" t="s">
        <v>10</v>
      </c>
      <c r="U51" s="208"/>
      <c r="V51" s="162"/>
      <c r="W51" s="204"/>
      <c r="X51" s="263" t="s">
        <v>10</v>
      </c>
      <c r="Y51" s="208"/>
      <c r="Z51" s="162"/>
      <c r="AA51" s="204"/>
      <c r="AB51" s="263" t="s">
        <v>10</v>
      </c>
      <c r="AC51" s="208"/>
      <c r="AD51" s="162"/>
      <c r="AE51" s="204"/>
      <c r="AF51" s="263" t="s">
        <v>10</v>
      </c>
      <c r="AG51" s="208"/>
      <c r="AH51" s="162"/>
      <c r="AI51" s="204"/>
      <c r="AJ51" s="263" t="s">
        <v>10</v>
      </c>
      <c r="AK51" s="208"/>
      <c r="AL51" s="162"/>
      <c r="AM51" s="204"/>
      <c r="AN51" s="263" t="s">
        <v>10</v>
      </c>
      <c r="AO51" s="208"/>
      <c r="AP51" s="162"/>
      <c r="AQ51" s="204"/>
      <c r="AR51" s="263" t="s">
        <v>10</v>
      </c>
      <c r="AS51" s="208"/>
      <c r="AT51" s="162"/>
      <c r="AU51" s="204"/>
      <c r="AV51" s="263" t="s">
        <v>10</v>
      </c>
      <c r="AW51" s="208"/>
      <c r="AX51" s="162"/>
      <c r="AY51" s="204"/>
      <c r="AZ51" s="263" t="s">
        <v>10</v>
      </c>
      <c r="BA51" s="208"/>
      <c r="BB51" s="1"/>
      <c r="BC51" s="1"/>
      <c r="BD51" s="1"/>
      <c r="BE51" s="1"/>
    </row>
    <row r="52" spans="1:57" x14ac:dyDescent="0.25">
      <c r="A52" s="192"/>
      <c r="B52" s="230" t="s">
        <v>10</v>
      </c>
      <c r="C52" s="164"/>
      <c r="D52" s="34"/>
      <c r="E52" s="157"/>
      <c r="F52" s="162"/>
      <c r="G52" s="204"/>
      <c r="H52" s="263" t="s">
        <v>10</v>
      </c>
      <c r="I52" s="208"/>
      <c r="J52" s="162"/>
      <c r="K52" s="204"/>
      <c r="L52" s="263" t="s">
        <v>10</v>
      </c>
      <c r="M52" s="208"/>
      <c r="N52" s="162"/>
      <c r="O52" s="204"/>
      <c r="P52" s="263" t="s">
        <v>10</v>
      </c>
      <c r="Q52" s="208"/>
      <c r="R52" s="162"/>
      <c r="S52" s="204"/>
      <c r="T52" s="263" t="s">
        <v>10</v>
      </c>
      <c r="U52" s="208"/>
      <c r="V52" s="162"/>
      <c r="W52" s="204"/>
      <c r="X52" s="263" t="s">
        <v>10</v>
      </c>
      <c r="Y52" s="208"/>
      <c r="Z52" s="162"/>
      <c r="AA52" s="204"/>
      <c r="AB52" s="263" t="s">
        <v>10</v>
      </c>
      <c r="AC52" s="208"/>
      <c r="AD52" s="162"/>
      <c r="AE52" s="204"/>
      <c r="AF52" s="263" t="s">
        <v>10</v>
      </c>
      <c r="AG52" s="208"/>
      <c r="AH52" s="162"/>
      <c r="AI52" s="204"/>
      <c r="AJ52" s="263" t="s">
        <v>10</v>
      </c>
      <c r="AK52" s="208"/>
      <c r="AL52" s="162"/>
      <c r="AM52" s="204"/>
      <c r="AN52" s="263" t="s">
        <v>10</v>
      </c>
      <c r="AO52" s="208"/>
      <c r="AP52" s="162"/>
      <c r="AQ52" s="204"/>
      <c r="AR52" s="263" t="s">
        <v>10</v>
      </c>
      <c r="AS52" s="208"/>
      <c r="AT52" s="162"/>
      <c r="AU52" s="204"/>
      <c r="AV52" s="263" t="s">
        <v>10</v>
      </c>
      <c r="AW52" s="208"/>
      <c r="AX52" s="162"/>
      <c r="AY52" s="204"/>
      <c r="AZ52" s="263" t="s">
        <v>10</v>
      </c>
      <c r="BA52" s="208"/>
      <c r="BB52" s="1"/>
      <c r="BC52" s="1"/>
      <c r="BD52" s="1"/>
      <c r="BE52" s="1"/>
    </row>
    <row r="53" spans="1:57" x14ac:dyDescent="0.25">
      <c r="A53" s="192"/>
      <c r="B53" s="230" t="s">
        <v>10</v>
      </c>
      <c r="C53" s="164"/>
      <c r="D53" s="34"/>
      <c r="E53" s="157"/>
      <c r="F53" s="162"/>
      <c r="G53" s="204"/>
      <c r="H53" s="263" t="s">
        <v>10</v>
      </c>
      <c r="I53" s="208"/>
      <c r="J53" s="162"/>
      <c r="K53" s="204"/>
      <c r="L53" s="263" t="s">
        <v>10</v>
      </c>
      <c r="M53" s="208"/>
      <c r="N53" s="162"/>
      <c r="O53" s="204"/>
      <c r="P53" s="263" t="s">
        <v>10</v>
      </c>
      <c r="Q53" s="208"/>
      <c r="R53" s="162"/>
      <c r="S53" s="204"/>
      <c r="T53" s="263" t="s">
        <v>10</v>
      </c>
      <c r="U53" s="208"/>
      <c r="V53" s="162"/>
      <c r="W53" s="204"/>
      <c r="X53" s="263" t="s">
        <v>10</v>
      </c>
      <c r="Y53" s="208"/>
      <c r="Z53" s="162"/>
      <c r="AA53" s="204"/>
      <c r="AB53" s="263" t="s">
        <v>10</v>
      </c>
      <c r="AC53" s="208"/>
      <c r="AD53" s="162"/>
      <c r="AE53" s="204"/>
      <c r="AF53" s="263" t="s">
        <v>10</v>
      </c>
      <c r="AG53" s="208"/>
      <c r="AH53" s="162"/>
      <c r="AI53" s="204"/>
      <c r="AJ53" s="263" t="s">
        <v>10</v>
      </c>
      <c r="AK53" s="208"/>
      <c r="AL53" s="162"/>
      <c r="AM53" s="204"/>
      <c r="AN53" s="263" t="s">
        <v>10</v>
      </c>
      <c r="AO53" s="208"/>
      <c r="AP53" s="162"/>
      <c r="AQ53" s="204"/>
      <c r="AR53" s="263" t="s">
        <v>10</v>
      </c>
      <c r="AS53" s="208"/>
      <c r="AT53" s="162"/>
      <c r="AU53" s="204"/>
      <c r="AV53" s="263" t="s">
        <v>10</v>
      </c>
      <c r="AW53" s="208"/>
      <c r="AX53" s="162"/>
      <c r="AY53" s="204"/>
      <c r="AZ53" s="263" t="s">
        <v>10</v>
      </c>
      <c r="BA53" s="208"/>
      <c r="BB53" s="1"/>
      <c r="BC53" s="1"/>
      <c r="BD53" s="1"/>
      <c r="BE53" s="1"/>
    </row>
    <row r="54" spans="1:57" x14ac:dyDescent="0.25">
      <c r="A54" s="192"/>
      <c r="B54" s="230" t="s">
        <v>10</v>
      </c>
      <c r="C54" s="164"/>
      <c r="D54" s="34"/>
      <c r="E54" s="157"/>
      <c r="F54" s="162"/>
      <c r="G54" s="204"/>
      <c r="H54" s="263" t="s">
        <v>10</v>
      </c>
      <c r="I54" s="208"/>
      <c r="J54" s="162"/>
      <c r="K54" s="204"/>
      <c r="L54" s="263" t="s">
        <v>10</v>
      </c>
      <c r="M54" s="208"/>
      <c r="N54" s="162"/>
      <c r="O54" s="204"/>
      <c r="P54" s="263" t="s">
        <v>10</v>
      </c>
      <c r="Q54" s="208"/>
      <c r="R54" s="162"/>
      <c r="S54" s="204"/>
      <c r="T54" s="263" t="s">
        <v>10</v>
      </c>
      <c r="U54" s="208"/>
      <c r="V54" s="162"/>
      <c r="W54" s="204"/>
      <c r="X54" s="263" t="s">
        <v>10</v>
      </c>
      <c r="Y54" s="208"/>
      <c r="Z54" s="162"/>
      <c r="AA54" s="204"/>
      <c r="AB54" s="263" t="s">
        <v>10</v>
      </c>
      <c r="AC54" s="208"/>
      <c r="AD54" s="162"/>
      <c r="AE54" s="204"/>
      <c r="AF54" s="263" t="s">
        <v>10</v>
      </c>
      <c r="AG54" s="208"/>
      <c r="AH54" s="162"/>
      <c r="AI54" s="204"/>
      <c r="AJ54" s="263" t="s">
        <v>10</v>
      </c>
      <c r="AK54" s="208"/>
      <c r="AL54" s="162"/>
      <c r="AM54" s="204"/>
      <c r="AN54" s="263" t="s">
        <v>10</v>
      </c>
      <c r="AO54" s="208"/>
      <c r="AP54" s="162"/>
      <c r="AQ54" s="204"/>
      <c r="AR54" s="263" t="s">
        <v>10</v>
      </c>
      <c r="AS54" s="208"/>
      <c r="AT54" s="162"/>
      <c r="AU54" s="204"/>
      <c r="AV54" s="263" t="s">
        <v>10</v>
      </c>
      <c r="AW54" s="208"/>
      <c r="AX54" s="162"/>
      <c r="AY54" s="204"/>
      <c r="AZ54" s="263" t="s">
        <v>10</v>
      </c>
      <c r="BA54" s="208"/>
      <c r="BB54" s="1"/>
      <c r="BC54" s="1"/>
      <c r="BD54" s="1"/>
      <c r="BE54" s="1"/>
    </row>
    <row r="55" spans="1:57" x14ac:dyDescent="0.25">
      <c r="A55" s="192"/>
      <c r="B55" s="230" t="s">
        <v>10</v>
      </c>
      <c r="C55" s="164"/>
      <c r="D55" s="34"/>
      <c r="E55" s="157"/>
      <c r="F55" s="162"/>
      <c r="G55" s="204"/>
      <c r="H55" s="263" t="s">
        <v>10</v>
      </c>
      <c r="I55" s="208"/>
      <c r="J55" s="162"/>
      <c r="K55" s="204"/>
      <c r="L55" s="263" t="s">
        <v>10</v>
      </c>
      <c r="M55" s="208"/>
      <c r="N55" s="162"/>
      <c r="O55" s="204"/>
      <c r="P55" s="263" t="s">
        <v>10</v>
      </c>
      <c r="Q55" s="208"/>
      <c r="R55" s="162"/>
      <c r="S55" s="204"/>
      <c r="T55" s="263" t="s">
        <v>10</v>
      </c>
      <c r="U55" s="208"/>
      <c r="V55" s="162"/>
      <c r="W55" s="204"/>
      <c r="X55" s="263" t="s">
        <v>10</v>
      </c>
      <c r="Y55" s="208"/>
      <c r="Z55" s="162"/>
      <c r="AA55" s="204"/>
      <c r="AB55" s="263" t="s">
        <v>10</v>
      </c>
      <c r="AC55" s="208"/>
      <c r="AD55" s="162"/>
      <c r="AE55" s="204"/>
      <c r="AF55" s="263" t="s">
        <v>10</v>
      </c>
      <c r="AG55" s="208"/>
      <c r="AH55" s="162"/>
      <c r="AI55" s="204"/>
      <c r="AJ55" s="263" t="s">
        <v>10</v>
      </c>
      <c r="AK55" s="208"/>
      <c r="AL55" s="162"/>
      <c r="AM55" s="204"/>
      <c r="AN55" s="263" t="s">
        <v>10</v>
      </c>
      <c r="AO55" s="208"/>
      <c r="AP55" s="162"/>
      <c r="AQ55" s="204"/>
      <c r="AR55" s="263" t="s">
        <v>10</v>
      </c>
      <c r="AS55" s="208"/>
      <c r="AT55" s="162"/>
      <c r="AU55" s="204"/>
      <c r="AV55" s="263" t="s">
        <v>10</v>
      </c>
      <c r="AW55" s="208"/>
      <c r="AX55" s="162"/>
      <c r="AY55" s="204"/>
      <c r="AZ55" s="263" t="s">
        <v>10</v>
      </c>
      <c r="BA55" s="208"/>
      <c r="BB55" s="1"/>
      <c r="BC55" s="1"/>
      <c r="BD55" s="1"/>
      <c r="BE55" s="1"/>
    </row>
    <row r="56" spans="1:57" x14ac:dyDescent="0.25">
      <c r="A56" s="192"/>
      <c r="B56" s="230" t="s">
        <v>10</v>
      </c>
      <c r="C56" s="164"/>
      <c r="D56" s="34"/>
      <c r="E56" s="157"/>
      <c r="F56" s="162"/>
      <c r="G56" s="204"/>
      <c r="H56" s="263" t="s">
        <v>10</v>
      </c>
      <c r="I56" s="208"/>
      <c r="J56" s="162"/>
      <c r="K56" s="204"/>
      <c r="L56" s="263" t="s">
        <v>10</v>
      </c>
      <c r="M56" s="208"/>
      <c r="N56" s="162"/>
      <c r="O56" s="204"/>
      <c r="P56" s="263" t="s">
        <v>10</v>
      </c>
      <c r="Q56" s="208"/>
      <c r="R56" s="162"/>
      <c r="S56" s="204"/>
      <c r="T56" s="263" t="s">
        <v>10</v>
      </c>
      <c r="U56" s="208"/>
      <c r="V56" s="162"/>
      <c r="W56" s="204"/>
      <c r="X56" s="263" t="s">
        <v>10</v>
      </c>
      <c r="Y56" s="208"/>
      <c r="Z56" s="162"/>
      <c r="AA56" s="204"/>
      <c r="AB56" s="263" t="s">
        <v>10</v>
      </c>
      <c r="AC56" s="208"/>
      <c r="AD56" s="162"/>
      <c r="AE56" s="204"/>
      <c r="AF56" s="263" t="s">
        <v>10</v>
      </c>
      <c r="AG56" s="208"/>
      <c r="AH56" s="162"/>
      <c r="AI56" s="204"/>
      <c r="AJ56" s="263" t="s">
        <v>10</v>
      </c>
      <c r="AK56" s="208"/>
      <c r="AL56" s="162"/>
      <c r="AM56" s="204"/>
      <c r="AN56" s="263" t="s">
        <v>10</v>
      </c>
      <c r="AO56" s="208"/>
      <c r="AP56" s="162"/>
      <c r="AQ56" s="204"/>
      <c r="AR56" s="263" t="s">
        <v>10</v>
      </c>
      <c r="AS56" s="208"/>
      <c r="AT56" s="162"/>
      <c r="AU56" s="204"/>
      <c r="AV56" s="263" t="s">
        <v>10</v>
      </c>
      <c r="AW56" s="208"/>
      <c r="AX56" s="162"/>
      <c r="AY56" s="204"/>
      <c r="AZ56" s="263" t="s">
        <v>10</v>
      </c>
      <c r="BA56" s="208"/>
      <c r="BB56" s="1"/>
      <c r="BC56" s="1"/>
      <c r="BD56" s="1"/>
      <c r="BE56" s="1"/>
    </row>
    <row r="57" spans="1:57" x14ac:dyDescent="0.25">
      <c r="A57" s="192"/>
      <c r="B57" s="230" t="s">
        <v>10</v>
      </c>
      <c r="C57" s="164"/>
      <c r="D57" s="34"/>
      <c r="E57" s="157"/>
      <c r="F57" s="162"/>
      <c r="G57" s="204"/>
      <c r="H57" s="263" t="s">
        <v>10</v>
      </c>
      <c r="I57" s="208"/>
      <c r="J57" s="162"/>
      <c r="K57" s="204"/>
      <c r="L57" s="263" t="s">
        <v>10</v>
      </c>
      <c r="M57" s="208"/>
      <c r="N57" s="162"/>
      <c r="O57" s="204"/>
      <c r="P57" s="263" t="s">
        <v>10</v>
      </c>
      <c r="Q57" s="208"/>
      <c r="R57" s="162"/>
      <c r="S57" s="204"/>
      <c r="T57" s="263" t="s">
        <v>10</v>
      </c>
      <c r="U57" s="208"/>
      <c r="V57" s="162"/>
      <c r="W57" s="204"/>
      <c r="X57" s="263" t="s">
        <v>10</v>
      </c>
      <c r="Y57" s="208"/>
      <c r="Z57" s="162"/>
      <c r="AA57" s="204"/>
      <c r="AB57" s="263" t="s">
        <v>10</v>
      </c>
      <c r="AC57" s="208"/>
      <c r="AD57" s="162"/>
      <c r="AE57" s="204"/>
      <c r="AF57" s="263" t="s">
        <v>10</v>
      </c>
      <c r="AG57" s="208"/>
      <c r="AH57" s="162"/>
      <c r="AI57" s="204"/>
      <c r="AJ57" s="263" t="s">
        <v>10</v>
      </c>
      <c r="AK57" s="208"/>
      <c r="AL57" s="162"/>
      <c r="AM57" s="204"/>
      <c r="AN57" s="263" t="s">
        <v>10</v>
      </c>
      <c r="AO57" s="208"/>
      <c r="AP57" s="162"/>
      <c r="AQ57" s="204"/>
      <c r="AR57" s="263" t="s">
        <v>10</v>
      </c>
      <c r="AS57" s="208"/>
      <c r="AT57" s="162"/>
      <c r="AU57" s="204"/>
      <c r="AV57" s="263" t="s">
        <v>10</v>
      </c>
      <c r="AW57" s="208"/>
      <c r="AX57" s="162"/>
      <c r="AY57" s="204"/>
      <c r="AZ57" s="263" t="s">
        <v>10</v>
      </c>
      <c r="BA57" s="208"/>
      <c r="BB57" s="1"/>
      <c r="BC57" s="1"/>
      <c r="BD57" s="1"/>
      <c r="BE57" s="1"/>
    </row>
    <row r="58" spans="1:57" x14ac:dyDescent="0.25">
      <c r="A58" s="192"/>
      <c r="B58" s="230" t="s">
        <v>10</v>
      </c>
      <c r="C58" s="164"/>
      <c r="D58" s="155"/>
      <c r="E58" s="157"/>
      <c r="F58" s="162"/>
      <c r="G58" s="204"/>
      <c r="H58" s="263" t="s">
        <v>10</v>
      </c>
      <c r="I58" s="208"/>
      <c r="J58" s="162"/>
      <c r="K58" s="204"/>
      <c r="L58" s="263" t="s">
        <v>10</v>
      </c>
      <c r="M58" s="208"/>
      <c r="N58" s="162"/>
      <c r="O58" s="204"/>
      <c r="P58" s="263" t="s">
        <v>10</v>
      </c>
      <c r="Q58" s="208"/>
      <c r="R58" s="162"/>
      <c r="S58" s="204"/>
      <c r="T58" s="263" t="s">
        <v>10</v>
      </c>
      <c r="U58" s="208"/>
      <c r="V58" s="162"/>
      <c r="W58" s="204"/>
      <c r="X58" s="263" t="s">
        <v>10</v>
      </c>
      <c r="Y58" s="208"/>
      <c r="Z58" s="162"/>
      <c r="AA58" s="204"/>
      <c r="AB58" s="263" t="s">
        <v>10</v>
      </c>
      <c r="AC58" s="208"/>
      <c r="AD58" s="162"/>
      <c r="AE58" s="204"/>
      <c r="AF58" s="263" t="s">
        <v>10</v>
      </c>
      <c r="AG58" s="208"/>
      <c r="AH58" s="162"/>
      <c r="AI58" s="204"/>
      <c r="AJ58" s="263" t="s">
        <v>10</v>
      </c>
      <c r="AK58" s="208"/>
      <c r="AL58" s="162"/>
      <c r="AM58" s="204"/>
      <c r="AN58" s="263" t="s">
        <v>10</v>
      </c>
      <c r="AO58" s="208"/>
      <c r="AP58" s="162"/>
      <c r="AQ58" s="204"/>
      <c r="AR58" s="263" t="s">
        <v>10</v>
      </c>
      <c r="AS58" s="208"/>
      <c r="AT58" s="162"/>
      <c r="AU58" s="204"/>
      <c r="AV58" s="263" t="s">
        <v>10</v>
      </c>
      <c r="AW58" s="208"/>
      <c r="AX58" s="162"/>
      <c r="AY58" s="204"/>
      <c r="AZ58" s="263" t="s">
        <v>10</v>
      </c>
      <c r="BA58" s="208"/>
      <c r="BB58" s="1"/>
      <c r="BC58" s="1"/>
      <c r="BD58" s="1"/>
      <c r="BE58" s="1"/>
    </row>
    <row r="59" spans="1:57" ht="15.75" thickBot="1" x14ac:dyDescent="0.3">
      <c r="A59" s="192"/>
      <c r="B59" s="230" t="s">
        <v>10</v>
      </c>
      <c r="C59" s="231"/>
      <c r="D59" s="232"/>
      <c r="E59" s="233"/>
      <c r="F59" s="226"/>
      <c r="G59" s="227"/>
      <c r="H59" s="228" t="s">
        <v>10</v>
      </c>
      <c r="I59" s="229"/>
      <c r="J59" s="226"/>
      <c r="K59" s="227"/>
      <c r="L59" s="228" t="s">
        <v>10</v>
      </c>
      <c r="M59" s="229"/>
      <c r="N59" s="226"/>
      <c r="O59" s="227"/>
      <c r="P59" s="228" t="s">
        <v>10</v>
      </c>
      <c r="Q59" s="229"/>
      <c r="R59" s="226"/>
      <c r="S59" s="227"/>
      <c r="T59" s="228" t="s">
        <v>10</v>
      </c>
      <c r="U59" s="229"/>
      <c r="V59" s="226"/>
      <c r="W59" s="227"/>
      <c r="X59" s="228" t="s">
        <v>10</v>
      </c>
      <c r="Y59" s="229"/>
      <c r="Z59" s="226"/>
      <c r="AA59" s="227"/>
      <c r="AB59" s="228" t="s">
        <v>10</v>
      </c>
      <c r="AC59" s="229"/>
      <c r="AD59" s="226"/>
      <c r="AE59" s="227"/>
      <c r="AF59" s="228" t="s">
        <v>10</v>
      </c>
      <c r="AG59" s="229"/>
      <c r="AH59" s="226"/>
      <c r="AI59" s="227"/>
      <c r="AJ59" s="228" t="s">
        <v>10</v>
      </c>
      <c r="AK59" s="229"/>
      <c r="AL59" s="226"/>
      <c r="AM59" s="227"/>
      <c r="AN59" s="228" t="s">
        <v>10</v>
      </c>
      <c r="AO59" s="229"/>
      <c r="AP59" s="226"/>
      <c r="AQ59" s="227"/>
      <c r="AR59" s="228" t="s">
        <v>10</v>
      </c>
      <c r="AS59" s="229"/>
      <c r="AT59" s="226"/>
      <c r="AU59" s="227"/>
      <c r="AV59" s="228" t="s">
        <v>10</v>
      </c>
      <c r="AW59" s="229"/>
      <c r="AX59" s="226"/>
      <c r="AY59" s="227"/>
      <c r="AZ59" s="228" t="s">
        <v>10</v>
      </c>
      <c r="BA59" s="229"/>
      <c r="BB59" s="1"/>
      <c r="BC59" s="1"/>
      <c r="BD59" s="1"/>
      <c r="BE59" s="1"/>
    </row>
    <row r="60" spans="1:57" hidden="1" x14ac:dyDescent="0.25">
      <c r="A60" s="192"/>
      <c r="B60" s="13"/>
      <c r="C60" s="13"/>
      <c r="D60" s="13"/>
      <c r="E60" s="144" t="str">
        <f>IFERROR(IF(#REF!=TRUE,IF(OR(#REF!=0,#REF!=0,#REF!=0,#REF!=0,#REF!=0,#REF!=0,#REF!=0,#REF!=0,#REF!=0,#REF!=0,#REF!=0,#REF!=0,#REF!=0,I60=0,J60=0,L60=0,#REF!=0,O60=0,Q60=0,R60=0,T60=0,#REF!=0,W60=0,Y60=0,Z60=0),"-",#REF!/(IF(C60="mg/l",1000,IF(C60="ng/l",1000000000,IF(C60="µg/l",1000000,))))),"-"),"-")</f>
        <v>-</v>
      </c>
      <c r="F60" s="13"/>
      <c r="G60" s="13"/>
      <c r="H60" s="13"/>
      <c r="I60" s="13"/>
      <c r="J60" s="13"/>
      <c r="K60" s="13"/>
      <c r="L60" s="13"/>
      <c r="M60" s="13"/>
      <c r="N60" s="13"/>
      <c r="O60" s="13"/>
      <c r="P60" s="13"/>
      <c r="Q60" s="13"/>
      <c r="R60" s="16"/>
      <c r="S60" s="16"/>
      <c r="T60" s="16"/>
      <c r="U60" s="16"/>
      <c r="V60" s="16"/>
      <c r="W60" s="16"/>
      <c r="X60" s="16"/>
      <c r="Y60" s="16"/>
      <c r="Z60" s="16"/>
      <c r="AA60" s="16"/>
      <c r="AB60" s="16"/>
      <c r="AC60" s="292"/>
      <c r="AD60" s="292"/>
      <c r="AE60" s="292"/>
      <c r="AF60" s="292"/>
      <c r="AG60" s="292"/>
      <c r="AH60" s="292"/>
      <c r="AI60" s="292"/>
      <c r="AJ60" s="292"/>
      <c r="AK60" s="292"/>
      <c r="AL60" s="292"/>
      <c r="AM60" s="292"/>
      <c r="AN60" s="292"/>
      <c r="AO60" s="292"/>
      <c r="AP60" s="292"/>
      <c r="AQ60" s="292"/>
      <c r="AR60" s="292"/>
      <c r="AS60" s="292"/>
      <c r="AT60" s="292"/>
      <c r="AU60" s="292"/>
      <c r="AV60" s="292"/>
      <c r="AW60" s="292"/>
      <c r="AX60" s="292"/>
      <c r="AY60" s="292"/>
      <c r="AZ60" s="292"/>
      <c r="BA60" s="292"/>
      <c r="BB60" s="1"/>
      <c r="BC60" s="1"/>
      <c r="BD60" s="1"/>
      <c r="BE60" s="1"/>
    </row>
    <row r="61" spans="1:57" hidden="1" x14ac:dyDescent="0.25">
      <c r="A61" s="192"/>
      <c r="B61" s="16"/>
      <c r="C61" s="13"/>
      <c r="D61" s="13"/>
      <c r="E61" s="51" t="str">
        <f>IFERROR(IF(#REF!=TRUE,IF(OR(#REF!=0,#REF!=0,#REF!=0,#REF!=0,#REF!=0,#REF!=0,#REF!=0,#REF!=0,#REF!=0,#REF!=0,#REF!=0,#REF!=0,#REF!=0,I61=0,J61=0,L61=0,#REF!=0,O61=0,Q61=0,R61=0,T61=0,#REF!=0,W61=0,Y61=0,Z61=0),"-",#REF!/(IF(C61="mg/l",1000,IF(C61="ng/l",1000000000,IF(C61="µg/l",1000000,))))),"-"),"-")</f>
        <v>-</v>
      </c>
      <c r="F61" s="13"/>
      <c r="G61" s="13"/>
      <c r="H61" s="13"/>
      <c r="I61" s="13"/>
      <c r="J61" s="13"/>
      <c r="K61" s="13"/>
      <c r="L61" s="13"/>
      <c r="M61" s="13"/>
      <c r="N61" s="13"/>
      <c r="O61" s="13"/>
      <c r="P61" s="13"/>
      <c r="Q61" s="16"/>
      <c r="R61" s="16"/>
      <c r="S61" s="16"/>
      <c r="T61" s="16"/>
      <c r="U61" s="16"/>
      <c r="V61" s="16"/>
      <c r="W61" s="16"/>
      <c r="X61" s="16"/>
      <c r="Y61" s="16"/>
      <c r="Z61" s="16"/>
      <c r="AA61" s="16"/>
      <c r="AB61" s="16"/>
      <c r="AC61" s="292"/>
      <c r="AD61" s="292"/>
      <c r="AE61" s="292"/>
      <c r="AF61" s="292"/>
      <c r="AG61" s="292"/>
      <c r="AH61" s="292"/>
      <c r="AI61" s="292"/>
      <c r="AJ61" s="292"/>
      <c r="AK61" s="292"/>
      <c r="AL61" s="292"/>
      <c r="AM61" s="292"/>
      <c r="AN61" s="292"/>
      <c r="AO61" s="292"/>
      <c r="AP61" s="292"/>
      <c r="AQ61" s="292"/>
      <c r="AR61" s="292"/>
      <c r="AS61" s="292"/>
      <c r="AT61" s="292"/>
      <c r="AU61" s="292"/>
      <c r="AV61" s="292"/>
      <c r="AW61" s="292"/>
      <c r="AX61" s="292"/>
      <c r="AY61" s="292"/>
      <c r="AZ61" s="292"/>
      <c r="BA61" s="292"/>
      <c r="BB61" s="1"/>
      <c r="BC61" s="1"/>
      <c r="BD61" s="1"/>
      <c r="BE61" s="1"/>
    </row>
    <row r="62" spans="1:57" x14ac:dyDescent="0.25">
      <c r="A62" s="192"/>
      <c r="B62" s="55"/>
      <c r="C62" s="265"/>
      <c r="D62" s="265"/>
      <c r="E62" s="265"/>
      <c r="F62" s="265"/>
      <c r="G62" s="265"/>
      <c r="H62" s="265"/>
      <c r="I62" s="265"/>
      <c r="J62" s="265"/>
      <c r="K62" s="265"/>
      <c r="L62" s="265"/>
      <c r="M62" s="265"/>
      <c r="N62" s="265"/>
      <c r="O62" s="265"/>
      <c r="P62" s="265"/>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row>
    <row r="63" spans="1:57" x14ac:dyDescent="0.25">
      <c r="A63" s="192"/>
      <c r="B63" s="55"/>
      <c r="C63" s="265"/>
      <c r="D63" s="265"/>
      <c r="E63" s="265"/>
      <c r="F63" s="265"/>
      <c r="G63" s="265"/>
      <c r="H63" s="265"/>
      <c r="I63" s="265"/>
      <c r="J63" s="265"/>
      <c r="K63" s="265"/>
      <c r="L63" s="265"/>
      <c r="M63" s="265"/>
      <c r="N63" s="265"/>
      <c r="O63" s="265"/>
      <c r="P63" s="265"/>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row>
    <row r="64" spans="1:57" x14ac:dyDescent="0.25">
      <c r="A64" s="192"/>
      <c r="B64" s="55"/>
      <c r="C64" s="265"/>
      <c r="D64" s="265"/>
      <c r="E64" s="265"/>
      <c r="F64" s="265"/>
      <c r="G64" s="265"/>
      <c r="H64" s="265"/>
      <c r="I64" s="265"/>
      <c r="J64" s="265"/>
      <c r="K64" s="265"/>
      <c r="L64" s="265"/>
      <c r="M64" s="265"/>
      <c r="N64" s="265"/>
      <c r="O64" s="265"/>
      <c r="P64" s="265"/>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row>
    <row r="65" spans="1:57" x14ac:dyDescent="0.25">
      <c r="A65" s="192"/>
      <c r="B65" s="55"/>
      <c r="C65" s="265"/>
      <c r="D65" s="265"/>
      <c r="E65" s="265"/>
      <c r="F65" s="265"/>
      <c r="G65" s="265"/>
      <c r="H65" s="265"/>
      <c r="I65" s="265"/>
      <c r="J65" s="265"/>
      <c r="K65" s="265"/>
      <c r="L65" s="265"/>
      <c r="M65" s="265"/>
      <c r="N65" s="265"/>
      <c r="O65" s="265"/>
      <c r="P65" s="265"/>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row>
    <row r="66" spans="1:57" x14ac:dyDescent="0.25">
      <c r="A66" s="19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row>
    <row r="67" spans="1:57" x14ac:dyDescent="0.25">
      <c r="A67" s="19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row>
    <row r="68" spans="1:57" x14ac:dyDescent="0.25">
      <c r="A68" s="192"/>
      <c r="B68" s="58" t="s">
        <v>146</v>
      </c>
      <c r="C68" s="9"/>
      <c r="D68" s="9"/>
      <c r="E68" s="9"/>
      <c r="F68" s="9"/>
      <c r="G68" s="9"/>
      <c r="H68" s="9"/>
      <c r="I68" s="9"/>
      <c r="J68" s="9"/>
      <c r="K68" s="9"/>
      <c r="L68" s="9"/>
      <c r="M68" s="9"/>
      <c r="N68" s="9"/>
      <c r="O68" s="9"/>
      <c r="P68" s="9"/>
      <c r="Q68" s="9"/>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row>
    <row r="69" spans="1:57" x14ac:dyDescent="0.25">
      <c r="A69" s="192"/>
      <c r="B69" s="520" t="s">
        <v>147</v>
      </c>
      <c r="C69" s="521"/>
      <c r="D69" s="521"/>
      <c r="E69" s="521"/>
      <c r="F69" s="521"/>
      <c r="G69" s="521"/>
      <c r="H69" s="521"/>
      <c r="I69" s="521"/>
      <c r="J69" s="521"/>
      <c r="K69" s="521"/>
      <c r="L69" s="521"/>
      <c r="M69" s="521"/>
      <c r="N69" s="521"/>
      <c r="O69" s="521"/>
      <c r="P69" s="521"/>
      <c r="Q69" s="522"/>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row>
    <row r="70" spans="1:57" x14ac:dyDescent="0.25">
      <c r="A70" s="192"/>
      <c r="B70" s="523"/>
      <c r="C70" s="524"/>
      <c r="D70" s="524"/>
      <c r="E70" s="524"/>
      <c r="F70" s="524"/>
      <c r="G70" s="524"/>
      <c r="H70" s="524"/>
      <c r="I70" s="524"/>
      <c r="J70" s="524"/>
      <c r="K70" s="524"/>
      <c r="L70" s="524"/>
      <c r="M70" s="524"/>
      <c r="N70" s="524"/>
      <c r="O70" s="524"/>
      <c r="P70" s="524"/>
      <c r="Q70" s="525"/>
      <c r="R70" s="1"/>
      <c r="S70" s="306" t="s">
        <v>1018</v>
      </c>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row>
    <row r="71" spans="1:57" x14ac:dyDescent="0.25">
      <c r="A71" s="192"/>
      <c r="B71" s="523"/>
      <c r="C71" s="524"/>
      <c r="D71" s="524"/>
      <c r="E71" s="524"/>
      <c r="F71" s="524"/>
      <c r="G71" s="524"/>
      <c r="H71" s="524"/>
      <c r="I71" s="524"/>
      <c r="J71" s="524"/>
      <c r="K71" s="524"/>
      <c r="L71" s="524"/>
      <c r="M71" s="524"/>
      <c r="N71" s="524"/>
      <c r="O71" s="524"/>
      <c r="P71" s="524"/>
      <c r="Q71" s="525"/>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row>
    <row r="72" spans="1:57" x14ac:dyDescent="0.25">
      <c r="A72" s="192"/>
      <c r="B72" s="523"/>
      <c r="C72" s="524"/>
      <c r="D72" s="524"/>
      <c r="E72" s="524"/>
      <c r="F72" s="524"/>
      <c r="G72" s="524"/>
      <c r="H72" s="524"/>
      <c r="I72" s="524"/>
      <c r="J72" s="524"/>
      <c r="K72" s="524"/>
      <c r="L72" s="524"/>
      <c r="M72" s="524"/>
      <c r="N72" s="524"/>
      <c r="O72" s="524"/>
      <c r="P72" s="524"/>
      <c r="Q72" s="525"/>
      <c r="R72" s="1"/>
      <c r="S72" s="356" t="s">
        <v>1040</v>
      </c>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row>
    <row r="73" spans="1:57" x14ac:dyDescent="0.25">
      <c r="A73" s="192"/>
      <c r="B73" s="526"/>
      <c r="C73" s="527"/>
      <c r="D73" s="527"/>
      <c r="E73" s="527"/>
      <c r="F73" s="527"/>
      <c r="G73" s="527"/>
      <c r="H73" s="527"/>
      <c r="I73" s="527"/>
      <c r="J73" s="527"/>
      <c r="K73" s="527"/>
      <c r="L73" s="527"/>
      <c r="M73" s="527"/>
      <c r="N73" s="527"/>
      <c r="O73" s="527"/>
      <c r="P73" s="527"/>
      <c r="Q73" s="5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row>
    <row r="74" spans="1:57" x14ac:dyDescent="0.25">
      <c r="A74" s="19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row>
    <row r="75" spans="1:57" x14ac:dyDescent="0.25">
      <c r="A75" s="19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row>
    <row r="76" spans="1:57" x14ac:dyDescent="0.25">
      <c r="A76" s="19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46"/>
    </row>
    <row r="77" spans="1:57" x14ac:dyDescent="0.2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46"/>
    </row>
    <row r="78" spans="1:57" x14ac:dyDescent="0.2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46"/>
    </row>
    <row r="79" spans="1:57" x14ac:dyDescent="0.2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46"/>
    </row>
    <row r="80" spans="1:57" x14ac:dyDescent="0.2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46"/>
    </row>
    <row r="81" spans="2:33" x14ac:dyDescent="0.2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46"/>
    </row>
    <row r="82" spans="2:33" x14ac:dyDescent="0.2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46"/>
    </row>
    <row r="83" spans="2:33" x14ac:dyDescent="0.2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46"/>
    </row>
    <row r="84" spans="2:33" x14ac:dyDescent="0.2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46"/>
    </row>
    <row r="85" spans="2:33" x14ac:dyDescent="0.2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46"/>
    </row>
    <row r="86" spans="2:33" x14ac:dyDescent="0.2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46"/>
    </row>
    <row r="87" spans="2:33" x14ac:dyDescent="0.2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46"/>
    </row>
    <row r="88" spans="2:33" x14ac:dyDescent="0.2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46"/>
    </row>
    <row r="89" spans="2:33" x14ac:dyDescent="0.2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46"/>
    </row>
    <row r="90" spans="2:33" x14ac:dyDescent="0.2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46"/>
    </row>
    <row r="91" spans="2:33" x14ac:dyDescent="0.2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46"/>
    </row>
    <row r="92" spans="2:33" x14ac:dyDescent="0.2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46"/>
    </row>
    <row r="93" spans="2:33" x14ac:dyDescent="0.2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46"/>
    </row>
    <row r="94" spans="2:33" x14ac:dyDescent="0.2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46"/>
    </row>
    <row r="95" spans="2:33" x14ac:dyDescent="0.2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46"/>
    </row>
    <row r="96" spans="2:33" x14ac:dyDescent="0.2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46"/>
    </row>
    <row r="97" spans="2:33" x14ac:dyDescent="0.2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46"/>
    </row>
    <row r="98" spans="2:33" x14ac:dyDescent="0.2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46"/>
    </row>
    <row r="99" spans="2:33" x14ac:dyDescent="0.2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46"/>
    </row>
    <row r="100" spans="2:33" x14ac:dyDescent="0.2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46"/>
    </row>
    <row r="101" spans="2:33" x14ac:dyDescent="0.2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46"/>
    </row>
    <row r="102" spans="2:33" x14ac:dyDescent="0.2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46"/>
    </row>
    <row r="103" spans="2:33" x14ac:dyDescent="0.2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46"/>
    </row>
    <row r="104" spans="2:33" x14ac:dyDescent="0.2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46"/>
    </row>
    <row r="105" spans="2:33" x14ac:dyDescent="0.2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46"/>
    </row>
    <row r="106" spans="2:33" x14ac:dyDescent="0.2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46"/>
    </row>
    <row r="107" spans="2:33" x14ac:dyDescent="0.2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46"/>
    </row>
    <row r="108" spans="2:33" x14ac:dyDescent="0.2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46"/>
    </row>
    <row r="109" spans="2:33" x14ac:dyDescent="0.2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46"/>
    </row>
    <row r="110" spans="2:33" x14ac:dyDescent="0.2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46"/>
    </row>
    <row r="111" spans="2:33" x14ac:dyDescent="0.2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46"/>
    </row>
    <row r="112" spans="2:33" x14ac:dyDescent="0.2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46"/>
    </row>
    <row r="113" spans="2:33" x14ac:dyDescent="0.2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46"/>
    </row>
    <row r="114" spans="2:33" x14ac:dyDescent="0.2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46"/>
    </row>
    <row r="115" spans="2:33" x14ac:dyDescent="0.2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46"/>
    </row>
    <row r="116" spans="2:33" x14ac:dyDescent="0.2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46"/>
    </row>
    <row r="117" spans="2:33" x14ac:dyDescent="0.2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46"/>
    </row>
    <row r="118" spans="2:33" x14ac:dyDescent="0.2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46"/>
    </row>
    <row r="119" spans="2:33" x14ac:dyDescent="0.2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46"/>
    </row>
    <row r="120" spans="2:33" x14ac:dyDescent="0.2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46"/>
    </row>
    <row r="121" spans="2:33" x14ac:dyDescent="0.2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46"/>
    </row>
    <row r="122" spans="2:33" x14ac:dyDescent="0.2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46"/>
    </row>
    <row r="123" spans="2:33" x14ac:dyDescent="0.2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46"/>
    </row>
    <row r="124" spans="2:33" x14ac:dyDescent="0.2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46"/>
    </row>
    <row r="125" spans="2:33" x14ac:dyDescent="0.2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46"/>
    </row>
    <row r="126" spans="2:33" x14ac:dyDescent="0.2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46"/>
    </row>
    <row r="127" spans="2:33" x14ac:dyDescent="0.2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46"/>
    </row>
    <row r="128" spans="2:33" x14ac:dyDescent="0.2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46"/>
    </row>
    <row r="129" spans="2:33" x14ac:dyDescent="0.2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46"/>
    </row>
    <row r="130" spans="2:33" x14ac:dyDescent="0.2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46"/>
    </row>
    <row r="131" spans="2:33" x14ac:dyDescent="0.2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46"/>
    </row>
    <row r="132" spans="2:33" x14ac:dyDescent="0.2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46"/>
    </row>
    <row r="133" spans="2:33" x14ac:dyDescent="0.2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46"/>
    </row>
    <row r="134" spans="2:33" x14ac:dyDescent="0.2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46"/>
    </row>
    <row r="135" spans="2:33" x14ac:dyDescent="0.2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46"/>
    </row>
    <row r="136" spans="2:33" x14ac:dyDescent="0.2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46"/>
    </row>
    <row r="137" spans="2:33" x14ac:dyDescent="0.2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46"/>
    </row>
    <row r="138" spans="2:33" x14ac:dyDescent="0.2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46"/>
    </row>
    <row r="139" spans="2:33" x14ac:dyDescent="0.2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46"/>
    </row>
    <row r="140" spans="2:33" x14ac:dyDescent="0.2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46"/>
    </row>
    <row r="141" spans="2:33" x14ac:dyDescent="0.2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46"/>
    </row>
    <row r="142" spans="2:33" x14ac:dyDescent="0.2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46"/>
    </row>
    <row r="143" spans="2:33" x14ac:dyDescent="0.2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46"/>
    </row>
    <row r="144" spans="2:33" x14ac:dyDescent="0.2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46"/>
    </row>
    <row r="145" spans="2:33" x14ac:dyDescent="0.2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46"/>
    </row>
    <row r="146" spans="2:33" x14ac:dyDescent="0.2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46"/>
    </row>
    <row r="147" spans="2:33" x14ac:dyDescent="0.2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46"/>
    </row>
    <row r="148" spans="2:33" x14ac:dyDescent="0.2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46"/>
    </row>
    <row r="149" spans="2:33" x14ac:dyDescent="0.2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46"/>
    </row>
    <row r="150" spans="2:33" x14ac:dyDescent="0.2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46"/>
    </row>
    <row r="151" spans="2:33" x14ac:dyDescent="0.2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46"/>
    </row>
    <row r="152" spans="2:33" x14ac:dyDescent="0.2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46"/>
    </row>
    <row r="153" spans="2:33" x14ac:dyDescent="0.2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46"/>
    </row>
    <row r="154" spans="2:33" x14ac:dyDescent="0.2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46"/>
    </row>
    <row r="155" spans="2:33" x14ac:dyDescent="0.2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46"/>
    </row>
    <row r="156" spans="2:33" x14ac:dyDescent="0.2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46"/>
    </row>
    <row r="157" spans="2:33" x14ac:dyDescent="0.2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46"/>
    </row>
    <row r="158" spans="2:33" x14ac:dyDescent="0.2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46"/>
    </row>
    <row r="159" spans="2:33" x14ac:dyDescent="0.2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46"/>
    </row>
    <row r="160" spans="2:33" x14ac:dyDescent="0.2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46"/>
    </row>
    <row r="161" spans="2:33" x14ac:dyDescent="0.2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46"/>
    </row>
    <row r="162" spans="2:33" x14ac:dyDescent="0.2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46"/>
    </row>
    <row r="163" spans="2:33" x14ac:dyDescent="0.2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46"/>
    </row>
    <row r="164" spans="2:33" x14ac:dyDescent="0.2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46"/>
    </row>
    <row r="165" spans="2:33" x14ac:dyDescent="0.2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46"/>
    </row>
    <row r="166" spans="2:33" x14ac:dyDescent="0.2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46"/>
    </row>
    <row r="167" spans="2:33" x14ac:dyDescent="0.2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46"/>
    </row>
    <row r="168" spans="2:33" x14ac:dyDescent="0.2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46"/>
    </row>
    <row r="169" spans="2:33" x14ac:dyDescent="0.2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46"/>
    </row>
    <row r="170" spans="2:33" x14ac:dyDescent="0.2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46"/>
    </row>
    <row r="171" spans="2:33" x14ac:dyDescent="0.2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46"/>
    </row>
    <row r="172" spans="2:33" x14ac:dyDescent="0.2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46"/>
    </row>
    <row r="173" spans="2:33" x14ac:dyDescent="0.2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46"/>
    </row>
    <row r="174" spans="2:33" x14ac:dyDescent="0.2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46"/>
    </row>
    <row r="175" spans="2:33" x14ac:dyDescent="0.2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46"/>
    </row>
    <row r="176" spans="2:33" x14ac:dyDescent="0.2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46"/>
    </row>
    <row r="177" spans="2:33" x14ac:dyDescent="0.2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46"/>
    </row>
    <row r="178" spans="2:33" x14ac:dyDescent="0.2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46"/>
    </row>
    <row r="179" spans="2:33" x14ac:dyDescent="0.2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46"/>
    </row>
    <row r="180" spans="2:33" x14ac:dyDescent="0.2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46"/>
    </row>
    <row r="181" spans="2:33" x14ac:dyDescent="0.2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46"/>
    </row>
    <row r="182" spans="2:33" x14ac:dyDescent="0.2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46"/>
    </row>
    <row r="183" spans="2:33" x14ac:dyDescent="0.2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46"/>
    </row>
    <row r="184" spans="2:33" x14ac:dyDescent="0.2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46"/>
    </row>
    <row r="185" spans="2:33" x14ac:dyDescent="0.2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46"/>
    </row>
    <row r="186" spans="2:33" x14ac:dyDescent="0.2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46"/>
    </row>
    <row r="187" spans="2:33" x14ac:dyDescent="0.2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46"/>
    </row>
    <row r="188" spans="2:33" x14ac:dyDescent="0.2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46"/>
    </row>
    <row r="189" spans="2:33" x14ac:dyDescent="0.2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46"/>
    </row>
    <row r="190" spans="2:33" x14ac:dyDescent="0.2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46"/>
    </row>
    <row r="191" spans="2:33" x14ac:dyDescent="0.2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46"/>
    </row>
    <row r="192" spans="2:33" x14ac:dyDescent="0.2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46"/>
    </row>
    <row r="193" spans="2:33" x14ac:dyDescent="0.2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46"/>
    </row>
    <row r="194" spans="2:33" x14ac:dyDescent="0.2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46"/>
    </row>
    <row r="195" spans="2:33" x14ac:dyDescent="0.2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46"/>
    </row>
    <row r="196" spans="2:33" x14ac:dyDescent="0.2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46"/>
    </row>
    <row r="197" spans="2:33" x14ac:dyDescent="0.2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46"/>
    </row>
    <row r="198" spans="2:33" x14ac:dyDescent="0.2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46"/>
    </row>
    <row r="199" spans="2:33" x14ac:dyDescent="0.2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46"/>
    </row>
    <row r="200" spans="2:33" x14ac:dyDescent="0.2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46"/>
    </row>
    <row r="201" spans="2:33" x14ac:dyDescent="0.2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46"/>
    </row>
    <row r="202" spans="2:33" x14ac:dyDescent="0.2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46"/>
    </row>
    <row r="203" spans="2:33" x14ac:dyDescent="0.2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46"/>
    </row>
    <row r="204" spans="2:33" x14ac:dyDescent="0.2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46"/>
    </row>
    <row r="205" spans="2:33" x14ac:dyDescent="0.2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46"/>
    </row>
    <row r="206" spans="2:33" x14ac:dyDescent="0.2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46"/>
    </row>
    <row r="207" spans="2:33" x14ac:dyDescent="0.2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46"/>
    </row>
    <row r="208" spans="2:33" x14ac:dyDescent="0.2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46"/>
    </row>
    <row r="209" spans="2:33" x14ac:dyDescent="0.2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46"/>
    </row>
    <row r="210" spans="2:33" x14ac:dyDescent="0.2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46"/>
    </row>
    <row r="211" spans="2:33" x14ac:dyDescent="0.2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46"/>
    </row>
    <row r="212" spans="2:33" x14ac:dyDescent="0.2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46"/>
    </row>
    <row r="213" spans="2:33" x14ac:dyDescent="0.2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46"/>
    </row>
    <row r="214" spans="2:33" x14ac:dyDescent="0.2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46"/>
    </row>
    <row r="215" spans="2:33" x14ac:dyDescent="0.2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46"/>
    </row>
    <row r="216" spans="2:33" x14ac:dyDescent="0.2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46"/>
    </row>
    <row r="217" spans="2:33" x14ac:dyDescent="0.2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46"/>
    </row>
    <row r="218" spans="2:33" x14ac:dyDescent="0.2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46"/>
    </row>
    <row r="219" spans="2:33" x14ac:dyDescent="0.2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46"/>
    </row>
    <row r="220" spans="2:33" x14ac:dyDescent="0.2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46"/>
    </row>
    <row r="221" spans="2:33" x14ac:dyDescent="0.2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46"/>
    </row>
    <row r="222" spans="2:33" x14ac:dyDescent="0.2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46"/>
    </row>
    <row r="223" spans="2:33" x14ac:dyDescent="0.2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46"/>
    </row>
    <row r="224" spans="2:33" x14ac:dyDescent="0.2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46"/>
    </row>
    <row r="225" spans="2:33" x14ac:dyDescent="0.2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46"/>
    </row>
    <row r="226" spans="2:33" x14ac:dyDescent="0.2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46"/>
    </row>
    <row r="227" spans="2:33" x14ac:dyDescent="0.2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46"/>
    </row>
    <row r="228" spans="2:33" x14ac:dyDescent="0.2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46"/>
    </row>
    <row r="229" spans="2:33" x14ac:dyDescent="0.2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46"/>
    </row>
    <row r="230" spans="2:33" x14ac:dyDescent="0.2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46"/>
    </row>
    <row r="231" spans="2:33" x14ac:dyDescent="0.2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46"/>
    </row>
    <row r="232" spans="2:33" x14ac:dyDescent="0.2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46"/>
    </row>
    <row r="233" spans="2:33" x14ac:dyDescent="0.2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46"/>
    </row>
    <row r="234" spans="2:33" x14ac:dyDescent="0.2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46"/>
    </row>
    <row r="235" spans="2:33" x14ac:dyDescent="0.2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46"/>
    </row>
    <row r="236" spans="2:33" x14ac:dyDescent="0.2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46"/>
    </row>
    <row r="237" spans="2:33" x14ac:dyDescent="0.2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46"/>
    </row>
    <row r="238" spans="2:33" x14ac:dyDescent="0.2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46"/>
    </row>
    <row r="239" spans="2:33" x14ac:dyDescent="0.2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46"/>
    </row>
    <row r="240" spans="2:33" x14ac:dyDescent="0.2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46"/>
    </row>
    <row r="241" spans="2:33" x14ac:dyDescent="0.2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46"/>
    </row>
    <row r="242" spans="2:33" x14ac:dyDescent="0.2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46"/>
    </row>
    <row r="243" spans="2:33" x14ac:dyDescent="0.2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46"/>
    </row>
    <row r="244" spans="2:33" x14ac:dyDescent="0.2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46"/>
    </row>
    <row r="245" spans="2:33" x14ac:dyDescent="0.2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46"/>
    </row>
    <row r="246" spans="2:33" x14ac:dyDescent="0.2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46"/>
    </row>
    <row r="247" spans="2:33" x14ac:dyDescent="0.2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46"/>
    </row>
    <row r="248" spans="2:33" x14ac:dyDescent="0.2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46"/>
    </row>
    <row r="249" spans="2:33" x14ac:dyDescent="0.2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46"/>
    </row>
    <row r="250" spans="2:33" x14ac:dyDescent="0.2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46"/>
    </row>
    <row r="251" spans="2:33" x14ac:dyDescent="0.2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46"/>
    </row>
    <row r="252" spans="2:33" x14ac:dyDescent="0.2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46"/>
    </row>
    <row r="253" spans="2:33" x14ac:dyDescent="0.2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46"/>
    </row>
    <row r="254" spans="2:33" x14ac:dyDescent="0.2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46"/>
    </row>
    <row r="255" spans="2:33" x14ac:dyDescent="0.2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46"/>
    </row>
    <row r="256" spans="2:33" x14ac:dyDescent="0.2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46"/>
    </row>
    <row r="257" spans="2:33" x14ac:dyDescent="0.2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46"/>
    </row>
    <row r="258" spans="2:33" x14ac:dyDescent="0.2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46"/>
    </row>
    <row r="259" spans="2:33" x14ac:dyDescent="0.2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46"/>
    </row>
    <row r="260" spans="2:33" x14ac:dyDescent="0.2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46"/>
    </row>
    <row r="261" spans="2:33" x14ac:dyDescent="0.2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46"/>
    </row>
    <row r="262" spans="2:33" x14ac:dyDescent="0.2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46"/>
    </row>
    <row r="263" spans="2:33" x14ac:dyDescent="0.2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46"/>
    </row>
    <row r="264" spans="2:33" x14ac:dyDescent="0.2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46"/>
    </row>
    <row r="265" spans="2:33" x14ac:dyDescent="0.2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46"/>
    </row>
    <row r="266" spans="2:33" x14ac:dyDescent="0.2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46"/>
    </row>
    <row r="267" spans="2:33" x14ac:dyDescent="0.2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46"/>
    </row>
    <row r="268" spans="2:33" x14ac:dyDescent="0.2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46"/>
    </row>
    <row r="269" spans="2:33" x14ac:dyDescent="0.2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46"/>
    </row>
    <row r="270" spans="2:33" x14ac:dyDescent="0.2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46"/>
    </row>
    <row r="271" spans="2:33" x14ac:dyDescent="0.2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46"/>
    </row>
    <row r="272" spans="2:33" x14ac:dyDescent="0.2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46"/>
    </row>
    <row r="273" spans="2:33" x14ac:dyDescent="0.2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46"/>
    </row>
    <row r="274" spans="2:33" x14ac:dyDescent="0.2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46"/>
    </row>
    <row r="275" spans="2:33" x14ac:dyDescent="0.2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46"/>
    </row>
    <row r="276" spans="2:33" x14ac:dyDescent="0.2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46"/>
    </row>
    <row r="277" spans="2:33" x14ac:dyDescent="0.2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46"/>
    </row>
    <row r="278" spans="2:33" x14ac:dyDescent="0.2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46"/>
    </row>
    <row r="279" spans="2:33" x14ac:dyDescent="0.2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46"/>
    </row>
    <row r="280" spans="2:33" x14ac:dyDescent="0.2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46"/>
    </row>
    <row r="281" spans="2:33" x14ac:dyDescent="0.2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46"/>
    </row>
    <row r="282" spans="2:33" x14ac:dyDescent="0.2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46"/>
    </row>
    <row r="283" spans="2:33" x14ac:dyDescent="0.2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46"/>
    </row>
    <row r="284" spans="2:33" x14ac:dyDescent="0.2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46"/>
    </row>
    <row r="285" spans="2:33" x14ac:dyDescent="0.2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46"/>
    </row>
    <row r="286" spans="2:33" x14ac:dyDescent="0.2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46"/>
    </row>
    <row r="287" spans="2:33" x14ac:dyDescent="0.2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46"/>
    </row>
    <row r="288" spans="2:33" x14ac:dyDescent="0.2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46"/>
    </row>
    <row r="289" spans="2:33" x14ac:dyDescent="0.2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46"/>
    </row>
    <row r="290" spans="2:33" x14ac:dyDescent="0.2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46"/>
    </row>
    <row r="291" spans="2:33" x14ac:dyDescent="0.2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46"/>
    </row>
    <row r="292" spans="2:33" x14ac:dyDescent="0.2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46"/>
    </row>
    <row r="293" spans="2:33" x14ac:dyDescent="0.2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46"/>
    </row>
    <row r="294" spans="2:33" x14ac:dyDescent="0.2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46"/>
    </row>
    <row r="295" spans="2:33" x14ac:dyDescent="0.2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46"/>
    </row>
    <row r="296" spans="2:33" x14ac:dyDescent="0.2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46"/>
    </row>
    <row r="297" spans="2:33" x14ac:dyDescent="0.2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46"/>
    </row>
    <row r="298" spans="2:33" x14ac:dyDescent="0.2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46"/>
    </row>
    <row r="299" spans="2:33" x14ac:dyDescent="0.2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46"/>
    </row>
    <row r="300" spans="2:33" x14ac:dyDescent="0.2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46"/>
    </row>
    <row r="301" spans="2:33" x14ac:dyDescent="0.2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46"/>
    </row>
    <row r="302" spans="2:33" x14ac:dyDescent="0.2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46"/>
    </row>
    <row r="303" spans="2:33" x14ac:dyDescent="0.2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46"/>
    </row>
    <row r="304" spans="2:33" x14ac:dyDescent="0.2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46"/>
    </row>
    <row r="305" spans="2:33" x14ac:dyDescent="0.2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46"/>
    </row>
    <row r="306" spans="2:33" x14ac:dyDescent="0.2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46"/>
    </row>
    <row r="307" spans="2:33" x14ac:dyDescent="0.2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46"/>
    </row>
    <row r="308" spans="2:33" x14ac:dyDescent="0.2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46"/>
    </row>
    <row r="309" spans="2:33" x14ac:dyDescent="0.2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46"/>
    </row>
    <row r="310" spans="2:33" x14ac:dyDescent="0.2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46"/>
    </row>
    <row r="311" spans="2:33" x14ac:dyDescent="0.2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46"/>
    </row>
    <row r="312" spans="2:33" x14ac:dyDescent="0.2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46"/>
    </row>
    <row r="313" spans="2:33" x14ac:dyDescent="0.2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46"/>
    </row>
    <row r="314" spans="2:33" x14ac:dyDescent="0.2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46"/>
    </row>
    <row r="315" spans="2:33" x14ac:dyDescent="0.2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46"/>
    </row>
    <row r="316" spans="2:33" x14ac:dyDescent="0.2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46"/>
    </row>
    <row r="317" spans="2:33" x14ac:dyDescent="0.2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46"/>
    </row>
    <row r="318" spans="2:33" x14ac:dyDescent="0.2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46"/>
    </row>
    <row r="319" spans="2:33" x14ac:dyDescent="0.2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46"/>
    </row>
    <row r="320" spans="2:33" x14ac:dyDescent="0.2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46"/>
    </row>
    <row r="321" spans="2:33" x14ac:dyDescent="0.2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46"/>
    </row>
    <row r="322" spans="2:33" x14ac:dyDescent="0.2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46"/>
    </row>
    <row r="323" spans="2:33" x14ac:dyDescent="0.2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46"/>
    </row>
    <row r="324" spans="2:33" x14ac:dyDescent="0.2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46"/>
    </row>
    <row r="325" spans="2:33" x14ac:dyDescent="0.2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46"/>
    </row>
    <row r="326" spans="2:33" x14ac:dyDescent="0.2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46"/>
    </row>
    <row r="327" spans="2:33" x14ac:dyDescent="0.2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46"/>
    </row>
    <row r="328" spans="2:33" x14ac:dyDescent="0.2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46"/>
    </row>
    <row r="329" spans="2:33" x14ac:dyDescent="0.2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46"/>
    </row>
    <row r="330" spans="2:33" x14ac:dyDescent="0.2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46"/>
    </row>
    <row r="331" spans="2:33" x14ac:dyDescent="0.2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46"/>
    </row>
    <row r="332" spans="2:33" x14ac:dyDescent="0.2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46"/>
    </row>
    <row r="333" spans="2:33" x14ac:dyDescent="0.2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46"/>
    </row>
    <row r="334" spans="2:33" x14ac:dyDescent="0.2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46"/>
    </row>
    <row r="335" spans="2:33" x14ac:dyDescent="0.2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46"/>
    </row>
    <row r="336" spans="2:33" x14ac:dyDescent="0.2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46"/>
    </row>
    <row r="337" spans="2:33" x14ac:dyDescent="0.2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46"/>
    </row>
    <row r="338" spans="2:33" x14ac:dyDescent="0.2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46"/>
    </row>
    <row r="339" spans="2:33" x14ac:dyDescent="0.2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46"/>
    </row>
    <row r="340" spans="2:33" x14ac:dyDescent="0.2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46"/>
    </row>
    <row r="341" spans="2:33" x14ac:dyDescent="0.2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46"/>
    </row>
    <row r="342" spans="2:33" x14ac:dyDescent="0.2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46"/>
    </row>
    <row r="343" spans="2:33" x14ac:dyDescent="0.2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46"/>
    </row>
    <row r="344" spans="2:33" x14ac:dyDescent="0.2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46"/>
    </row>
    <row r="345" spans="2:33" x14ac:dyDescent="0.2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46"/>
    </row>
    <row r="346" spans="2:33" x14ac:dyDescent="0.2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46"/>
    </row>
    <row r="347" spans="2:33" x14ac:dyDescent="0.2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46"/>
    </row>
    <row r="348" spans="2:33" x14ac:dyDescent="0.2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46"/>
    </row>
    <row r="349" spans="2:33" x14ac:dyDescent="0.2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46"/>
    </row>
    <row r="350" spans="2:33" x14ac:dyDescent="0.2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46"/>
    </row>
    <row r="351" spans="2:33" x14ac:dyDescent="0.2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46"/>
    </row>
    <row r="352" spans="2:33" x14ac:dyDescent="0.2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46"/>
    </row>
    <row r="353" spans="2:33" x14ac:dyDescent="0.2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46"/>
    </row>
    <row r="354" spans="2:33" x14ac:dyDescent="0.2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46"/>
    </row>
    <row r="355" spans="2:33" x14ac:dyDescent="0.2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46"/>
    </row>
    <row r="356" spans="2:33" x14ac:dyDescent="0.2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46"/>
    </row>
    <row r="357" spans="2:33" x14ac:dyDescent="0.2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46"/>
    </row>
    <row r="358" spans="2:33" x14ac:dyDescent="0.2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46"/>
    </row>
    <row r="359" spans="2:33" x14ac:dyDescent="0.2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46"/>
    </row>
    <row r="360" spans="2:33" x14ac:dyDescent="0.2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46"/>
    </row>
    <row r="361" spans="2:33" x14ac:dyDescent="0.2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46"/>
    </row>
    <row r="362" spans="2:33" x14ac:dyDescent="0.2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46"/>
    </row>
    <row r="363" spans="2:33" x14ac:dyDescent="0.2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46"/>
    </row>
    <row r="364" spans="2:33" x14ac:dyDescent="0.2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46"/>
    </row>
    <row r="365" spans="2:33" x14ac:dyDescent="0.2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46"/>
    </row>
    <row r="366" spans="2:33" x14ac:dyDescent="0.2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46"/>
    </row>
    <row r="367" spans="2:33" x14ac:dyDescent="0.2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46"/>
    </row>
    <row r="368" spans="2:33" x14ac:dyDescent="0.2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46"/>
    </row>
    <row r="369" spans="2:33" x14ac:dyDescent="0.2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46"/>
    </row>
    <row r="370" spans="2:33" x14ac:dyDescent="0.2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46"/>
    </row>
    <row r="371" spans="2:33" x14ac:dyDescent="0.2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46"/>
    </row>
    <row r="372" spans="2:33" x14ac:dyDescent="0.2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46"/>
    </row>
    <row r="373" spans="2:33" x14ac:dyDescent="0.25">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c r="AG373" s="46"/>
    </row>
    <row r="374" spans="2:33" x14ac:dyDescent="0.25">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c r="AG374" s="46"/>
    </row>
    <row r="375" spans="2:33" x14ac:dyDescent="0.25">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c r="AG375" s="46"/>
    </row>
    <row r="376" spans="2:33" x14ac:dyDescent="0.25">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c r="AG376" s="46"/>
    </row>
    <row r="377" spans="2:33" x14ac:dyDescent="0.25">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c r="AG377" s="46"/>
    </row>
    <row r="378" spans="2:33" x14ac:dyDescent="0.25">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c r="AG378" s="46"/>
    </row>
  </sheetData>
  <mergeCells count="56">
    <mergeCell ref="AH23:AK23"/>
    <mergeCell ref="AL23:AO23"/>
    <mergeCell ref="AP23:AS23"/>
    <mergeCell ref="AT23:AW23"/>
    <mergeCell ref="AX23:BA23"/>
    <mergeCell ref="B69:Q73"/>
    <mergeCell ref="AT22:AW22"/>
    <mergeCell ref="AX22:BA22"/>
    <mergeCell ref="B23:E23"/>
    <mergeCell ref="F23:I23"/>
    <mergeCell ref="J23:M23"/>
    <mergeCell ref="N23:Q23"/>
    <mergeCell ref="R23:U23"/>
    <mergeCell ref="V23:Y23"/>
    <mergeCell ref="Z23:AC23"/>
    <mergeCell ref="AD23:AG23"/>
    <mergeCell ref="V22:Y22"/>
    <mergeCell ref="Z22:AC22"/>
    <mergeCell ref="AD22:AG22"/>
    <mergeCell ref="AH22:AK22"/>
    <mergeCell ref="AL22:AO22"/>
    <mergeCell ref="AX21:BA21"/>
    <mergeCell ref="B22:E22"/>
    <mergeCell ref="F22:I22"/>
    <mergeCell ref="J22:M22"/>
    <mergeCell ref="N22:Q22"/>
    <mergeCell ref="R22:U22"/>
    <mergeCell ref="AP22:AS22"/>
    <mergeCell ref="AH21:AK21"/>
    <mergeCell ref="AL21:AO21"/>
    <mergeCell ref="AP21:AS21"/>
    <mergeCell ref="AT21:AW21"/>
    <mergeCell ref="AT20:AW20"/>
    <mergeCell ref="AX20:BA20"/>
    <mergeCell ref="B21:E21"/>
    <mergeCell ref="F21:I21"/>
    <mergeCell ref="J21:M21"/>
    <mergeCell ref="N21:Q21"/>
    <mergeCell ref="R21:U21"/>
    <mergeCell ref="V21:Y21"/>
    <mergeCell ref="Z21:AC21"/>
    <mergeCell ref="AD21:AG21"/>
    <mergeCell ref="V20:Y20"/>
    <mergeCell ref="Z20:AC20"/>
    <mergeCell ref="AD20:AG20"/>
    <mergeCell ref="AH20:AK20"/>
    <mergeCell ref="AL20:AO20"/>
    <mergeCell ref="AP20:AS20"/>
    <mergeCell ref="R20:U20"/>
    <mergeCell ref="L16:O16"/>
    <mergeCell ref="P16:S16"/>
    <mergeCell ref="B16:E16"/>
    <mergeCell ref="F16:I16"/>
    <mergeCell ref="F20:I20"/>
    <mergeCell ref="J20:M20"/>
    <mergeCell ref="N20:Q20"/>
  </mergeCells>
  <conditionalFormatting sqref="C25:C59">
    <cfRule type="expression" dxfId="177" priority="25">
      <formula>IF(B25="Outro",FALSE,TRUE)</formula>
    </cfRule>
  </conditionalFormatting>
  <conditionalFormatting sqref="H25:H59">
    <cfRule type="expression" dxfId="176" priority="24">
      <formula>IF(#REF!="Outro",FALSE,TRUE)</formula>
    </cfRule>
  </conditionalFormatting>
  <conditionalFormatting sqref="I25:I59">
    <cfRule type="expression" dxfId="175" priority="23">
      <formula>IF(H25="Outro",FALSE,TRUE)</formula>
    </cfRule>
  </conditionalFormatting>
  <conditionalFormatting sqref="P25:P59">
    <cfRule type="expression" dxfId="174" priority="10">
      <formula>IF(#REF!="Outro",FALSE,TRUE)</formula>
    </cfRule>
  </conditionalFormatting>
  <conditionalFormatting sqref="X25:X59">
    <cfRule type="expression" dxfId="173" priority="8">
      <formula>IF(#REF!="Outro",FALSE,TRUE)</formula>
    </cfRule>
  </conditionalFormatting>
  <conditionalFormatting sqref="AF25:AF59">
    <cfRule type="expression" dxfId="172" priority="6">
      <formula>IF(#REF!="Outro",FALSE,TRUE)</formula>
    </cfRule>
  </conditionalFormatting>
  <conditionalFormatting sqref="AN25:AN59">
    <cfRule type="expression" dxfId="171" priority="4">
      <formula>IF(#REF!="Outro",FALSE,TRUE)</formula>
    </cfRule>
  </conditionalFormatting>
  <conditionalFormatting sqref="AV25:AV59">
    <cfRule type="expression" dxfId="170" priority="2">
      <formula>IF(#REF!="Outro",FALSE,TRUE)</formula>
    </cfRule>
  </conditionalFormatting>
  <conditionalFormatting sqref="M25:M59">
    <cfRule type="expression" dxfId="169" priority="22">
      <formula>IF(L25="Outro",FALSE,TRUE)</formula>
    </cfRule>
  </conditionalFormatting>
  <conditionalFormatting sqref="Q25:Q59">
    <cfRule type="expression" dxfId="168" priority="21">
      <formula>IF(P25="Outro",FALSE,TRUE)</formula>
    </cfRule>
  </conditionalFormatting>
  <conditionalFormatting sqref="U25:U59">
    <cfRule type="expression" dxfId="167" priority="20">
      <formula>IF(T25="Outro",FALSE,TRUE)</formula>
    </cfRule>
  </conditionalFormatting>
  <conditionalFormatting sqref="Y25:Y59">
    <cfRule type="expression" dxfId="166" priority="19">
      <formula>IF(X25="Outro",FALSE,TRUE)</formula>
    </cfRule>
  </conditionalFormatting>
  <conditionalFormatting sqref="AC25:AC59">
    <cfRule type="expression" dxfId="165" priority="18">
      <formula>IF(AB25="Outro",FALSE,TRUE)</formula>
    </cfRule>
  </conditionalFormatting>
  <conditionalFormatting sqref="AG25:AG59">
    <cfRule type="expression" dxfId="164" priority="17">
      <formula>IF(AF25="Outro",FALSE,TRUE)</formula>
    </cfRule>
  </conditionalFormatting>
  <conditionalFormatting sqref="AK25:AK59">
    <cfRule type="expression" dxfId="163" priority="16">
      <formula>IF(AJ25="Outro",FALSE,TRUE)</formula>
    </cfRule>
  </conditionalFormatting>
  <conditionalFormatting sqref="AO25:AO59">
    <cfRule type="expression" dxfId="162" priority="15">
      <formula>IF(AN25="Outro",FALSE,TRUE)</formula>
    </cfRule>
  </conditionalFormatting>
  <conditionalFormatting sqref="AS25:AS59">
    <cfRule type="expression" dxfId="161" priority="14">
      <formula>IF(AR25="Outro",FALSE,TRUE)</formula>
    </cfRule>
  </conditionalFormatting>
  <conditionalFormatting sqref="AW25:AW59">
    <cfRule type="expression" dxfId="160" priority="13">
      <formula>IF(AV25="Outro",FALSE,TRUE)</formula>
    </cfRule>
  </conditionalFormatting>
  <conditionalFormatting sqref="BA25:BA59">
    <cfRule type="expression" dxfId="159" priority="12">
      <formula>IF(AZ25="Outro",FALSE,TRUE)</formula>
    </cfRule>
  </conditionalFormatting>
  <conditionalFormatting sqref="L25:L59">
    <cfRule type="expression" dxfId="158" priority="11">
      <formula>IF(#REF!="Outro",FALSE,TRUE)</formula>
    </cfRule>
  </conditionalFormatting>
  <conditionalFormatting sqref="T25:T59">
    <cfRule type="expression" dxfId="157" priority="9">
      <formula>IF(#REF!="Outro",FALSE,TRUE)</formula>
    </cfRule>
  </conditionalFormatting>
  <conditionalFormatting sqref="AB25:AB59">
    <cfRule type="expression" dxfId="156" priority="7">
      <formula>IF(#REF!="Outro",FALSE,TRUE)</formula>
    </cfRule>
  </conditionalFormatting>
  <conditionalFormatting sqref="AJ25:AJ59">
    <cfRule type="expression" dxfId="155" priority="5">
      <formula>IF(#REF!="Outro",FALSE,TRUE)</formula>
    </cfRule>
  </conditionalFormatting>
  <conditionalFormatting sqref="AR25:AR59">
    <cfRule type="expression" dxfId="154" priority="3">
      <formula>IF(#REF!="Outro",FALSE,TRUE)</formula>
    </cfRule>
  </conditionalFormatting>
  <conditionalFormatting sqref="AZ25:AZ59">
    <cfRule type="expression" dxfId="153" priority="1">
      <formula>IF(#REF!="Outro",FALSE,TRUE)</formula>
    </cfRule>
  </conditionalFormatting>
  <dataValidations count="3">
    <dataValidation allowBlank="1" showInputMessage="1" showErrorMessage="1" prompt="O título da folha de cálculo encontra-se nesta célula" sqref="B2" xr:uid="{7E933837-A4FB-4C6C-86A0-BF514C05F6B5}"/>
    <dataValidation type="decimal" operator="greaterThan" allowBlank="1" showInputMessage="1" showErrorMessage="1" sqref="C25:C59 I25:I59 M25:M59 Q25:Q59 U25:U59 Y25:Y59 AC25:AC59 AG25:AG59 AK25:AK59 AO25:AO59 AS25:AS59 AW25:AW59 BA25:BA59" xr:uid="{EC4FFEA1-DC09-42A6-B9EA-F54110A412D2}">
      <formula1>0</formula1>
    </dataValidation>
    <dataValidation type="list" operator="greaterThan" allowBlank="1" showInputMessage="1" showErrorMessage="1" sqref="H25:H59 AV25:AV59 L25:L59 P25:P59 T25:T59 X25:X59 AB25:AB59 AF25:AF59 AJ25:AJ59 AN25:AN59 AR25:AR59 AZ25:AZ59" xr:uid="{F4242531-1178-4F02-A4E6-C2572C5913CC}">
      <formula1>"&lt;Selecionar&gt;,Kg/ton produto acabado,Kg/ton carcaça produzida,Kg/MWh produzido,Kg/MWeh produzido,Outro"</formula1>
    </dataValidation>
  </dataValidations>
  <hyperlinks>
    <hyperlink ref="E6" location="'D2'!A1" display="D2" xr:uid="{2415E5BE-0156-4A90-81D7-4924BCA3E0A1}"/>
    <hyperlink ref="F6" location="'D3'!A1" display="D3" xr:uid="{012EBE2D-A482-4C55-BAF4-E26DA7D9575D}"/>
    <hyperlink ref="G6" location="'D4'!A1" display="D4" xr:uid="{D104555D-0EDE-40DC-A8E5-FDC7FC69BB82}"/>
    <hyperlink ref="I6" location="'D6'!A1" display="D6" xr:uid="{FF0BAF1E-B4C4-48A5-A191-8AA635ADC6C5}"/>
    <hyperlink ref="J6" location="'D7'!A1" display="D7" xr:uid="{14260683-E2A6-4634-8792-A60B5E86CBDB}"/>
    <hyperlink ref="K6" location="'D8'!A1" display="D8" xr:uid="{B14DA601-DDED-4FCE-B546-8237460D6BD7}"/>
    <hyperlink ref="L6" location="'D9'!A1" display="D9" xr:uid="{85CDDBE3-DD9E-4188-BE03-E28E5B8F5387}"/>
    <hyperlink ref="M6" location="'D10'!A1" display="D10" xr:uid="{C6A747C5-1207-4D26-BD47-33650C39022B}"/>
    <hyperlink ref="D6" location="'Água - Emissões - D1'!A1" display="D1" xr:uid="{B9C692DB-C647-4A9D-91FB-0D46923E30DA}"/>
    <hyperlink ref="S70" location="'D5'!A1" display="Voltar acima" xr:uid="{568DB72D-506D-4AB6-86D9-DF1660ABB68F}"/>
    <hyperlink ref="S72" location="'Folha de rosto'!A1" display="Voltar ao início" xr:uid="{90CE4D23-AB24-4EB1-94CB-2E9E28118A0A}"/>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797B4AD2-9A6E-4C98-BB53-34F288712665}">
          <x14:formula1>
            <xm:f>'C:\Users\ES198012\OneDrive - PGA\Desktop\[Modelo_RAA_v9.02 - DRAAC.xlsx]Suporte'!#REF!</xm:f>
          </x14:formula1>
          <xm:sqref>B60:D60</xm:sqref>
        </x14:dataValidation>
        <x14:dataValidation type="list" allowBlank="1" showInputMessage="1" showErrorMessage="1" xr:uid="{761526A3-97C8-424B-9484-7F4D99114D3A}">
          <x14:formula1>
            <xm:f>Suporte!$J$8:$J$52</xm:f>
          </x14:formula1>
          <xm:sqref>B25:B59</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ACC4A-A4FA-417B-878A-AC9B973F26D9}">
  <sheetPr>
    <tabColor theme="8" tint="0.59999389629810485"/>
  </sheetPr>
  <dimension ref="A1:BE378"/>
  <sheetViews>
    <sheetView zoomScale="95" zoomScaleNormal="95" workbookViewId="0">
      <selection activeCell="B14" sqref="B14"/>
    </sheetView>
  </sheetViews>
  <sheetFormatPr defaultRowHeight="15" x14ac:dyDescent="0.25"/>
  <cols>
    <col min="2" max="2" width="15" customWidth="1"/>
    <col min="3" max="3" width="13.7109375" customWidth="1"/>
    <col min="4" max="4" width="11" customWidth="1"/>
    <col min="5" max="5" width="11.42578125" customWidth="1"/>
    <col min="6" max="6" width="12.85546875" customWidth="1"/>
    <col min="7" max="7" width="11" customWidth="1"/>
    <col min="8" max="8" width="11.7109375" customWidth="1"/>
    <col min="9" max="9" width="12.7109375" customWidth="1"/>
    <col min="10" max="10" width="12.140625" customWidth="1"/>
    <col min="11" max="11" width="9.42578125" customWidth="1"/>
    <col min="12" max="12" width="11.85546875" customWidth="1"/>
    <col min="13" max="13" width="12.42578125" customWidth="1"/>
    <col min="14" max="14" width="12.7109375" customWidth="1"/>
    <col min="15" max="15" width="11.140625" customWidth="1"/>
    <col min="16" max="16" width="12.7109375" customWidth="1"/>
    <col min="17" max="17" width="12.28515625" customWidth="1"/>
    <col min="18" max="18" width="12.42578125" customWidth="1"/>
    <col min="19" max="19" width="9.42578125" customWidth="1"/>
    <col min="20" max="20" width="12.28515625" customWidth="1"/>
    <col min="21" max="21" width="11.28515625" customWidth="1"/>
    <col min="22" max="22" width="12.42578125" customWidth="1"/>
    <col min="23" max="23" width="9.7109375" customWidth="1"/>
    <col min="24" max="25" width="12.28515625" customWidth="1"/>
    <col min="26" max="26" width="11.7109375" customWidth="1"/>
    <col min="27" max="27" width="10.28515625" customWidth="1"/>
    <col min="28" max="28" width="11.7109375" customWidth="1"/>
    <col min="29" max="29" width="11.5703125" customWidth="1"/>
    <col min="30" max="30" width="12.28515625" customWidth="1"/>
    <col min="31" max="31" width="11.140625" customWidth="1"/>
    <col min="32" max="32" width="12.28515625" customWidth="1"/>
    <col min="33" max="33" width="12.140625" customWidth="1"/>
    <col min="34" max="34" width="12" customWidth="1"/>
    <col min="35" max="35" width="9" customWidth="1"/>
    <col min="36" max="36" width="13.140625" customWidth="1"/>
    <col min="37" max="37" width="11.140625" customWidth="1"/>
    <col min="38" max="38" width="11.85546875" customWidth="1"/>
    <col min="39" max="39" width="10" customWidth="1"/>
    <col min="40" max="40" width="13.42578125" customWidth="1"/>
    <col min="41" max="42" width="12" customWidth="1"/>
    <col min="44" max="44" width="12.85546875" customWidth="1"/>
    <col min="45" max="45" width="12" customWidth="1"/>
    <col min="46" max="46" width="13.28515625" customWidth="1"/>
    <col min="48" max="48" width="11.28515625" customWidth="1"/>
    <col min="49" max="49" width="12.140625" customWidth="1"/>
    <col min="50" max="50" width="12" customWidth="1"/>
    <col min="51" max="51" width="10.28515625" customWidth="1"/>
    <col min="52" max="52" width="11.28515625" customWidth="1"/>
    <col min="53" max="53" width="11.85546875" customWidth="1"/>
  </cols>
  <sheetData>
    <row r="1" spans="1:57" x14ac:dyDescent="0.25">
      <c r="A1" s="192"/>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row>
    <row r="2" spans="1:57" ht="23.25" x14ac:dyDescent="0.25">
      <c r="A2" s="192"/>
      <c r="B2" s="45" t="s">
        <v>1008</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5"/>
      <c r="AZ2" s="285"/>
      <c r="BA2" s="285"/>
      <c r="BB2" s="285"/>
      <c r="BC2" s="285"/>
      <c r="BD2" s="285"/>
      <c r="BE2" s="285"/>
    </row>
    <row r="3" spans="1:57" ht="24.75" customHeight="1" x14ac:dyDescent="0.25">
      <c r="A3" s="192"/>
      <c r="B3" s="287"/>
      <c r="C3" s="287"/>
      <c r="D3" s="287"/>
      <c r="E3" s="287"/>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row>
    <row r="4" spans="1:57" x14ac:dyDescent="0.25">
      <c r="A4" s="192"/>
      <c r="B4" s="255"/>
      <c r="C4" s="255"/>
      <c r="D4" s="255"/>
      <c r="E4" s="54"/>
      <c r="F4" s="54"/>
      <c r="G4" s="54"/>
      <c r="H4" s="54"/>
      <c r="I4" s="54"/>
      <c r="J4" s="54"/>
      <c r="K4" s="54"/>
      <c r="L4" s="265"/>
      <c r="M4" s="265"/>
      <c r="N4" s="265"/>
      <c r="O4" s="265"/>
      <c r="P4" s="265"/>
      <c r="Q4" s="265"/>
      <c r="R4" s="2"/>
      <c r="S4" s="2"/>
      <c r="T4" s="2"/>
      <c r="U4" s="2"/>
      <c r="V4" s="2"/>
      <c r="W4" s="2"/>
      <c r="X4" s="2"/>
      <c r="Y4" s="2"/>
      <c r="Z4" s="2"/>
      <c r="AA4" s="2"/>
      <c r="AB4" s="2"/>
      <c r="AC4" s="2"/>
      <c r="AD4" s="2"/>
      <c r="AE4" s="1"/>
      <c r="AF4" s="1"/>
      <c r="AG4" s="1"/>
      <c r="AH4" s="1"/>
      <c r="AI4" s="1"/>
      <c r="AJ4" s="1"/>
      <c r="AK4" s="1"/>
      <c r="AL4" s="1"/>
      <c r="AM4" s="1"/>
      <c r="AN4" s="1"/>
      <c r="AO4" s="1"/>
      <c r="AP4" s="1"/>
      <c r="AQ4" s="1"/>
      <c r="AR4" s="1"/>
      <c r="AS4" s="1"/>
      <c r="AT4" s="1"/>
      <c r="AU4" s="1"/>
      <c r="AV4" s="1"/>
      <c r="AW4" s="1"/>
      <c r="AX4" s="1"/>
      <c r="AY4" s="1"/>
      <c r="AZ4" s="1"/>
      <c r="BA4" s="1"/>
      <c r="BB4" s="1"/>
      <c r="BC4" s="1"/>
      <c r="BD4" s="1"/>
      <c r="BE4" s="1"/>
    </row>
    <row r="5" spans="1:57" x14ac:dyDescent="0.25">
      <c r="A5" s="192"/>
      <c r="B5" s="255"/>
      <c r="C5" s="255"/>
      <c r="D5" s="255"/>
      <c r="E5" s="54"/>
      <c r="F5" s="54"/>
      <c r="G5" s="54"/>
      <c r="H5" s="54"/>
      <c r="I5" s="54"/>
      <c r="J5" s="54"/>
      <c r="K5" s="54"/>
      <c r="L5" s="265"/>
      <c r="M5" s="265"/>
      <c r="N5" s="265"/>
      <c r="O5" s="265"/>
      <c r="P5" s="265"/>
      <c r="Q5" s="265"/>
      <c r="R5" s="2"/>
      <c r="S5" s="2"/>
      <c r="T5" s="2"/>
      <c r="U5" s="2"/>
      <c r="V5" s="2"/>
      <c r="W5" s="2"/>
      <c r="X5" s="2"/>
      <c r="Y5" s="2"/>
      <c r="Z5" s="2"/>
      <c r="AA5" s="2"/>
      <c r="AB5" s="2"/>
      <c r="AC5" s="2"/>
      <c r="AD5" s="2"/>
      <c r="AE5" s="1"/>
      <c r="AF5" s="1"/>
      <c r="AG5" s="1"/>
      <c r="AH5" s="1"/>
      <c r="AI5" s="1"/>
      <c r="AJ5" s="1"/>
      <c r="AK5" s="1"/>
      <c r="AL5" s="1"/>
      <c r="AM5" s="1"/>
      <c r="AN5" s="1"/>
      <c r="AO5" s="1"/>
      <c r="AP5" s="1"/>
      <c r="AQ5" s="1"/>
      <c r="AR5" s="1"/>
      <c r="AS5" s="1"/>
      <c r="AT5" s="1"/>
      <c r="AU5" s="1"/>
      <c r="AV5" s="1"/>
      <c r="AW5" s="1"/>
      <c r="AX5" s="1"/>
      <c r="AY5" s="1"/>
      <c r="AZ5" s="1"/>
      <c r="BA5" s="1"/>
      <c r="BB5" s="1"/>
      <c r="BC5" s="1"/>
      <c r="BD5" s="1"/>
      <c r="BE5" s="1"/>
    </row>
    <row r="6" spans="1:57" x14ac:dyDescent="0.25">
      <c r="A6" s="192"/>
      <c r="B6" s="1"/>
      <c r="C6" s="1"/>
      <c r="D6" s="321" t="s">
        <v>998</v>
      </c>
      <c r="E6" s="54" t="s">
        <v>989</v>
      </c>
      <c r="F6" s="54" t="s">
        <v>990</v>
      </c>
      <c r="G6" s="54" t="s">
        <v>991</v>
      </c>
      <c r="H6" s="54" t="s">
        <v>992</v>
      </c>
      <c r="I6" s="54"/>
      <c r="J6" s="54" t="s">
        <v>994</v>
      </c>
      <c r="K6" s="54" t="s">
        <v>995</v>
      </c>
      <c r="L6" s="54" t="s">
        <v>996</v>
      </c>
      <c r="M6" s="54" t="s">
        <v>997</v>
      </c>
      <c r="N6" s="265"/>
      <c r="O6" s="265"/>
      <c r="P6" s="265"/>
      <c r="Q6" s="265"/>
      <c r="R6" s="2"/>
      <c r="S6" s="2"/>
      <c r="T6" s="2"/>
      <c r="U6" s="2"/>
      <c r="V6" s="2"/>
      <c r="W6" s="2"/>
      <c r="X6" s="2"/>
      <c r="Y6" s="2"/>
      <c r="Z6" s="2"/>
      <c r="AA6" s="2"/>
      <c r="AB6" s="2"/>
      <c r="AC6" s="2"/>
      <c r="AD6" s="2"/>
      <c r="AE6" s="1"/>
      <c r="AF6" s="1"/>
      <c r="AG6" s="1"/>
      <c r="AH6" s="1"/>
      <c r="AI6" s="1"/>
      <c r="AJ6" s="1"/>
      <c r="AK6" s="1"/>
      <c r="AL6" s="1"/>
      <c r="AM6" s="1"/>
      <c r="AN6" s="1"/>
      <c r="AO6" s="1"/>
      <c r="AP6" s="1"/>
      <c r="AQ6" s="1"/>
      <c r="AR6" s="1"/>
      <c r="AS6" s="1"/>
      <c r="AT6" s="1"/>
      <c r="AU6" s="1"/>
      <c r="AV6" s="1"/>
      <c r="AW6" s="1"/>
      <c r="AX6" s="1"/>
      <c r="AY6" s="1"/>
      <c r="AZ6" s="1"/>
      <c r="BA6" s="1"/>
      <c r="BB6" s="1"/>
      <c r="BC6" s="1"/>
      <c r="BD6" s="1"/>
      <c r="BE6" s="1"/>
    </row>
    <row r="7" spans="1:57" x14ac:dyDescent="0.25">
      <c r="A7" s="192"/>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row>
    <row r="8" spans="1:57" x14ac:dyDescent="0.25">
      <c r="A8" s="192"/>
      <c r="B8" s="1"/>
      <c r="C8" s="1"/>
      <c r="D8" s="1"/>
      <c r="E8" s="1"/>
      <c r="F8" s="1"/>
      <c r="G8" s="1"/>
      <c r="H8" s="121"/>
      <c r="I8" s="121"/>
      <c r="J8" s="121"/>
      <c r="K8" s="121"/>
      <c r="L8" s="12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row>
    <row r="9" spans="1:57" x14ac:dyDescent="0.25">
      <c r="A9" s="192"/>
      <c r="B9" s="15"/>
      <c r="C9" s="15"/>
      <c r="D9" s="15"/>
      <c r="E9" s="15"/>
      <c r="F9" s="15"/>
      <c r="G9" s="15"/>
      <c r="H9" s="121"/>
      <c r="I9" s="121"/>
      <c r="J9" s="121"/>
      <c r="K9" s="121"/>
      <c r="L9" s="121"/>
      <c r="M9" s="13"/>
      <c r="N9" s="37"/>
      <c r="O9" s="37"/>
      <c r="P9" s="37"/>
      <c r="Q9" s="37"/>
      <c r="R9" s="16"/>
      <c r="S9" s="16"/>
      <c r="T9" s="16"/>
      <c r="U9" s="16"/>
      <c r="V9" s="16"/>
      <c r="W9" s="16"/>
      <c r="X9" s="16"/>
      <c r="Y9" s="16"/>
      <c r="Z9" s="16"/>
      <c r="AA9" s="16"/>
      <c r="AB9" s="16"/>
      <c r="AC9" s="16"/>
      <c r="AD9" s="16"/>
      <c r="AE9" s="16"/>
      <c r="AF9" s="16"/>
      <c r="AG9" s="1"/>
      <c r="AH9" s="1"/>
      <c r="AI9" s="1"/>
      <c r="AJ9" s="1"/>
      <c r="AK9" s="1"/>
      <c r="AL9" s="1"/>
      <c r="AM9" s="1"/>
      <c r="AN9" s="1"/>
      <c r="AO9" s="1"/>
      <c r="AP9" s="1"/>
      <c r="AQ9" s="1"/>
      <c r="AR9" s="1"/>
      <c r="AS9" s="1"/>
      <c r="AT9" s="1"/>
      <c r="AU9" s="1"/>
      <c r="AV9" s="1"/>
      <c r="AW9" s="1"/>
      <c r="AX9" s="1"/>
      <c r="AY9" s="1"/>
      <c r="AZ9" s="1"/>
      <c r="BA9" s="1"/>
      <c r="BB9" s="1"/>
      <c r="BC9" s="1"/>
      <c r="BD9" s="1"/>
      <c r="BE9" s="1"/>
    </row>
    <row r="10" spans="1:57" ht="24" customHeight="1" x14ac:dyDescent="0.25">
      <c r="A10" s="192"/>
      <c r="B10" s="74" t="s">
        <v>741</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row>
    <row r="11" spans="1:57" x14ac:dyDescent="0.25">
      <c r="A11" s="192"/>
      <c r="B11" s="18"/>
      <c r="C11" s="8"/>
      <c r="D11" s="13"/>
      <c r="E11" s="13"/>
      <c r="F11" s="13"/>
      <c r="G11" s="13"/>
      <c r="H11" s="13"/>
      <c r="I11" s="13"/>
      <c r="J11" s="13"/>
      <c r="K11" s="13"/>
      <c r="L11" s="13"/>
      <c r="M11" s="13"/>
      <c r="N11" s="13"/>
      <c r="O11" s="13"/>
      <c r="P11" s="13"/>
      <c r="Q11" s="13"/>
      <c r="R11" s="13"/>
      <c r="S11" s="13"/>
      <c r="T11" s="13"/>
      <c r="U11" s="13"/>
      <c r="V11" s="13"/>
      <c r="W11" s="13"/>
      <c r="X11" s="15"/>
      <c r="Y11" s="15"/>
      <c r="Z11" s="15"/>
      <c r="AA11" s="15"/>
      <c r="AB11" s="15"/>
      <c r="AC11" s="15"/>
      <c r="AD11" s="15"/>
      <c r="AE11" s="16"/>
      <c r="AF11" s="16"/>
      <c r="AG11" s="1"/>
      <c r="AH11" s="1"/>
      <c r="AI11" s="1"/>
      <c r="AJ11" s="1"/>
      <c r="AK11" s="1"/>
      <c r="AL11" s="1"/>
      <c r="AM11" s="1"/>
      <c r="AN11" s="1"/>
      <c r="AO11" s="1"/>
      <c r="AP11" s="1"/>
      <c r="AQ11" s="1"/>
      <c r="AR11" s="1"/>
      <c r="AS11" s="1"/>
      <c r="AT11" s="1"/>
      <c r="AU11" s="1"/>
      <c r="AV11" s="1"/>
      <c r="AW11" s="1"/>
      <c r="AX11" s="1"/>
      <c r="AY11" s="1"/>
      <c r="AZ11" s="1"/>
      <c r="BA11" s="1"/>
      <c r="BB11" s="1"/>
      <c r="BC11" s="1"/>
      <c r="BD11" s="1"/>
      <c r="BE11" s="1"/>
    </row>
    <row r="12" spans="1:57" x14ac:dyDescent="0.25">
      <c r="A12" s="192"/>
      <c r="B12" s="56"/>
      <c r="C12" s="13"/>
      <c r="D12" s="13"/>
      <c r="E12" s="13"/>
      <c r="F12" s="13"/>
      <c r="G12" s="13"/>
      <c r="H12" s="13"/>
      <c r="I12" s="13"/>
      <c r="J12" s="13"/>
      <c r="K12" s="13"/>
      <c r="L12" s="13"/>
      <c r="M12" s="13"/>
      <c r="N12" s="13"/>
      <c r="O12" s="13"/>
      <c r="P12" s="13"/>
      <c r="Q12" s="13"/>
      <c r="R12" s="15"/>
      <c r="S12" s="15"/>
      <c r="T12" s="15"/>
      <c r="U12" s="15"/>
      <c r="V12" s="15"/>
      <c r="W12" s="15"/>
      <c r="X12" s="15"/>
      <c r="Y12" s="15"/>
      <c r="Z12" s="15"/>
      <c r="AA12" s="15"/>
      <c r="AB12" s="15"/>
      <c r="AC12" s="15"/>
      <c r="AD12" s="15"/>
      <c r="AE12" s="16"/>
      <c r="AF12" s="16"/>
      <c r="AG12" s="1"/>
      <c r="AH12" s="1"/>
      <c r="AI12" s="1"/>
      <c r="AJ12" s="1"/>
      <c r="AK12" s="1"/>
      <c r="AL12" s="1"/>
      <c r="AM12" s="1"/>
      <c r="AN12" s="1"/>
      <c r="AO12" s="1"/>
      <c r="AP12" s="1"/>
      <c r="AQ12" s="1"/>
      <c r="AR12" s="1"/>
      <c r="AS12" s="1"/>
      <c r="AT12" s="1"/>
      <c r="AU12" s="1"/>
      <c r="AV12" s="1"/>
      <c r="AW12" s="1"/>
      <c r="AX12" s="1"/>
      <c r="AY12" s="1"/>
      <c r="AZ12" s="1"/>
      <c r="BA12" s="1"/>
      <c r="BB12" s="1"/>
      <c r="BC12" s="1"/>
      <c r="BD12" s="1"/>
      <c r="BE12" s="1"/>
    </row>
    <row r="13" spans="1:57" x14ac:dyDescent="0.25">
      <c r="A13" s="192"/>
      <c r="B13" s="82" t="s">
        <v>1009</v>
      </c>
      <c r="C13" s="13"/>
      <c r="D13" s="13"/>
      <c r="E13" s="13"/>
      <c r="F13" s="8"/>
      <c r="G13" s="13"/>
      <c r="H13" s="13"/>
      <c r="I13" s="13"/>
      <c r="J13" s="13"/>
      <c r="K13" s="13"/>
      <c r="L13" s="13"/>
      <c r="M13" s="13"/>
      <c r="N13" s="13"/>
      <c r="O13" s="13"/>
      <c r="P13" s="16"/>
      <c r="Q13" s="16"/>
      <c r="R13" s="16"/>
      <c r="S13" s="16"/>
      <c r="T13" s="16"/>
      <c r="U13" s="16"/>
      <c r="V13" s="16"/>
      <c r="W13" s="16"/>
      <c r="X13" s="16"/>
      <c r="Y13" s="16"/>
      <c r="Z13" s="16"/>
      <c r="AA13" s="16"/>
      <c r="AB13" s="16"/>
      <c r="AC13" s="16"/>
      <c r="AD13" s="16"/>
      <c r="AE13" s="16"/>
      <c r="AF13" s="16"/>
      <c r="AG13" s="1"/>
      <c r="AH13" s="1"/>
      <c r="AI13" s="1"/>
      <c r="AJ13" s="1"/>
      <c r="AK13" s="1"/>
      <c r="AL13" s="1"/>
      <c r="AM13" s="1"/>
      <c r="AN13" s="1"/>
      <c r="AO13" s="1"/>
      <c r="AP13" s="1"/>
      <c r="AQ13" s="1"/>
      <c r="AR13" s="1"/>
      <c r="AS13" s="1"/>
      <c r="AT13" s="1"/>
      <c r="AU13" s="1"/>
      <c r="AV13" s="1"/>
      <c r="AW13" s="1"/>
      <c r="AX13" s="1"/>
      <c r="AY13" s="1"/>
      <c r="AZ13" s="1"/>
      <c r="BA13" s="1"/>
      <c r="BB13" s="1"/>
      <c r="BC13" s="1"/>
      <c r="BD13" s="1"/>
      <c r="BE13" s="1"/>
    </row>
    <row r="14" spans="1:57" x14ac:dyDescent="0.25">
      <c r="A14" s="192"/>
      <c r="B14" s="35"/>
      <c r="C14" s="13"/>
      <c r="D14" s="13"/>
      <c r="E14" s="13"/>
      <c r="F14" s="8"/>
      <c r="G14" s="13"/>
      <c r="H14" s="13"/>
      <c r="I14" s="13"/>
      <c r="J14" s="13"/>
      <c r="K14" s="13"/>
      <c r="L14" s="13"/>
      <c r="M14" s="13"/>
      <c r="N14" s="13"/>
      <c r="O14" s="13"/>
      <c r="P14" s="16"/>
      <c r="Q14" s="16"/>
      <c r="R14" s="16"/>
      <c r="S14" s="16"/>
      <c r="T14" s="16"/>
      <c r="U14" s="16"/>
      <c r="V14" s="16"/>
      <c r="W14" s="16"/>
      <c r="X14" s="16"/>
      <c r="Y14" s="16"/>
      <c r="Z14" s="16"/>
      <c r="AA14" s="16"/>
      <c r="AB14" s="16"/>
      <c r="AC14" s="16"/>
      <c r="AD14" s="16"/>
      <c r="AE14" s="16"/>
      <c r="AF14" s="16"/>
      <c r="AG14" s="1"/>
      <c r="AH14" s="1"/>
      <c r="AI14" s="1"/>
      <c r="AJ14" s="1"/>
      <c r="AK14" s="1"/>
      <c r="AL14" s="1"/>
      <c r="AM14" s="1"/>
      <c r="AN14" s="1"/>
      <c r="AO14" s="1"/>
      <c r="AP14" s="1"/>
      <c r="AQ14" s="1"/>
      <c r="AR14" s="1"/>
      <c r="AS14" s="1"/>
      <c r="AT14" s="1"/>
      <c r="AU14" s="1"/>
      <c r="AV14" s="1"/>
      <c r="AW14" s="1"/>
      <c r="AX14" s="1"/>
      <c r="AY14" s="1"/>
      <c r="AZ14" s="1"/>
      <c r="BA14" s="1"/>
      <c r="BB14" s="1"/>
      <c r="BC14" s="1"/>
      <c r="BD14" s="1"/>
      <c r="BE14" s="1"/>
    </row>
    <row r="15" spans="1:57" x14ac:dyDescent="0.25">
      <c r="A15" s="81"/>
      <c r="B15" s="121"/>
      <c r="C15" s="121"/>
      <c r="D15" s="121"/>
      <c r="E15" s="121"/>
      <c r="F15" s="121"/>
      <c r="G15" s="121"/>
      <c r="H15" s="121"/>
      <c r="I15" s="121"/>
      <c r="J15" s="121"/>
      <c r="K15" s="121"/>
      <c r="L15" s="90"/>
      <c r="M15" s="90"/>
      <c r="N15" s="90"/>
      <c r="O15" s="90"/>
      <c r="P15" s="90"/>
      <c r="Q15" s="90"/>
      <c r="R15" s="90"/>
      <c r="S15" s="90"/>
      <c r="T15" s="90"/>
      <c r="U15" s="90"/>
      <c r="V15" s="90"/>
      <c r="W15" s="90"/>
      <c r="X15" s="90"/>
      <c r="Y15" s="90"/>
      <c r="Z15" s="90"/>
      <c r="AA15" s="90"/>
      <c r="AB15" s="224"/>
      <c r="AC15" s="16"/>
      <c r="AD15" s="16"/>
      <c r="AE15" s="16"/>
      <c r="AF15" s="16"/>
      <c r="AG15" s="1"/>
      <c r="AH15" s="1"/>
      <c r="AI15" s="1"/>
      <c r="AJ15" s="1"/>
      <c r="AK15" s="1"/>
      <c r="AL15" s="1"/>
      <c r="AM15" s="1"/>
      <c r="AN15" s="1"/>
      <c r="AO15" s="1"/>
      <c r="AP15" s="1"/>
      <c r="AQ15" s="1"/>
      <c r="AR15" s="1"/>
      <c r="AS15" s="1"/>
      <c r="AT15" s="1"/>
      <c r="AU15" s="1"/>
      <c r="AV15" s="1"/>
      <c r="AW15" s="1"/>
      <c r="AX15" s="1"/>
      <c r="AY15" s="1"/>
      <c r="AZ15" s="1"/>
      <c r="BA15" s="1"/>
      <c r="BB15" s="1"/>
      <c r="BC15" s="1"/>
      <c r="BD15" s="1"/>
      <c r="BE15" s="1"/>
    </row>
    <row r="16" spans="1:57" ht="41.25" customHeight="1" x14ac:dyDescent="0.25">
      <c r="A16" s="81"/>
      <c r="B16" s="512" t="s">
        <v>1020</v>
      </c>
      <c r="C16" s="512"/>
      <c r="D16" s="512"/>
      <c r="E16" s="512"/>
      <c r="F16" s="513"/>
      <c r="G16" s="514"/>
      <c r="H16" s="514"/>
      <c r="I16" s="515"/>
      <c r="J16" s="121"/>
      <c r="K16" s="121"/>
      <c r="L16" s="398" t="s">
        <v>861</v>
      </c>
      <c r="M16" s="398"/>
      <c r="N16" s="398"/>
      <c r="O16" s="398"/>
      <c r="P16" s="519"/>
      <c r="Q16" s="519"/>
      <c r="R16" s="519"/>
      <c r="S16" s="519"/>
      <c r="T16" s="90"/>
      <c r="U16" s="90"/>
      <c r="V16" s="90"/>
      <c r="W16" s="90"/>
      <c r="X16" s="90"/>
      <c r="Y16" s="90"/>
      <c r="Z16" s="90"/>
      <c r="AA16" s="90"/>
      <c r="AB16" s="224"/>
      <c r="AC16" s="16"/>
      <c r="AD16" s="16"/>
      <c r="AE16" s="16"/>
      <c r="AF16" s="16"/>
      <c r="AG16" s="1"/>
      <c r="AH16" s="1"/>
      <c r="AI16" s="1"/>
      <c r="AJ16" s="1"/>
      <c r="AK16" s="1"/>
      <c r="AL16" s="1"/>
      <c r="AM16" s="1"/>
      <c r="AN16" s="1"/>
      <c r="AO16" s="1"/>
      <c r="AP16" s="1"/>
      <c r="AQ16" s="1"/>
      <c r="AR16" s="1"/>
      <c r="AS16" s="1"/>
      <c r="AT16" s="1"/>
      <c r="AU16" s="1"/>
      <c r="AV16" s="1"/>
      <c r="AW16" s="1"/>
      <c r="AX16" s="1"/>
      <c r="AY16" s="1"/>
      <c r="AZ16" s="1"/>
      <c r="BA16" s="1"/>
      <c r="BB16" s="1"/>
      <c r="BC16" s="1"/>
      <c r="BD16" s="1"/>
      <c r="BE16" s="1"/>
    </row>
    <row r="17" spans="1:57" x14ac:dyDescent="0.25">
      <c r="A17" s="81"/>
      <c r="B17" s="121"/>
      <c r="C17" s="121"/>
      <c r="D17" s="121"/>
      <c r="E17" s="121"/>
      <c r="F17" s="121"/>
      <c r="G17" s="121"/>
      <c r="H17" s="121"/>
      <c r="I17" s="121"/>
      <c r="J17" s="121"/>
      <c r="K17" s="121"/>
      <c r="L17" s="90"/>
      <c r="M17" s="90"/>
      <c r="N17" s="90"/>
      <c r="O17" s="90"/>
      <c r="P17" s="90"/>
      <c r="Q17" s="90"/>
      <c r="R17" s="90"/>
      <c r="S17" s="90"/>
      <c r="T17" s="90"/>
      <c r="U17" s="90"/>
      <c r="V17" s="90"/>
      <c r="W17" s="90"/>
      <c r="X17" s="90"/>
      <c r="Y17" s="90"/>
      <c r="Z17" s="90"/>
      <c r="AA17" s="90"/>
      <c r="AB17" s="224"/>
      <c r="AC17" s="16"/>
      <c r="AD17" s="16"/>
      <c r="AE17" s="16"/>
      <c r="AF17" s="16"/>
      <c r="AG17" s="1"/>
      <c r="AH17" s="1"/>
      <c r="AI17" s="1"/>
      <c r="AJ17" s="1"/>
      <c r="AK17" s="1"/>
      <c r="AL17" s="1"/>
      <c r="AM17" s="1"/>
      <c r="AN17" s="1"/>
      <c r="AO17" s="1"/>
      <c r="AP17" s="1"/>
      <c r="AQ17" s="1"/>
      <c r="AR17" s="1"/>
      <c r="AS17" s="1"/>
      <c r="AT17" s="1"/>
      <c r="AU17" s="1"/>
      <c r="AV17" s="1"/>
      <c r="AW17" s="1"/>
      <c r="AX17" s="1"/>
      <c r="AY17" s="1"/>
      <c r="AZ17" s="1"/>
      <c r="BA17" s="1"/>
      <c r="BB17" s="1"/>
      <c r="BC17" s="1"/>
      <c r="BD17" s="1"/>
      <c r="BE17" s="1"/>
    </row>
    <row r="18" spans="1:57" x14ac:dyDescent="0.25">
      <c r="A18" s="81"/>
      <c r="B18" s="292"/>
      <c r="C18" s="121"/>
      <c r="D18" s="121"/>
      <c r="E18" s="121"/>
      <c r="F18" s="121"/>
      <c r="G18" s="121"/>
      <c r="H18" s="121"/>
      <c r="I18" s="121"/>
      <c r="J18" s="121"/>
      <c r="K18" s="121"/>
      <c r="L18" s="90"/>
      <c r="M18" s="90"/>
      <c r="N18" s="90"/>
      <c r="O18" s="90"/>
      <c r="P18" s="90"/>
      <c r="Q18" s="90"/>
      <c r="R18" s="90"/>
      <c r="S18" s="90"/>
      <c r="T18" s="90"/>
      <c r="U18" s="90"/>
      <c r="V18" s="90"/>
      <c r="W18" s="90"/>
      <c r="X18" s="90"/>
      <c r="Y18" s="90"/>
      <c r="Z18" s="90"/>
      <c r="AA18" s="90"/>
      <c r="AB18" s="224"/>
      <c r="AC18" s="16"/>
      <c r="AD18" s="16"/>
      <c r="AE18" s="16"/>
      <c r="AF18" s="16"/>
      <c r="AG18" s="1"/>
      <c r="AH18" s="1"/>
      <c r="AI18" s="1"/>
      <c r="AJ18" s="1"/>
      <c r="AK18" s="1"/>
      <c r="AL18" s="1"/>
      <c r="AM18" s="1"/>
      <c r="AN18" s="1"/>
      <c r="AO18" s="1"/>
      <c r="AP18" s="1"/>
      <c r="AQ18" s="1"/>
      <c r="AR18" s="1"/>
      <c r="AS18" s="1"/>
      <c r="AT18" s="1"/>
      <c r="AU18" s="1"/>
      <c r="AV18" s="1"/>
      <c r="AW18" s="1"/>
      <c r="AX18" s="1"/>
      <c r="AY18" s="1"/>
      <c r="AZ18" s="1"/>
      <c r="BA18" s="1"/>
      <c r="BB18" s="1"/>
      <c r="BC18" s="1"/>
      <c r="BD18" s="1"/>
      <c r="BE18" s="1"/>
    </row>
    <row r="19" spans="1:57" ht="15.75" thickBot="1" x14ac:dyDescent="0.3">
      <c r="A19" s="81"/>
      <c r="B19" s="21" t="s">
        <v>864</v>
      </c>
      <c r="C19" s="121"/>
      <c r="D19" s="121"/>
      <c r="E19" s="121"/>
      <c r="F19" s="121"/>
      <c r="G19" s="121"/>
      <c r="H19" s="121"/>
      <c r="I19" s="121"/>
      <c r="J19" s="121"/>
      <c r="K19" s="121"/>
      <c r="L19" s="90"/>
      <c r="M19" s="90"/>
      <c r="N19" s="90"/>
      <c r="O19" s="90"/>
      <c r="P19" s="90"/>
      <c r="Q19" s="90"/>
      <c r="R19" s="90"/>
      <c r="S19" s="90"/>
      <c r="T19" s="90"/>
      <c r="U19" s="90"/>
      <c r="V19" s="90"/>
      <c r="W19" s="90"/>
      <c r="X19" s="90"/>
      <c r="Y19" s="90"/>
      <c r="Z19" s="90"/>
      <c r="AA19" s="90"/>
      <c r="AB19" s="224"/>
      <c r="AC19" s="16"/>
      <c r="AD19" s="16"/>
      <c r="AE19" s="16"/>
      <c r="AF19" s="16"/>
      <c r="AG19" s="1"/>
      <c r="AH19" s="1"/>
      <c r="AI19" s="1"/>
      <c r="AJ19" s="1"/>
      <c r="AK19" s="1"/>
      <c r="AL19" s="1"/>
      <c r="AM19" s="1"/>
      <c r="AN19" s="1"/>
      <c r="AO19" s="1"/>
      <c r="AP19" s="1"/>
      <c r="AQ19" s="1"/>
      <c r="AR19" s="1"/>
      <c r="AS19" s="1"/>
      <c r="AT19" s="1"/>
      <c r="AU19" s="1"/>
      <c r="AV19" s="1"/>
      <c r="AW19" s="1"/>
      <c r="AX19" s="1"/>
      <c r="AY19" s="1"/>
      <c r="AZ19" s="1"/>
      <c r="BA19" s="1"/>
      <c r="BB19" s="1"/>
      <c r="BC19" s="1"/>
      <c r="BD19" s="1"/>
      <c r="BE19" s="1"/>
    </row>
    <row r="20" spans="1:57" ht="30" customHeight="1" thickBot="1" x14ac:dyDescent="0.3">
      <c r="A20" s="192"/>
      <c r="B20" s="305"/>
      <c r="C20" s="305"/>
      <c r="D20" s="305"/>
      <c r="E20" s="305"/>
      <c r="F20" s="492" t="s">
        <v>18</v>
      </c>
      <c r="G20" s="493"/>
      <c r="H20" s="493"/>
      <c r="I20" s="494"/>
      <c r="J20" s="492" t="s">
        <v>19</v>
      </c>
      <c r="K20" s="493"/>
      <c r="L20" s="493"/>
      <c r="M20" s="494"/>
      <c r="N20" s="492" t="s">
        <v>20</v>
      </c>
      <c r="O20" s="493"/>
      <c r="P20" s="493"/>
      <c r="Q20" s="494"/>
      <c r="R20" s="492" t="s">
        <v>21</v>
      </c>
      <c r="S20" s="493"/>
      <c r="T20" s="493"/>
      <c r="U20" s="494"/>
      <c r="V20" s="492" t="s">
        <v>22</v>
      </c>
      <c r="W20" s="493"/>
      <c r="X20" s="493"/>
      <c r="Y20" s="494"/>
      <c r="Z20" s="492" t="s">
        <v>23</v>
      </c>
      <c r="AA20" s="493"/>
      <c r="AB20" s="493"/>
      <c r="AC20" s="494"/>
      <c r="AD20" s="492" t="s">
        <v>24</v>
      </c>
      <c r="AE20" s="493"/>
      <c r="AF20" s="493"/>
      <c r="AG20" s="494"/>
      <c r="AH20" s="492" t="s">
        <v>66</v>
      </c>
      <c r="AI20" s="493"/>
      <c r="AJ20" s="493"/>
      <c r="AK20" s="494"/>
      <c r="AL20" s="492" t="s">
        <v>67</v>
      </c>
      <c r="AM20" s="493"/>
      <c r="AN20" s="493"/>
      <c r="AO20" s="494"/>
      <c r="AP20" s="492" t="s">
        <v>68</v>
      </c>
      <c r="AQ20" s="493"/>
      <c r="AR20" s="493"/>
      <c r="AS20" s="494"/>
      <c r="AT20" s="492" t="s">
        <v>28</v>
      </c>
      <c r="AU20" s="493"/>
      <c r="AV20" s="493"/>
      <c r="AW20" s="494"/>
      <c r="AX20" s="492" t="s">
        <v>29</v>
      </c>
      <c r="AY20" s="493"/>
      <c r="AZ20" s="493"/>
      <c r="BA20" s="494"/>
      <c r="BB20" s="1"/>
      <c r="BC20" s="1"/>
      <c r="BD20" s="1"/>
      <c r="BE20" s="1"/>
    </row>
    <row r="21" spans="1:57" ht="30" customHeight="1" x14ac:dyDescent="0.25">
      <c r="A21" s="192"/>
      <c r="B21" s="506" t="s">
        <v>858</v>
      </c>
      <c r="C21" s="507"/>
      <c r="D21" s="507"/>
      <c r="E21" s="508"/>
      <c r="F21" s="500"/>
      <c r="G21" s="501"/>
      <c r="H21" s="501"/>
      <c r="I21" s="502"/>
      <c r="J21" s="500"/>
      <c r="K21" s="501"/>
      <c r="L21" s="501"/>
      <c r="M21" s="502"/>
      <c r="N21" s="500"/>
      <c r="O21" s="501"/>
      <c r="P21" s="501"/>
      <c r="Q21" s="502"/>
      <c r="R21" s="500"/>
      <c r="S21" s="501"/>
      <c r="T21" s="501"/>
      <c r="U21" s="502"/>
      <c r="V21" s="500"/>
      <c r="W21" s="501"/>
      <c r="X21" s="501"/>
      <c r="Y21" s="502"/>
      <c r="Z21" s="500"/>
      <c r="AA21" s="501"/>
      <c r="AB21" s="501"/>
      <c r="AC21" s="502"/>
      <c r="AD21" s="500"/>
      <c r="AE21" s="501"/>
      <c r="AF21" s="501"/>
      <c r="AG21" s="502"/>
      <c r="AH21" s="500"/>
      <c r="AI21" s="501"/>
      <c r="AJ21" s="501"/>
      <c r="AK21" s="502"/>
      <c r="AL21" s="500"/>
      <c r="AM21" s="501"/>
      <c r="AN21" s="501"/>
      <c r="AO21" s="502"/>
      <c r="AP21" s="500"/>
      <c r="AQ21" s="501"/>
      <c r="AR21" s="501"/>
      <c r="AS21" s="502"/>
      <c r="AT21" s="500"/>
      <c r="AU21" s="501"/>
      <c r="AV21" s="501"/>
      <c r="AW21" s="502"/>
      <c r="AX21" s="509"/>
      <c r="AY21" s="510"/>
      <c r="AZ21" s="510"/>
      <c r="BA21" s="511"/>
      <c r="BB21" s="1"/>
      <c r="BC21" s="1"/>
      <c r="BD21" s="1"/>
      <c r="BE21" s="1"/>
    </row>
    <row r="22" spans="1:57" ht="30" customHeight="1" x14ac:dyDescent="0.25">
      <c r="A22" s="192"/>
      <c r="B22" s="495" t="s">
        <v>742</v>
      </c>
      <c r="C22" s="414"/>
      <c r="D22" s="414"/>
      <c r="E22" s="496"/>
      <c r="F22" s="500"/>
      <c r="G22" s="501"/>
      <c r="H22" s="501"/>
      <c r="I22" s="502"/>
      <c r="J22" s="500"/>
      <c r="K22" s="501"/>
      <c r="L22" s="501"/>
      <c r="M22" s="502"/>
      <c r="N22" s="500"/>
      <c r="O22" s="501"/>
      <c r="P22" s="501"/>
      <c r="Q22" s="502"/>
      <c r="R22" s="500"/>
      <c r="S22" s="501"/>
      <c r="T22" s="501"/>
      <c r="U22" s="502"/>
      <c r="V22" s="500"/>
      <c r="W22" s="501"/>
      <c r="X22" s="501"/>
      <c r="Y22" s="502"/>
      <c r="Z22" s="500"/>
      <c r="AA22" s="501"/>
      <c r="AB22" s="501"/>
      <c r="AC22" s="502"/>
      <c r="AD22" s="500"/>
      <c r="AE22" s="501"/>
      <c r="AF22" s="501"/>
      <c r="AG22" s="502"/>
      <c r="AH22" s="500"/>
      <c r="AI22" s="501"/>
      <c r="AJ22" s="501"/>
      <c r="AK22" s="502"/>
      <c r="AL22" s="500"/>
      <c r="AM22" s="501"/>
      <c r="AN22" s="501"/>
      <c r="AO22" s="502"/>
      <c r="AP22" s="500"/>
      <c r="AQ22" s="501"/>
      <c r="AR22" s="501"/>
      <c r="AS22" s="502"/>
      <c r="AT22" s="500"/>
      <c r="AU22" s="501"/>
      <c r="AV22" s="501"/>
      <c r="AW22" s="502"/>
      <c r="AX22" s="509"/>
      <c r="AY22" s="510"/>
      <c r="AZ22" s="510"/>
      <c r="BA22" s="511"/>
      <c r="BB22" s="1"/>
      <c r="BC22" s="1"/>
      <c r="BD22" s="1"/>
      <c r="BE22" s="1"/>
    </row>
    <row r="23" spans="1:57" ht="30" customHeight="1" x14ac:dyDescent="0.25">
      <c r="A23" s="192"/>
      <c r="B23" s="497" t="s">
        <v>859</v>
      </c>
      <c r="C23" s="498"/>
      <c r="D23" s="498"/>
      <c r="E23" s="499"/>
      <c r="F23" s="503"/>
      <c r="G23" s="504"/>
      <c r="H23" s="504"/>
      <c r="I23" s="505"/>
      <c r="J23" s="503"/>
      <c r="K23" s="504"/>
      <c r="L23" s="504"/>
      <c r="M23" s="505"/>
      <c r="N23" s="503"/>
      <c r="O23" s="504"/>
      <c r="P23" s="504"/>
      <c r="Q23" s="505"/>
      <c r="R23" s="503"/>
      <c r="S23" s="504"/>
      <c r="T23" s="504"/>
      <c r="U23" s="505"/>
      <c r="V23" s="503"/>
      <c r="W23" s="504"/>
      <c r="X23" s="504"/>
      <c r="Y23" s="505"/>
      <c r="Z23" s="503"/>
      <c r="AA23" s="504"/>
      <c r="AB23" s="504"/>
      <c r="AC23" s="505"/>
      <c r="AD23" s="503"/>
      <c r="AE23" s="504"/>
      <c r="AF23" s="504"/>
      <c r="AG23" s="505"/>
      <c r="AH23" s="503"/>
      <c r="AI23" s="504"/>
      <c r="AJ23" s="504"/>
      <c r="AK23" s="505"/>
      <c r="AL23" s="503"/>
      <c r="AM23" s="504"/>
      <c r="AN23" s="504"/>
      <c r="AO23" s="505"/>
      <c r="AP23" s="503"/>
      <c r="AQ23" s="504"/>
      <c r="AR23" s="504"/>
      <c r="AS23" s="505"/>
      <c r="AT23" s="503"/>
      <c r="AU23" s="504"/>
      <c r="AV23" s="504"/>
      <c r="AW23" s="505"/>
      <c r="AX23" s="516"/>
      <c r="AY23" s="517"/>
      <c r="AZ23" s="517"/>
      <c r="BA23" s="518"/>
      <c r="BB23" s="1"/>
      <c r="BC23" s="1"/>
      <c r="BD23" s="1"/>
      <c r="BE23" s="1"/>
    </row>
    <row r="24" spans="1:57" ht="75" customHeight="1" x14ac:dyDescent="0.25">
      <c r="A24" s="192"/>
      <c r="B24" s="221" t="s">
        <v>94</v>
      </c>
      <c r="C24" s="249" t="s">
        <v>800</v>
      </c>
      <c r="D24" s="249" t="s">
        <v>96</v>
      </c>
      <c r="E24" s="271" t="s">
        <v>138</v>
      </c>
      <c r="F24" s="221" t="s">
        <v>860</v>
      </c>
      <c r="G24" s="249" t="s">
        <v>793</v>
      </c>
      <c r="H24" s="249" t="s">
        <v>857</v>
      </c>
      <c r="I24" s="271" t="s">
        <v>137</v>
      </c>
      <c r="J24" s="221" t="s">
        <v>860</v>
      </c>
      <c r="K24" s="249" t="s">
        <v>793</v>
      </c>
      <c r="L24" s="249" t="s">
        <v>857</v>
      </c>
      <c r="M24" s="271" t="s">
        <v>137</v>
      </c>
      <c r="N24" s="221" t="s">
        <v>860</v>
      </c>
      <c r="O24" s="249" t="s">
        <v>793</v>
      </c>
      <c r="P24" s="249" t="s">
        <v>857</v>
      </c>
      <c r="Q24" s="271" t="s">
        <v>137</v>
      </c>
      <c r="R24" s="221" t="s">
        <v>860</v>
      </c>
      <c r="S24" s="249" t="s">
        <v>793</v>
      </c>
      <c r="T24" s="249" t="s">
        <v>857</v>
      </c>
      <c r="U24" s="271" t="s">
        <v>137</v>
      </c>
      <c r="V24" s="221" t="s">
        <v>860</v>
      </c>
      <c r="W24" s="249" t="s">
        <v>793</v>
      </c>
      <c r="X24" s="249" t="s">
        <v>857</v>
      </c>
      <c r="Y24" s="271" t="s">
        <v>137</v>
      </c>
      <c r="Z24" s="221" t="s">
        <v>860</v>
      </c>
      <c r="AA24" s="249" t="s">
        <v>793</v>
      </c>
      <c r="AB24" s="249" t="s">
        <v>857</v>
      </c>
      <c r="AC24" s="271" t="s">
        <v>137</v>
      </c>
      <c r="AD24" s="221" t="s">
        <v>860</v>
      </c>
      <c r="AE24" s="249" t="s">
        <v>793</v>
      </c>
      <c r="AF24" s="249" t="s">
        <v>857</v>
      </c>
      <c r="AG24" s="271" t="s">
        <v>137</v>
      </c>
      <c r="AH24" s="221" t="s">
        <v>860</v>
      </c>
      <c r="AI24" s="249" t="s">
        <v>793</v>
      </c>
      <c r="AJ24" s="249" t="s">
        <v>857</v>
      </c>
      <c r="AK24" s="271" t="s">
        <v>137</v>
      </c>
      <c r="AL24" s="221" t="s">
        <v>860</v>
      </c>
      <c r="AM24" s="249" t="s">
        <v>793</v>
      </c>
      <c r="AN24" s="249" t="s">
        <v>857</v>
      </c>
      <c r="AO24" s="271" t="s">
        <v>137</v>
      </c>
      <c r="AP24" s="221" t="s">
        <v>860</v>
      </c>
      <c r="AQ24" s="249" t="s">
        <v>793</v>
      </c>
      <c r="AR24" s="249" t="s">
        <v>857</v>
      </c>
      <c r="AS24" s="271" t="s">
        <v>137</v>
      </c>
      <c r="AT24" s="221" t="s">
        <v>860</v>
      </c>
      <c r="AU24" s="249" t="s">
        <v>793</v>
      </c>
      <c r="AV24" s="249" t="s">
        <v>857</v>
      </c>
      <c r="AW24" s="271" t="s">
        <v>137</v>
      </c>
      <c r="AX24" s="221" t="s">
        <v>860</v>
      </c>
      <c r="AY24" s="249" t="s">
        <v>793</v>
      </c>
      <c r="AZ24" s="249" t="s">
        <v>857</v>
      </c>
      <c r="BA24" s="271" t="s">
        <v>137</v>
      </c>
      <c r="BB24" s="1"/>
      <c r="BC24" s="1"/>
      <c r="BD24" s="1"/>
      <c r="BE24" s="1"/>
    </row>
    <row r="25" spans="1:57" x14ac:dyDescent="0.25">
      <c r="A25" s="192"/>
      <c r="B25" s="230" t="s">
        <v>10</v>
      </c>
      <c r="C25" s="164"/>
      <c r="D25" s="131"/>
      <c r="E25" s="225"/>
      <c r="F25" s="162"/>
      <c r="G25" s="204"/>
      <c r="H25" s="263" t="s">
        <v>10</v>
      </c>
      <c r="I25" s="208"/>
      <c r="J25" s="162"/>
      <c r="K25" s="204"/>
      <c r="L25" s="263" t="s">
        <v>10</v>
      </c>
      <c r="M25" s="208"/>
      <c r="N25" s="162"/>
      <c r="O25" s="204"/>
      <c r="P25" s="263" t="s">
        <v>10</v>
      </c>
      <c r="Q25" s="208"/>
      <c r="R25" s="162"/>
      <c r="S25" s="204"/>
      <c r="T25" s="263" t="s">
        <v>10</v>
      </c>
      <c r="U25" s="208"/>
      <c r="V25" s="162"/>
      <c r="W25" s="204"/>
      <c r="X25" s="263" t="s">
        <v>10</v>
      </c>
      <c r="Y25" s="208"/>
      <c r="Z25" s="162"/>
      <c r="AA25" s="204"/>
      <c r="AB25" s="263" t="s">
        <v>10</v>
      </c>
      <c r="AC25" s="208"/>
      <c r="AD25" s="162"/>
      <c r="AE25" s="204"/>
      <c r="AF25" s="263" t="s">
        <v>10</v>
      </c>
      <c r="AG25" s="208"/>
      <c r="AH25" s="162"/>
      <c r="AI25" s="204"/>
      <c r="AJ25" s="263" t="s">
        <v>10</v>
      </c>
      <c r="AK25" s="208"/>
      <c r="AL25" s="162"/>
      <c r="AM25" s="204"/>
      <c r="AN25" s="263" t="s">
        <v>10</v>
      </c>
      <c r="AO25" s="208"/>
      <c r="AP25" s="162"/>
      <c r="AQ25" s="204"/>
      <c r="AR25" s="263" t="s">
        <v>10</v>
      </c>
      <c r="AS25" s="208"/>
      <c r="AT25" s="162"/>
      <c r="AU25" s="204"/>
      <c r="AV25" s="263" t="s">
        <v>10</v>
      </c>
      <c r="AW25" s="208"/>
      <c r="AX25" s="162"/>
      <c r="AY25" s="204"/>
      <c r="AZ25" s="263" t="s">
        <v>10</v>
      </c>
      <c r="BA25" s="208"/>
      <c r="BB25" s="1"/>
      <c r="BC25" s="1"/>
      <c r="BD25" s="1"/>
      <c r="BE25" s="1"/>
    </row>
    <row r="26" spans="1:57" x14ac:dyDescent="0.25">
      <c r="A26" s="192"/>
      <c r="B26" s="230" t="s">
        <v>10</v>
      </c>
      <c r="C26" s="164"/>
      <c r="D26" s="34"/>
      <c r="E26" s="157"/>
      <c r="F26" s="162"/>
      <c r="G26" s="204"/>
      <c r="H26" s="263" t="s">
        <v>10</v>
      </c>
      <c r="I26" s="208"/>
      <c r="J26" s="162"/>
      <c r="K26" s="204"/>
      <c r="L26" s="263" t="s">
        <v>10</v>
      </c>
      <c r="M26" s="208"/>
      <c r="N26" s="162"/>
      <c r="O26" s="204"/>
      <c r="P26" s="263" t="s">
        <v>10</v>
      </c>
      <c r="Q26" s="208"/>
      <c r="R26" s="162"/>
      <c r="S26" s="204"/>
      <c r="T26" s="263" t="s">
        <v>10</v>
      </c>
      <c r="U26" s="208"/>
      <c r="V26" s="162"/>
      <c r="W26" s="204"/>
      <c r="X26" s="263" t="s">
        <v>10</v>
      </c>
      <c r="Y26" s="208"/>
      <c r="Z26" s="162"/>
      <c r="AA26" s="204"/>
      <c r="AB26" s="263" t="s">
        <v>10</v>
      </c>
      <c r="AC26" s="208"/>
      <c r="AD26" s="162"/>
      <c r="AE26" s="204"/>
      <c r="AF26" s="263" t="s">
        <v>10</v>
      </c>
      <c r="AG26" s="208"/>
      <c r="AH26" s="162"/>
      <c r="AI26" s="204"/>
      <c r="AJ26" s="263" t="s">
        <v>10</v>
      </c>
      <c r="AK26" s="208"/>
      <c r="AL26" s="162"/>
      <c r="AM26" s="204"/>
      <c r="AN26" s="263" t="s">
        <v>10</v>
      </c>
      <c r="AO26" s="208"/>
      <c r="AP26" s="162"/>
      <c r="AQ26" s="204"/>
      <c r="AR26" s="263" t="s">
        <v>10</v>
      </c>
      <c r="AS26" s="208"/>
      <c r="AT26" s="162"/>
      <c r="AU26" s="204"/>
      <c r="AV26" s="263" t="s">
        <v>10</v>
      </c>
      <c r="AW26" s="208"/>
      <c r="AX26" s="162"/>
      <c r="AY26" s="204"/>
      <c r="AZ26" s="263" t="s">
        <v>10</v>
      </c>
      <c r="BA26" s="208"/>
      <c r="BB26" s="1"/>
      <c r="BC26" s="1"/>
      <c r="BD26" s="1"/>
      <c r="BE26" s="1"/>
    </row>
    <row r="27" spans="1:57" x14ac:dyDescent="0.25">
      <c r="A27" s="192"/>
      <c r="B27" s="230" t="s">
        <v>10</v>
      </c>
      <c r="C27" s="164"/>
      <c r="D27" s="34"/>
      <c r="E27" s="157"/>
      <c r="F27" s="162"/>
      <c r="G27" s="204"/>
      <c r="H27" s="263" t="s">
        <v>10</v>
      </c>
      <c r="I27" s="208"/>
      <c r="J27" s="162"/>
      <c r="K27" s="204"/>
      <c r="L27" s="263" t="s">
        <v>10</v>
      </c>
      <c r="M27" s="208"/>
      <c r="N27" s="162"/>
      <c r="O27" s="204"/>
      <c r="P27" s="263" t="s">
        <v>10</v>
      </c>
      <c r="Q27" s="208"/>
      <c r="R27" s="162"/>
      <c r="S27" s="204"/>
      <c r="T27" s="263" t="s">
        <v>10</v>
      </c>
      <c r="U27" s="208"/>
      <c r="V27" s="162"/>
      <c r="W27" s="204"/>
      <c r="X27" s="263" t="s">
        <v>10</v>
      </c>
      <c r="Y27" s="208"/>
      <c r="Z27" s="162"/>
      <c r="AA27" s="204"/>
      <c r="AB27" s="263" t="s">
        <v>10</v>
      </c>
      <c r="AC27" s="208"/>
      <c r="AD27" s="162"/>
      <c r="AE27" s="204"/>
      <c r="AF27" s="263" t="s">
        <v>10</v>
      </c>
      <c r="AG27" s="208"/>
      <c r="AH27" s="162"/>
      <c r="AI27" s="204"/>
      <c r="AJ27" s="263" t="s">
        <v>10</v>
      </c>
      <c r="AK27" s="208"/>
      <c r="AL27" s="162"/>
      <c r="AM27" s="204"/>
      <c r="AN27" s="263" t="s">
        <v>10</v>
      </c>
      <c r="AO27" s="208"/>
      <c r="AP27" s="162"/>
      <c r="AQ27" s="204"/>
      <c r="AR27" s="263" t="s">
        <v>10</v>
      </c>
      <c r="AS27" s="208"/>
      <c r="AT27" s="162"/>
      <c r="AU27" s="204"/>
      <c r="AV27" s="263" t="s">
        <v>10</v>
      </c>
      <c r="AW27" s="208"/>
      <c r="AX27" s="162"/>
      <c r="AY27" s="204"/>
      <c r="AZ27" s="263" t="s">
        <v>10</v>
      </c>
      <c r="BA27" s="208"/>
      <c r="BB27" s="1"/>
      <c r="BC27" s="1"/>
      <c r="BD27" s="1"/>
      <c r="BE27" s="1"/>
    </row>
    <row r="28" spans="1:57" x14ac:dyDescent="0.25">
      <c r="A28" s="192"/>
      <c r="B28" s="230" t="s">
        <v>10</v>
      </c>
      <c r="C28" s="164"/>
      <c r="D28" s="34"/>
      <c r="E28" s="157"/>
      <c r="F28" s="162"/>
      <c r="G28" s="204"/>
      <c r="H28" s="263" t="s">
        <v>10</v>
      </c>
      <c r="I28" s="208"/>
      <c r="J28" s="162"/>
      <c r="K28" s="204"/>
      <c r="L28" s="263" t="s">
        <v>10</v>
      </c>
      <c r="M28" s="208"/>
      <c r="N28" s="162"/>
      <c r="O28" s="204"/>
      <c r="P28" s="263" t="s">
        <v>10</v>
      </c>
      <c r="Q28" s="208"/>
      <c r="R28" s="162"/>
      <c r="S28" s="204"/>
      <c r="T28" s="263" t="s">
        <v>10</v>
      </c>
      <c r="U28" s="208"/>
      <c r="V28" s="162"/>
      <c r="W28" s="204"/>
      <c r="X28" s="263" t="s">
        <v>10</v>
      </c>
      <c r="Y28" s="208"/>
      <c r="Z28" s="162"/>
      <c r="AA28" s="204"/>
      <c r="AB28" s="263" t="s">
        <v>10</v>
      </c>
      <c r="AC28" s="208"/>
      <c r="AD28" s="162"/>
      <c r="AE28" s="204"/>
      <c r="AF28" s="263" t="s">
        <v>10</v>
      </c>
      <c r="AG28" s="208"/>
      <c r="AH28" s="162"/>
      <c r="AI28" s="204"/>
      <c r="AJ28" s="263" t="s">
        <v>10</v>
      </c>
      <c r="AK28" s="208"/>
      <c r="AL28" s="162"/>
      <c r="AM28" s="204"/>
      <c r="AN28" s="263" t="s">
        <v>10</v>
      </c>
      <c r="AO28" s="208"/>
      <c r="AP28" s="162"/>
      <c r="AQ28" s="204"/>
      <c r="AR28" s="263" t="s">
        <v>10</v>
      </c>
      <c r="AS28" s="208"/>
      <c r="AT28" s="162"/>
      <c r="AU28" s="204"/>
      <c r="AV28" s="263" t="s">
        <v>10</v>
      </c>
      <c r="AW28" s="208"/>
      <c r="AX28" s="162"/>
      <c r="AY28" s="204"/>
      <c r="AZ28" s="263" t="s">
        <v>10</v>
      </c>
      <c r="BA28" s="208"/>
      <c r="BB28" s="1"/>
      <c r="BC28" s="1"/>
      <c r="BD28" s="1"/>
      <c r="BE28" s="1"/>
    </row>
    <row r="29" spans="1:57" x14ac:dyDescent="0.25">
      <c r="A29" s="192"/>
      <c r="B29" s="230" t="s">
        <v>10</v>
      </c>
      <c r="C29" s="164"/>
      <c r="D29" s="34"/>
      <c r="E29" s="157"/>
      <c r="F29" s="162"/>
      <c r="G29" s="204"/>
      <c r="H29" s="263" t="s">
        <v>10</v>
      </c>
      <c r="I29" s="208"/>
      <c r="J29" s="162"/>
      <c r="K29" s="204"/>
      <c r="L29" s="263" t="s">
        <v>10</v>
      </c>
      <c r="M29" s="208"/>
      <c r="N29" s="162"/>
      <c r="O29" s="204"/>
      <c r="P29" s="263" t="s">
        <v>10</v>
      </c>
      <c r="Q29" s="208"/>
      <c r="R29" s="162"/>
      <c r="S29" s="204"/>
      <c r="T29" s="263" t="s">
        <v>10</v>
      </c>
      <c r="U29" s="208"/>
      <c r="V29" s="162"/>
      <c r="W29" s="204"/>
      <c r="X29" s="263" t="s">
        <v>10</v>
      </c>
      <c r="Y29" s="208"/>
      <c r="Z29" s="162"/>
      <c r="AA29" s="204"/>
      <c r="AB29" s="263" t="s">
        <v>10</v>
      </c>
      <c r="AC29" s="208"/>
      <c r="AD29" s="162"/>
      <c r="AE29" s="204"/>
      <c r="AF29" s="263" t="s">
        <v>10</v>
      </c>
      <c r="AG29" s="208"/>
      <c r="AH29" s="162"/>
      <c r="AI29" s="204"/>
      <c r="AJ29" s="263" t="s">
        <v>10</v>
      </c>
      <c r="AK29" s="208"/>
      <c r="AL29" s="162"/>
      <c r="AM29" s="204"/>
      <c r="AN29" s="263" t="s">
        <v>10</v>
      </c>
      <c r="AO29" s="208"/>
      <c r="AP29" s="162"/>
      <c r="AQ29" s="204"/>
      <c r="AR29" s="263" t="s">
        <v>10</v>
      </c>
      <c r="AS29" s="208"/>
      <c r="AT29" s="162"/>
      <c r="AU29" s="204"/>
      <c r="AV29" s="263" t="s">
        <v>10</v>
      </c>
      <c r="AW29" s="208"/>
      <c r="AX29" s="162"/>
      <c r="AY29" s="204"/>
      <c r="AZ29" s="263" t="s">
        <v>10</v>
      </c>
      <c r="BA29" s="208"/>
      <c r="BB29" s="1"/>
      <c r="BC29" s="1"/>
      <c r="BD29" s="1"/>
      <c r="BE29" s="1"/>
    </row>
    <row r="30" spans="1:57" x14ac:dyDescent="0.25">
      <c r="A30" s="192"/>
      <c r="B30" s="230" t="s">
        <v>10</v>
      </c>
      <c r="C30" s="164"/>
      <c r="D30" s="34"/>
      <c r="E30" s="157"/>
      <c r="F30" s="162"/>
      <c r="G30" s="204"/>
      <c r="H30" s="263" t="s">
        <v>10</v>
      </c>
      <c r="I30" s="208"/>
      <c r="J30" s="162"/>
      <c r="K30" s="204"/>
      <c r="L30" s="263" t="s">
        <v>10</v>
      </c>
      <c r="M30" s="208"/>
      <c r="N30" s="162"/>
      <c r="O30" s="204"/>
      <c r="P30" s="263" t="s">
        <v>10</v>
      </c>
      <c r="Q30" s="208"/>
      <c r="R30" s="162"/>
      <c r="S30" s="204"/>
      <c r="T30" s="263" t="s">
        <v>10</v>
      </c>
      <c r="U30" s="208"/>
      <c r="V30" s="162"/>
      <c r="W30" s="204"/>
      <c r="X30" s="263" t="s">
        <v>10</v>
      </c>
      <c r="Y30" s="208"/>
      <c r="Z30" s="162"/>
      <c r="AA30" s="204"/>
      <c r="AB30" s="263" t="s">
        <v>10</v>
      </c>
      <c r="AC30" s="208"/>
      <c r="AD30" s="162"/>
      <c r="AE30" s="204"/>
      <c r="AF30" s="263" t="s">
        <v>10</v>
      </c>
      <c r="AG30" s="208"/>
      <c r="AH30" s="162"/>
      <c r="AI30" s="204"/>
      <c r="AJ30" s="263" t="s">
        <v>10</v>
      </c>
      <c r="AK30" s="208"/>
      <c r="AL30" s="162"/>
      <c r="AM30" s="204"/>
      <c r="AN30" s="263" t="s">
        <v>10</v>
      </c>
      <c r="AO30" s="208"/>
      <c r="AP30" s="162"/>
      <c r="AQ30" s="204"/>
      <c r="AR30" s="263" t="s">
        <v>10</v>
      </c>
      <c r="AS30" s="208"/>
      <c r="AT30" s="162"/>
      <c r="AU30" s="204"/>
      <c r="AV30" s="263" t="s">
        <v>10</v>
      </c>
      <c r="AW30" s="208"/>
      <c r="AX30" s="162"/>
      <c r="AY30" s="204"/>
      <c r="AZ30" s="263" t="s">
        <v>10</v>
      </c>
      <c r="BA30" s="208"/>
      <c r="BB30" s="1"/>
      <c r="BC30" s="1"/>
      <c r="BD30" s="1"/>
      <c r="BE30" s="1"/>
    </row>
    <row r="31" spans="1:57" x14ac:dyDescent="0.25">
      <c r="A31" s="192"/>
      <c r="B31" s="230" t="s">
        <v>10</v>
      </c>
      <c r="C31" s="164"/>
      <c r="D31" s="34"/>
      <c r="E31" s="157"/>
      <c r="F31" s="162"/>
      <c r="G31" s="204"/>
      <c r="H31" s="263" t="s">
        <v>10</v>
      </c>
      <c r="I31" s="208"/>
      <c r="J31" s="162"/>
      <c r="K31" s="204"/>
      <c r="L31" s="263" t="s">
        <v>10</v>
      </c>
      <c r="M31" s="208"/>
      <c r="N31" s="162"/>
      <c r="O31" s="204"/>
      <c r="P31" s="263" t="s">
        <v>10</v>
      </c>
      <c r="Q31" s="208"/>
      <c r="R31" s="162"/>
      <c r="S31" s="204"/>
      <c r="T31" s="263" t="s">
        <v>10</v>
      </c>
      <c r="U31" s="208"/>
      <c r="V31" s="162"/>
      <c r="W31" s="204"/>
      <c r="X31" s="263" t="s">
        <v>10</v>
      </c>
      <c r="Y31" s="208"/>
      <c r="Z31" s="162"/>
      <c r="AA31" s="204"/>
      <c r="AB31" s="263" t="s">
        <v>10</v>
      </c>
      <c r="AC31" s="208"/>
      <c r="AD31" s="162"/>
      <c r="AE31" s="204"/>
      <c r="AF31" s="263" t="s">
        <v>10</v>
      </c>
      <c r="AG31" s="208"/>
      <c r="AH31" s="162"/>
      <c r="AI31" s="204"/>
      <c r="AJ31" s="263" t="s">
        <v>10</v>
      </c>
      <c r="AK31" s="208"/>
      <c r="AL31" s="162"/>
      <c r="AM31" s="204"/>
      <c r="AN31" s="263" t="s">
        <v>10</v>
      </c>
      <c r="AO31" s="208"/>
      <c r="AP31" s="162"/>
      <c r="AQ31" s="204"/>
      <c r="AR31" s="263" t="s">
        <v>10</v>
      </c>
      <c r="AS31" s="208"/>
      <c r="AT31" s="162"/>
      <c r="AU31" s="204"/>
      <c r="AV31" s="263" t="s">
        <v>10</v>
      </c>
      <c r="AW31" s="208"/>
      <c r="AX31" s="162"/>
      <c r="AY31" s="204"/>
      <c r="AZ31" s="263" t="s">
        <v>10</v>
      </c>
      <c r="BA31" s="208"/>
      <c r="BB31" s="1"/>
      <c r="BC31" s="1"/>
      <c r="BD31" s="1"/>
      <c r="BE31" s="1"/>
    </row>
    <row r="32" spans="1:57" x14ac:dyDescent="0.25">
      <c r="A32" s="192"/>
      <c r="B32" s="230" t="s">
        <v>10</v>
      </c>
      <c r="C32" s="164"/>
      <c r="D32" s="34"/>
      <c r="E32" s="157"/>
      <c r="F32" s="162"/>
      <c r="G32" s="204"/>
      <c r="H32" s="263" t="s">
        <v>10</v>
      </c>
      <c r="I32" s="208"/>
      <c r="J32" s="162"/>
      <c r="K32" s="204"/>
      <c r="L32" s="263" t="s">
        <v>10</v>
      </c>
      <c r="M32" s="208"/>
      <c r="N32" s="162"/>
      <c r="O32" s="204"/>
      <c r="P32" s="263" t="s">
        <v>10</v>
      </c>
      <c r="Q32" s="208"/>
      <c r="R32" s="162"/>
      <c r="S32" s="204"/>
      <c r="T32" s="263" t="s">
        <v>10</v>
      </c>
      <c r="U32" s="208"/>
      <c r="V32" s="162"/>
      <c r="W32" s="204"/>
      <c r="X32" s="263" t="s">
        <v>10</v>
      </c>
      <c r="Y32" s="208"/>
      <c r="Z32" s="162"/>
      <c r="AA32" s="204"/>
      <c r="AB32" s="263" t="s">
        <v>10</v>
      </c>
      <c r="AC32" s="208"/>
      <c r="AD32" s="162"/>
      <c r="AE32" s="204"/>
      <c r="AF32" s="263" t="s">
        <v>10</v>
      </c>
      <c r="AG32" s="208"/>
      <c r="AH32" s="162"/>
      <c r="AI32" s="204"/>
      <c r="AJ32" s="263" t="s">
        <v>10</v>
      </c>
      <c r="AK32" s="208"/>
      <c r="AL32" s="162"/>
      <c r="AM32" s="204"/>
      <c r="AN32" s="263" t="s">
        <v>10</v>
      </c>
      <c r="AO32" s="208"/>
      <c r="AP32" s="162"/>
      <c r="AQ32" s="204"/>
      <c r="AR32" s="263" t="s">
        <v>10</v>
      </c>
      <c r="AS32" s="208"/>
      <c r="AT32" s="162"/>
      <c r="AU32" s="204"/>
      <c r="AV32" s="263" t="s">
        <v>10</v>
      </c>
      <c r="AW32" s="208"/>
      <c r="AX32" s="162"/>
      <c r="AY32" s="204"/>
      <c r="AZ32" s="263" t="s">
        <v>10</v>
      </c>
      <c r="BA32" s="208"/>
      <c r="BB32" s="1"/>
      <c r="BC32" s="1"/>
      <c r="BD32" s="1"/>
      <c r="BE32" s="1"/>
    </row>
    <row r="33" spans="1:57" x14ac:dyDescent="0.25">
      <c r="A33" s="192"/>
      <c r="B33" s="230" t="s">
        <v>10</v>
      </c>
      <c r="C33" s="164"/>
      <c r="D33" s="34"/>
      <c r="E33" s="157"/>
      <c r="F33" s="162"/>
      <c r="G33" s="204"/>
      <c r="H33" s="263" t="s">
        <v>10</v>
      </c>
      <c r="I33" s="208"/>
      <c r="J33" s="162"/>
      <c r="K33" s="204"/>
      <c r="L33" s="263" t="s">
        <v>10</v>
      </c>
      <c r="M33" s="208"/>
      <c r="N33" s="162"/>
      <c r="O33" s="204"/>
      <c r="P33" s="263" t="s">
        <v>10</v>
      </c>
      <c r="Q33" s="208"/>
      <c r="R33" s="162"/>
      <c r="S33" s="204"/>
      <c r="T33" s="263" t="s">
        <v>10</v>
      </c>
      <c r="U33" s="208"/>
      <c r="V33" s="162"/>
      <c r="W33" s="204"/>
      <c r="X33" s="263" t="s">
        <v>10</v>
      </c>
      <c r="Y33" s="208"/>
      <c r="Z33" s="162"/>
      <c r="AA33" s="204"/>
      <c r="AB33" s="263" t="s">
        <v>10</v>
      </c>
      <c r="AC33" s="208"/>
      <c r="AD33" s="162"/>
      <c r="AE33" s="204"/>
      <c r="AF33" s="263" t="s">
        <v>10</v>
      </c>
      <c r="AG33" s="208"/>
      <c r="AH33" s="162"/>
      <c r="AI33" s="204"/>
      <c r="AJ33" s="263" t="s">
        <v>10</v>
      </c>
      <c r="AK33" s="208"/>
      <c r="AL33" s="162"/>
      <c r="AM33" s="204"/>
      <c r="AN33" s="263" t="s">
        <v>10</v>
      </c>
      <c r="AO33" s="208"/>
      <c r="AP33" s="162"/>
      <c r="AQ33" s="204"/>
      <c r="AR33" s="263" t="s">
        <v>10</v>
      </c>
      <c r="AS33" s="208"/>
      <c r="AT33" s="162"/>
      <c r="AU33" s="204"/>
      <c r="AV33" s="263" t="s">
        <v>10</v>
      </c>
      <c r="AW33" s="208"/>
      <c r="AX33" s="162"/>
      <c r="AY33" s="204"/>
      <c r="AZ33" s="263" t="s">
        <v>10</v>
      </c>
      <c r="BA33" s="208"/>
      <c r="BB33" s="1"/>
      <c r="BC33" s="1"/>
      <c r="BD33" s="1"/>
      <c r="BE33" s="1"/>
    </row>
    <row r="34" spans="1:57" x14ac:dyDescent="0.25">
      <c r="A34" s="192"/>
      <c r="B34" s="230" t="s">
        <v>10</v>
      </c>
      <c r="C34" s="164"/>
      <c r="D34" s="34"/>
      <c r="E34" s="157"/>
      <c r="F34" s="162"/>
      <c r="G34" s="204"/>
      <c r="H34" s="263" t="s">
        <v>10</v>
      </c>
      <c r="I34" s="208"/>
      <c r="J34" s="162"/>
      <c r="K34" s="204"/>
      <c r="L34" s="263" t="s">
        <v>10</v>
      </c>
      <c r="M34" s="208"/>
      <c r="N34" s="162"/>
      <c r="O34" s="204"/>
      <c r="P34" s="263" t="s">
        <v>10</v>
      </c>
      <c r="Q34" s="208"/>
      <c r="R34" s="162"/>
      <c r="S34" s="204"/>
      <c r="T34" s="263" t="s">
        <v>10</v>
      </c>
      <c r="U34" s="208"/>
      <c r="V34" s="162"/>
      <c r="W34" s="204"/>
      <c r="X34" s="263" t="s">
        <v>10</v>
      </c>
      <c r="Y34" s="208"/>
      <c r="Z34" s="162"/>
      <c r="AA34" s="204"/>
      <c r="AB34" s="263" t="s">
        <v>10</v>
      </c>
      <c r="AC34" s="208"/>
      <c r="AD34" s="162"/>
      <c r="AE34" s="204"/>
      <c r="AF34" s="263" t="s">
        <v>10</v>
      </c>
      <c r="AG34" s="208"/>
      <c r="AH34" s="162"/>
      <c r="AI34" s="204"/>
      <c r="AJ34" s="263" t="s">
        <v>10</v>
      </c>
      <c r="AK34" s="208"/>
      <c r="AL34" s="162"/>
      <c r="AM34" s="204"/>
      <c r="AN34" s="263" t="s">
        <v>10</v>
      </c>
      <c r="AO34" s="208"/>
      <c r="AP34" s="162"/>
      <c r="AQ34" s="204"/>
      <c r="AR34" s="263" t="s">
        <v>10</v>
      </c>
      <c r="AS34" s="208"/>
      <c r="AT34" s="162"/>
      <c r="AU34" s="204"/>
      <c r="AV34" s="263" t="s">
        <v>10</v>
      </c>
      <c r="AW34" s="208"/>
      <c r="AX34" s="162"/>
      <c r="AY34" s="204"/>
      <c r="AZ34" s="263" t="s">
        <v>10</v>
      </c>
      <c r="BA34" s="208"/>
      <c r="BB34" s="1"/>
      <c r="BC34" s="1"/>
      <c r="BD34" s="1"/>
      <c r="BE34" s="1"/>
    </row>
    <row r="35" spans="1:57" x14ac:dyDescent="0.25">
      <c r="A35" s="192"/>
      <c r="B35" s="230" t="s">
        <v>10</v>
      </c>
      <c r="C35" s="164"/>
      <c r="D35" s="34"/>
      <c r="E35" s="157"/>
      <c r="F35" s="162"/>
      <c r="G35" s="204"/>
      <c r="H35" s="263" t="s">
        <v>10</v>
      </c>
      <c r="I35" s="208"/>
      <c r="J35" s="162"/>
      <c r="K35" s="204"/>
      <c r="L35" s="263" t="s">
        <v>10</v>
      </c>
      <c r="M35" s="208"/>
      <c r="N35" s="162"/>
      <c r="O35" s="204"/>
      <c r="P35" s="263" t="s">
        <v>10</v>
      </c>
      <c r="Q35" s="208"/>
      <c r="R35" s="162"/>
      <c r="S35" s="204"/>
      <c r="T35" s="263" t="s">
        <v>10</v>
      </c>
      <c r="U35" s="208"/>
      <c r="V35" s="162"/>
      <c r="W35" s="204"/>
      <c r="X35" s="263" t="s">
        <v>10</v>
      </c>
      <c r="Y35" s="208"/>
      <c r="Z35" s="162"/>
      <c r="AA35" s="204"/>
      <c r="AB35" s="263" t="s">
        <v>10</v>
      </c>
      <c r="AC35" s="208"/>
      <c r="AD35" s="162"/>
      <c r="AE35" s="204"/>
      <c r="AF35" s="263" t="s">
        <v>10</v>
      </c>
      <c r="AG35" s="208"/>
      <c r="AH35" s="162"/>
      <c r="AI35" s="204"/>
      <c r="AJ35" s="263" t="s">
        <v>10</v>
      </c>
      <c r="AK35" s="208"/>
      <c r="AL35" s="162"/>
      <c r="AM35" s="204"/>
      <c r="AN35" s="263" t="s">
        <v>10</v>
      </c>
      <c r="AO35" s="208"/>
      <c r="AP35" s="162"/>
      <c r="AQ35" s="204"/>
      <c r="AR35" s="263" t="s">
        <v>10</v>
      </c>
      <c r="AS35" s="208"/>
      <c r="AT35" s="162"/>
      <c r="AU35" s="204"/>
      <c r="AV35" s="263" t="s">
        <v>10</v>
      </c>
      <c r="AW35" s="208"/>
      <c r="AX35" s="162"/>
      <c r="AY35" s="204"/>
      <c r="AZ35" s="263" t="s">
        <v>10</v>
      </c>
      <c r="BA35" s="208"/>
      <c r="BB35" s="1"/>
      <c r="BC35" s="1"/>
      <c r="BD35" s="1"/>
      <c r="BE35" s="1"/>
    </row>
    <row r="36" spans="1:57" x14ac:dyDescent="0.25">
      <c r="A36" s="192"/>
      <c r="B36" s="230" t="s">
        <v>10</v>
      </c>
      <c r="C36" s="164"/>
      <c r="D36" s="34"/>
      <c r="E36" s="157"/>
      <c r="F36" s="162"/>
      <c r="G36" s="204"/>
      <c r="H36" s="263" t="s">
        <v>10</v>
      </c>
      <c r="I36" s="208"/>
      <c r="J36" s="162"/>
      <c r="K36" s="204"/>
      <c r="L36" s="263" t="s">
        <v>10</v>
      </c>
      <c r="M36" s="208"/>
      <c r="N36" s="162"/>
      <c r="O36" s="204"/>
      <c r="P36" s="263" t="s">
        <v>10</v>
      </c>
      <c r="Q36" s="208"/>
      <c r="R36" s="162"/>
      <c r="S36" s="204"/>
      <c r="T36" s="263" t="s">
        <v>10</v>
      </c>
      <c r="U36" s="208"/>
      <c r="V36" s="162"/>
      <c r="W36" s="204"/>
      <c r="X36" s="263" t="s">
        <v>10</v>
      </c>
      <c r="Y36" s="208"/>
      <c r="Z36" s="162"/>
      <c r="AA36" s="204"/>
      <c r="AB36" s="263" t="s">
        <v>10</v>
      </c>
      <c r="AC36" s="208"/>
      <c r="AD36" s="162"/>
      <c r="AE36" s="204"/>
      <c r="AF36" s="263" t="s">
        <v>10</v>
      </c>
      <c r="AG36" s="208"/>
      <c r="AH36" s="162"/>
      <c r="AI36" s="204"/>
      <c r="AJ36" s="263" t="s">
        <v>10</v>
      </c>
      <c r="AK36" s="208"/>
      <c r="AL36" s="162"/>
      <c r="AM36" s="204"/>
      <c r="AN36" s="263" t="s">
        <v>10</v>
      </c>
      <c r="AO36" s="208"/>
      <c r="AP36" s="162"/>
      <c r="AQ36" s="204"/>
      <c r="AR36" s="263" t="s">
        <v>10</v>
      </c>
      <c r="AS36" s="208"/>
      <c r="AT36" s="162"/>
      <c r="AU36" s="204"/>
      <c r="AV36" s="263" t="s">
        <v>10</v>
      </c>
      <c r="AW36" s="208"/>
      <c r="AX36" s="162"/>
      <c r="AY36" s="204"/>
      <c r="AZ36" s="263" t="s">
        <v>10</v>
      </c>
      <c r="BA36" s="208"/>
      <c r="BB36" s="1"/>
      <c r="BC36" s="1"/>
      <c r="BD36" s="1"/>
      <c r="BE36" s="1"/>
    </row>
    <row r="37" spans="1:57" x14ac:dyDescent="0.25">
      <c r="A37" s="192"/>
      <c r="B37" s="230" t="s">
        <v>10</v>
      </c>
      <c r="C37" s="164"/>
      <c r="D37" s="34"/>
      <c r="E37" s="157"/>
      <c r="F37" s="162"/>
      <c r="G37" s="204"/>
      <c r="H37" s="263" t="s">
        <v>10</v>
      </c>
      <c r="I37" s="208"/>
      <c r="J37" s="162"/>
      <c r="K37" s="204"/>
      <c r="L37" s="263" t="s">
        <v>10</v>
      </c>
      <c r="M37" s="208"/>
      <c r="N37" s="162"/>
      <c r="O37" s="204"/>
      <c r="P37" s="263" t="s">
        <v>10</v>
      </c>
      <c r="Q37" s="208"/>
      <c r="R37" s="162"/>
      <c r="S37" s="204"/>
      <c r="T37" s="263" t="s">
        <v>10</v>
      </c>
      <c r="U37" s="208"/>
      <c r="V37" s="162"/>
      <c r="W37" s="204"/>
      <c r="X37" s="263" t="s">
        <v>10</v>
      </c>
      <c r="Y37" s="208"/>
      <c r="Z37" s="162"/>
      <c r="AA37" s="204"/>
      <c r="AB37" s="263" t="s">
        <v>10</v>
      </c>
      <c r="AC37" s="208"/>
      <c r="AD37" s="162"/>
      <c r="AE37" s="204"/>
      <c r="AF37" s="263" t="s">
        <v>10</v>
      </c>
      <c r="AG37" s="208"/>
      <c r="AH37" s="162"/>
      <c r="AI37" s="204"/>
      <c r="AJ37" s="263" t="s">
        <v>10</v>
      </c>
      <c r="AK37" s="208"/>
      <c r="AL37" s="162"/>
      <c r="AM37" s="204"/>
      <c r="AN37" s="263" t="s">
        <v>10</v>
      </c>
      <c r="AO37" s="208"/>
      <c r="AP37" s="162"/>
      <c r="AQ37" s="204"/>
      <c r="AR37" s="263" t="s">
        <v>10</v>
      </c>
      <c r="AS37" s="208"/>
      <c r="AT37" s="162"/>
      <c r="AU37" s="204"/>
      <c r="AV37" s="263" t="s">
        <v>10</v>
      </c>
      <c r="AW37" s="208"/>
      <c r="AX37" s="162"/>
      <c r="AY37" s="204"/>
      <c r="AZ37" s="263" t="s">
        <v>10</v>
      </c>
      <c r="BA37" s="208"/>
      <c r="BB37" s="1"/>
      <c r="BC37" s="1"/>
      <c r="BD37" s="1"/>
      <c r="BE37" s="1"/>
    </row>
    <row r="38" spans="1:57" x14ac:dyDescent="0.25">
      <c r="A38" s="192"/>
      <c r="B38" s="230" t="s">
        <v>10</v>
      </c>
      <c r="C38" s="164"/>
      <c r="D38" s="34"/>
      <c r="E38" s="157"/>
      <c r="F38" s="162"/>
      <c r="G38" s="204"/>
      <c r="H38" s="263" t="s">
        <v>10</v>
      </c>
      <c r="I38" s="208"/>
      <c r="J38" s="162"/>
      <c r="K38" s="204"/>
      <c r="L38" s="263" t="s">
        <v>10</v>
      </c>
      <c r="M38" s="208"/>
      <c r="N38" s="162"/>
      <c r="O38" s="204"/>
      <c r="P38" s="263" t="s">
        <v>10</v>
      </c>
      <c r="Q38" s="208"/>
      <c r="R38" s="162"/>
      <c r="S38" s="204"/>
      <c r="T38" s="263" t="s">
        <v>10</v>
      </c>
      <c r="U38" s="208"/>
      <c r="V38" s="162"/>
      <c r="W38" s="204"/>
      <c r="X38" s="263" t="s">
        <v>10</v>
      </c>
      <c r="Y38" s="208"/>
      <c r="Z38" s="162"/>
      <c r="AA38" s="204"/>
      <c r="AB38" s="263" t="s">
        <v>10</v>
      </c>
      <c r="AC38" s="208"/>
      <c r="AD38" s="162"/>
      <c r="AE38" s="204"/>
      <c r="AF38" s="263" t="s">
        <v>10</v>
      </c>
      <c r="AG38" s="208"/>
      <c r="AH38" s="162"/>
      <c r="AI38" s="204"/>
      <c r="AJ38" s="263" t="s">
        <v>10</v>
      </c>
      <c r="AK38" s="208"/>
      <c r="AL38" s="162"/>
      <c r="AM38" s="204"/>
      <c r="AN38" s="263" t="s">
        <v>10</v>
      </c>
      <c r="AO38" s="208"/>
      <c r="AP38" s="162"/>
      <c r="AQ38" s="204"/>
      <c r="AR38" s="263" t="s">
        <v>10</v>
      </c>
      <c r="AS38" s="208"/>
      <c r="AT38" s="162"/>
      <c r="AU38" s="204"/>
      <c r="AV38" s="263" t="s">
        <v>10</v>
      </c>
      <c r="AW38" s="208"/>
      <c r="AX38" s="162"/>
      <c r="AY38" s="204"/>
      <c r="AZ38" s="263" t="s">
        <v>10</v>
      </c>
      <c r="BA38" s="208"/>
      <c r="BB38" s="1"/>
      <c r="BC38" s="1"/>
      <c r="BD38" s="1"/>
      <c r="BE38" s="1"/>
    </row>
    <row r="39" spans="1:57" x14ac:dyDescent="0.25">
      <c r="A39" s="192"/>
      <c r="B39" s="230" t="s">
        <v>10</v>
      </c>
      <c r="C39" s="164"/>
      <c r="D39" s="34"/>
      <c r="E39" s="157"/>
      <c r="F39" s="162"/>
      <c r="G39" s="204"/>
      <c r="H39" s="263" t="s">
        <v>10</v>
      </c>
      <c r="I39" s="208"/>
      <c r="J39" s="162"/>
      <c r="K39" s="204"/>
      <c r="L39" s="263" t="s">
        <v>10</v>
      </c>
      <c r="M39" s="208"/>
      <c r="N39" s="162"/>
      <c r="O39" s="204"/>
      <c r="P39" s="263" t="s">
        <v>10</v>
      </c>
      <c r="Q39" s="208"/>
      <c r="R39" s="162"/>
      <c r="S39" s="204"/>
      <c r="T39" s="263" t="s">
        <v>10</v>
      </c>
      <c r="U39" s="208"/>
      <c r="V39" s="162"/>
      <c r="W39" s="204"/>
      <c r="X39" s="263" t="s">
        <v>10</v>
      </c>
      <c r="Y39" s="208"/>
      <c r="Z39" s="162"/>
      <c r="AA39" s="204"/>
      <c r="AB39" s="263" t="s">
        <v>10</v>
      </c>
      <c r="AC39" s="208"/>
      <c r="AD39" s="162"/>
      <c r="AE39" s="204"/>
      <c r="AF39" s="263" t="s">
        <v>10</v>
      </c>
      <c r="AG39" s="208"/>
      <c r="AH39" s="162"/>
      <c r="AI39" s="204"/>
      <c r="AJ39" s="263" t="s">
        <v>10</v>
      </c>
      <c r="AK39" s="208"/>
      <c r="AL39" s="162"/>
      <c r="AM39" s="204"/>
      <c r="AN39" s="263" t="s">
        <v>10</v>
      </c>
      <c r="AO39" s="208"/>
      <c r="AP39" s="162"/>
      <c r="AQ39" s="204"/>
      <c r="AR39" s="263" t="s">
        <v>10</v>
      </c>
      <c r="AS39" s="208"/>
      <c r="AT39" s="162"/>
      <c r="AU39" s="204"/>
      <c r="AV39" s="263" t="s">
        <v>10</v>
      </c>
      <c r="AW39" s="208"/>
      <c r="AX39" s="162"/>
      <c r="AY39" s="204"/>
      <c r="AZ39" s="263" t="s">
        <v>10</v>
      </c>
      <c r="BA39" s="208"/>
      <c r="BB39" s="1"/>
      <c r="BC39" s="1"/>
      <c r="BD39" s="1"/>
      <c r="BE39" s="1"/>
    </row>
    <row r="40" spans="1:57" x14ac:dyDescent="0.25">
      <c r="A40" s="192"/>
      <c r="B40" s="230" t="s">
        <v>10</v>
      </c>
      <c r="C40" s="164"/>
      <c r="D40" s="34"/>
      <c r="E40" s="157"/>
      <c r="F40" s="162"/>
      <c r="G40" s="204"/>
      <c r="H40" s="263" t="s">
        <v>10</v>
      </c>
      <c r="I40" s="208"/>
      <c r="J40" s="162"/>
      <c r="K40" s="204"/>
      <c r="L40" s="263" t="s">
        <v>10</v>
      </c>
      <c r="M40" s="208"/>
      <c r="N40" s="162"/>
      <c r="O40" s="204"/>
      <c r="P40" s="263" t="s">
        <v>10</v>
      </c>
      <c r="Q40" s="208"/>
      <c r="R40" s="162"/>
      <c r="S40" s="204"/>
      <c r="T40" s="263" t="s">
        <v>10</v>
      </c>
      <c r="U40" s="208"/>
      <c r="V40" s="162"/>
      <c r="W40" s="204"/>
      <c r="X40" s="263" t="s">
        <v>10</v>
      </c>
      <c r="Y40" s="208"/>
      <c r="Z40" s="162"/>
      <c r="AA40" s="204"/>
      <c r="AB40" s="263" t="s">
        <v>10</v>
      </c>
      <c r="AC40" s="208"/>
      <c r="AD40" s="162"/>
      <c r="AE40" s="204"/>
      <c r="AF40" s="263" t="s">
        <v>10</v>
      </c>
      <c r="AG40" s="208"/>
      <c r="AH40" s="162"/>
      <c r="AI40" s="204"/>
      <c r="AJ40" s="263" t="s">
        <v>10</v>
      </c>
      <c r="AK40" s="208"/>
      <c r="AL40" s="162"/>
      <c r="AM40" s="204"/>
      <c r="AN40" s="263" t="s">
        <v>10</v>
      </c>
      <c r="AO40" s="208"/>
      <c r="AP40" s="162"/>
      <c r="AQ40" s="204"/>
      <c r="AR40" s="263" t="s">
        <v>10</v>
      </c>
      <c r="AS40" s="208"/>
      <c r="AT40" s="162"/>
      <c r="AU40" s="204"/>
      <c r="AV40" s="263" t="s">
        <v>10</v>
      </c>
      <c r="AW40" s="208"/>
      <c r="AX40" s="162"/>
      <c r="AY40" s="204"/>
      <c r="AZ40" s="263" t="s">
        <v>10</v>
      </c>
      <c r="BA40" s="208"/>
      <c r="BB40" s="1"/>
      <c r="BC40" s="1"/>
      <c r="BD40" s="1"/>
      <c r="BE40" s="1"/>
    </row>
    <row r="41" spans="1:57" x14ac:dyDescent="0.25">
      <c r="A41" s="192"/>
      <c r="B41" s="230" t="s">
        <v>10</v>
      </c>
      <c r="C41" s="164"/>
      <c r="D41" s="34"/>
      <c r="E41" s="157"/>
      <c r="F41" s="162"/>
      <c r="G41" s="204"/>
      <c r="H41" s="263" t="s">
        <v>10</v>
      </c>
      <c r="I41" s="208"/>
      <c r="J41" s="162"/>
      <c r="K41" s="204"/>
      <c r="L41" s="263" t="s">
        <v>10</v>
      </c>
      <c r="M41" s="208"/>
      <c r="N41" s="162"/>
      <c r="O41" s="204"/>
      <c r="P41" s="263" t="s">
        <v>10</v>
      </c>
      <c r="Q41" s="208"/>
      <c r="R41" s="162"/>
      <c r="S41" s="204"/>
      <c r="T41" s="263" t="s">
        <v>10</v>
      </c>
      <c r="U41" s="208"/>
      <c r="V41" s="162"/>
      <c r="W41" s="204"/>
      <c r="X41" s="263" t="s">
        <v>10</v>
      </c>
      <c r="Y41" s="208"/>
      <c r="Z41" s="162"/>
      <c r="AA41" s="204"/>
      <c r="AB41" s="263" t="s">
        <v>10</v>
      </c>
      <c r="AC41" s="208"/>
      <c r="AD41" s="162"/>
      <c r="AE41" s="204"/>
      <c r="AF41" s="263" t="s">
        <v>10</v>
      </c>
      <c r="AG41" s="208"/>
      <c r="AH41" s="162"/>
      <c r="AI41" s="204"/>
      <c r="AJ41" s="263" t="s">
        <v>10</v>
      </c>
      <c r="AK41" s="208"/>
      <c r="AL41" s="162"/>
      <c r="AM41" s="204"/>
      <c r="AN41" s="263" t="s">
        <v>10</v>
      </c>
      <c r="AO41" s="208"/>
      <c r="AP41" s="162"/>
      <c r="AQ41" s="204"/>
      <c r="AR41" s="263" t="s">
        <v>10</v>
      </c>
      <c r="AS41" s="208"/>
      <c r="AT41" s="162"/>
      <c r="AU41" s="204"/>
      <c r="AV41" s="263" t="s">
        <v>10</v>
      </c>
      <c r="AW41" s="208"/>
      <c r="AX41" s="162"/>
      <c r="AY41" s="204"/>
      <c r="AZ41" s="263" t="s">
        <v>10</v>
      </c>
      <c r="BA41" s="208"/>
      <c r="BB41" s="1"/>
      <c r="BC41" s="1"/>
      <c r="BD41" s="1"/>
      <c r="BE41" s="1"/>
    </row>
    <row r="42" spans="1:57" x14ac:dyDescent="0.25">
      <c r="A42" s="192"/>
      <c r="B42" s="230" t="s">
        <v>10</v>
      </c>
      <c r="C42" s="164"/>
      <c r="D42" s="34"/>
      <c r="E42" s="157"/>
      <c r="F42" s="162"/>
      <c r="G42" s="204"/>
      <c r="H42" s="263" t="s">
        <v>10</v>
      </c>
      <c r="I42" s="208"/>
      <c r="J42" s="162"/>
      <c r="K42" s="204"/>
      <c r="L42" s="263" t="s">
        <v>10</v>
      </c>
      <c r="M42" s="208"/>
      <c r="N42" s="162"/>
      <c r="O42" s="204"/>
      <c r="P42" s="263" t="s">
        <v>10</v>
      </c>
      <c r="Q42" s="208"/>
      <c r="R42" s="162"/>
      <c r="S42" s="204"/>
      <c r="T42" s="263" t="s">
        <v>10</v>
      </c>
      <c r="U42" s="208"/>
      <c r="V42" s="162"/>
      <c r="W42" s="204"/>
      <c r="X42" s="263" t="s">
        <v>10</v>
      </c>
      <c r="Y42" s="208"/>
      <c r="Z42" s="162"/>
      <c r="AA42" s="204"/>
      <c r="AB42" s="263" t="s">
        <v>10</v>
      </c>
      <c r="AC42" s="208"/>
      <c r="AD42" s="162"/>
      <c r="AE42" s="204"/>
      <c r="AF42" s="263" t="s">
        <v>10</v>
      </c>
      <c r="AG42" s="208"/>
      <c r="AH42" s="162"/>
      <c r="AI42" s="204"/>
      <c r="AJ42" s="263" t="s">
        <v>10</v>
      </c>
      <c r="AK42" s="208"/>
      <c r="AL42" s="162"/>
      <c r="AM42" s="204"/>
      <c r="AN42" s="263" t="s">
        <v>10</v>
      </c>
      <c r="AO42" s="208"/>
      <c r="AP42" s="162"/>
      <c r="AQ42" s="204"/>
      <c r="AR42" s="263" t="s">
        <v>10</v>
      </c>
      <c r="AS42" s="208"/>
      <c r="AT42" s="162"/>
      <c r="AU42" s="204"/>
      <c r="AV42" s="263" t="s">
        <v>10</v>
      </c>
      <c r="AW42" s="208"/>
      <c r="AX42" s="162"/>
      <c r="AY42" s="204"/>
      <c r="AZ42" s="263" t="s">
        <v>10</v>
      </c>
      <c r="BA42" s="208"/>
      <c r="BB42" s="1"/>
      <c r="BC42" s="1"/>
      <c r="BD42" s="1"/>
      <c r="BE42" s="1"/>
    </row>
    <row r="43" spans="1:57" x14ac:dyDescent="0.25">
      <c r="A43" s="192"/>
      <c r="B43" s="230" t="s">
        <v>10</v>
      </c>
      <c r="C43" s="164"/>
      <c r="D43" s="34"/>
      <c r="E43" s="157"/>
      <c r="F43" s="162"/>
      <c r="G43" s="204"/>
      <c r="H43" s="263" t="s">
        <v>10</v>
      </c>
      <c r="I43" s="208"/>
      <c r="J43" s="162"/>
      <c r="K43" s="204"/>
      <c r="L43" s="263" t="s">
        <v>10</v>
      </c>
      <c r="M43" s="208"/>
      <c r="N43" s="162"/>
      <c r="O43" s="204"/>
      <c r="P43" s="263" t="s">
        <v>10</v>
      </c>
      <c r="Q43" s="208"/>
      <c r="R43" s="162"/>
      <c r="S43" s="204"/>
      <c r="T43" s="263" t="s">
        <v>10</v>
      </c>
      <c r="U43" s="208"/>
      <c r="V43" s="162"/>
      <c r="W43" s="204"/>
      <c r="X43" s="263" t="s">
        <v>10</v>
      </c>
      <c r="Y43" s="208"/>
      <c r="Z43" s="162"/>
      <c r="AA43" s="204"/>
      <c r="AB43" s="263" t="s">
        <v>10</v>
      </c>
      <c r="AC43" s="208"/>
      <c r="AD43" s="162"/>
      <c r="AE43" s="204"/>
      <c r="AF43" s="263" t="s">
        <v>10</v>
      </c>
      <c r="AG43" s="208"/>
      <c r="AH43" s="162"/>
      <c r="AI43" s="204"/>
      <c r="AJ43" s="263" t="s">
        <v>10</v>
      </c>
      <c r="AK43" s="208"/>
      <c r="AL43" s="162"/>
      <c r="AM43" s="204"/>
      <c r="AN43" s="263" t="s">
        <v>10</v>
      </c>
      <c r="AO43" s="208"/>
      <c r="AP43" s="162"/>
      <c r="AQ43" s="204"/>
      <c r="AR43" s="263" t="s">
        <v>10</v>
      </c>
      <c r="AS43" s="208"/>
      <c r="AT43" s="162"/>
      <c r="AU43" s="204"/>
      <c r="AV43" s="263" t="s">
        <v>10</v>
      </c>
      <c r="AW43" s="208"/>
      <c r="AX43" s="162"/>
      <c r="AY43" s="204"/>
      <c r="AZ43" s="263" t="s">
        <v>10</v>
      </c>
      <c r="BA43" s="208"/>
      <c r="BB43" s="1"/>
      <c r="BC43" s="1"/>
      <c r="BD43" s="1"/>
      <c r="BE43" s="1"/>
    </row>
    <row r="44" spans="1:57" x14ac:dyDescent="0.25">
      <c r="A44" s="192"/>
      <c r="B44" s="230" t="s">
        <v>10</v>
      </c>
      <c r="C44" s="164"/>
      <c r="D44" s="34"/>
      <c r="E44" s="157"/>
      <c r="F44" s="162"/>
      <c r="G44" s="204"/>
      <c r="H44" s="263" t="s">
        <v>10</v>
      </c>
      <c r="I44" s="208"/>
      <c r="J44" s="162"/>
      <c r="K44" s="204"/>
      <c r="L44" s="263" t="s">
        <v>10</v>
      </c>
      <c r="M44" s="208"/>
      <c r="N44" s="162"/>
      <c r="O44" s="204"/>
      <c r="P44" s="263" t="s">
        <v>10</v>
      </c>
      <c r="Q44" s="208"/>
      <c r="R44" s="162"/>
      <c r="S44" s="204"/>
      <c r="T44" s="263" t="s">
        <v>10</v>
      </c>
      <c r="U44" s="208"/>
      <c r="V44" s="162"/>
      <c r="W44" s="204"/>
      <c r="X44" s="263" t="s">
        <v>10</v>
      </c>
      <c r="Y44" s="208"/>
      <c r="Z44" s="162"/>
      <c r="AA44" s="204"/>
      <c r="AB44" s="263" t="s">
        <v>10</v>
      </c>
      <c r="AC44" s="208"/>
      <c r="AD44" s="162"/>
      <c r="AE44" s="204"/>
      <c r="AF44" s="263" t="s">
        <v>10</v>
      </c>
      <c r="AG44" s="208"/>
      <c r="AH44" s="162"/>
      <c r="AI44" s="204"/>
      <c r="AJ44" s="263" t="s">
        <v>10</v>
      </c>
      <c r="AK44" s="208"/>
      <c r="AL44" s="162"/>
      <c r="AM44" s="204"/>
      <c r="AN44" s="263" t="s">
        <v>10</v>
      </c>
      <c r="AO44" s="208"/>
      <c r="AP44" s="162"/>
      <c r="AQ44" s="204"/>
      <c r="AR44" s="263" t="s">
        <v>10</v>
      </c>
      <c r="AS44" s="208"/>
      <c r="AT44" s="162"/>
      <c r="AU44" s="204"/>
      <c r="AV44" s="263" t="s">
        <v>10</v>
      </c>
      <c r="AW44" s="208"/>
      <c r="AX44" s="162"/>
      <c r="AY44" s="204"/>
      <c r="AZ44" s="263" t="s">
        <v>10</v>
      </c>
      <c r="BA44" s="208"/>
      <c r="BB44" s="1"/>
      <c r="BC44" s="1"/>
      <c r="BD44" s="1"/>
      <c r="BE44" s="1"/>
    </row>
    <row r="45" spans="1:57" x14ac:dyDescent="0.25">
      <c r="A45" s="192"/>
      <c r="B45" s="230" t="s">
        <v>10</v>
      </c>
      <c r="C45" s="164"/>
      <c r="D45" s="34"/>
      <c r="E45" s="157"/>
      <c r="F45" s="162"/>
      <c r="G45" s="204"/>
      <c r="H45" s="263" t="s">
        <v>10</v>
      </c>
      <c r="I45" s="208"/>
      <c r="J45" s="162"/>
      <c r="K45" s="204"/>
      <c r="L45" s="263" t="s">
        <v>10</v>
      </c>
      <c r="M45" s="208"/>
      <c r="N45" s="162"/>
      <c r="O45" s="204"/>
      <c r="P45" s="263" t="s">
        <v>10</v>
      </c>
      <c r="Q45" s="208"/>
      <c r="R45" s="162"/>
      <c r="S45" s="204"/>
      <c r="T45" s="263" t="s">
        <v>10</v>
      </c>
      <c r="U45" s="208"/>
      <c r="V45" s="162"/>
      <c r="W45" s="204"/>
      <c r="X45" s="263" t="s">
        <v>10</v>
      </c>
      <c r="Y45" s="208"/>
      <c r="Z45" s="162"/>
      <c r="AA45" s="204"/>
      <c r="AB45" s="263" t="s">
        <v>10</v>
      </c>
      <c r="AC45" s="208"/>
      <c r="AD45" s="162"/>
      <c r="AE45" s="204"/>
      <c r="AF45" s="263" t="s">
        <v>10</v>
      </c>
      <c r="AG45" s="208"/>
      <c r="AH45" s="162"/>
      <c r="AI45" s="204"/>
      <c r="AJ45" s="263" t="s">
        <v>10</v>
      </c>
      <c r="AK45" s="208"/>
      <c r="AL45" s="162"/>
      <c r="AM45" s="204"/>
      <c r="AN45" s="263" t="s">
        <v>10</v>
      </c>
      <c r="AO45" s="208"/>
      <c r="AP45" s="162"/>
      <c r="AQ45" s="204"/>
      <c r="AR45" s="263" t="s">
        <v>10</v>
      </c>
      <c r="AS45" s="208"/>
      <c r="AT45" s="162"/>
      <c r="AU45" s="204"/>
      <c r="AV45" s="263" t="s">
        <v>10</v>
      </c>
      <c r="AW45" s="208"/>
      <c r="AX45" s="162"/>
      <c r="AY45" s="204"/>
      <c r="AZ45" s="263" t="s">
        <v>10</v>
      </c>
      <c r="BA45" s="208"/>
      <c r="BB45" s="1"/>
      <c r="BC45" s="1"/>
      <c r="BD45" s="1"/>
      <c r="BE45" s="1"/>
    </row>
    <row r="46" spans="1:57" x14ac:dyDescent="0.25">
      <c r="A46" s="192"/>
      <c r="B46" s="230" t="s">
        <v>10</v>
      </c>
      <c r="C46" s="164"/>
      <c r="D46" s="34"/>
      <c r="E46" s="157"/>
      <c r="F46" s="162"/>
      <c r="G46" s="204"/>
      <c r="H46" s="263" t="s">
        <v>10</v>
      </c>
      <c r="I46" s="208"/>
      <c r="J46" s="162"/>
      <c r="K46" s="204"/>
      <c r="L46" s="263" t="s">
        <v>10</v>
      </c>
      <c r="M46" s="208"/>
      <c r="N46" s="162"/>
      <c r="O46" s="204"/>
      <c r="P46" s="263" t="s">
        <v>10</v>
      </c>
      <c r="Q46" s="208"/>
      <c r="R46" s="162"/>
      <c r="S46" s="204"/>
      <c r="T46" s="263" t="s">
        <v>10</v>
      </c>
      <c r="U46" s="208"/>
      <c r="V46" s="162"/>
      <c r="W46" s="204"/>
      <c r="X46" s="263" t="s">
        <v>10</v>
      </c>
      <c r="Y46" s="208"/>
      <c r="Z46" s="162"/>
      <c r="AA46" s="204"/>
      <c r="AB46" s="263" t="s">
        <v>10</v>
      </c>
      <c r="AC46" s="208"/>
      <c r="AD46" s="162"/>
      <c r="AE46" s="204"/>
      <c r="AF46" s="263" t="s">
        <v>10</v>
      </c>
      <c r="AG46" s="208"/>
      <c r="AH46" s="162"/>
      <c r="AI46" s="204"/>
      <c r="AJ46" s="263" t="s">
        <v>10</v>
      </c>
      <c r="AK46" s="208"/>
      <c r="AL46" s="162"/>
      <c r="AM46" s="204"/>
      <c r="AN46" s="263" t="s">
        <v>10</v>
      </c>
      <c r="AO46" s="208"/>
      <c r="AP46" s="162"/>
      <c r="AQ46" s="204"/>
      <c r="AR46" s="263" t="s">
        <v>10</v>
      </c>
      <c r="AS46" s="208"/>
      <c r="AT46" s="162"/>
      <c r="AU46" s="204"/>
      <c r="AV46" s="263" t="s">
        <v>10</v>
      </c>
      <c r="AW46" s="208"/>
      <c r="AX46" s="162"/>
      <c r="AY46" s="204"/>
      <c r="AZ46" s="263" t="s">
        <v>10</v>
      </c>
      <c r="BA46" s="208"/>
      <c r="BB46" s="1"/>
      <c r="BC46" s="1"/>
      <c r="BD46" s="1"/>
      <c r="BE46" s="1"/>
    </row>
    <row r="47" spans="1:57" x14ac:dyDescent="0.25">
      <c r="A47" s="192"/>
      <c r="B47" s="230" t="s">
        <v>10</v>
      </c>
      <c r="C47" s="164"/>
      <c r="D47" s="34"/>
      <c r="E47" s="157"/>
      <c r="F47" s="162"/>
      <c r="G47" s="204"/>
      <c r="H47" s="263" t="s">
        <v>10</v>
      </c>
      <c r="I47" s="208"/>
      <c r="J47" s="162"/>
      <c r="K47" s="204"/>
      <c r="L47" s="263" t="s">
        <v>10</v>
      </c>
      <c r="M47" s="208"/>
      <c r="N47" s="162"/>
      <c r="O47" s="204"/>
      <c r="P47" s="263" t="s">
        <v>10</v>
      </c>
      <c r="Q47" s="208"/>
      <c r="R47" s="162"/>
      <c r="S47" s="204"/>
      <c r="T47" s="263" t="s">
        <v>10</v>
      </c>
      <c r="U47" s="208"/>
      <c r="V47" s="162"/>
      <c r="W47" s="204"/>
      <c r="X47" s="263" t="s">
        <v>10</v>
      </c>
      <c r="Y47" s="208"/>
      <c r="Z47" s="162"/>
      <c r="AA47" s="204"/>
      <c r="AB47" s="263" t="s">
        <v>10</v>
      </c>
      <c r="AC47" s="208"/>
      <c r="AD47" s="162"/>
      <c r="AE47" s="204"/>
      <c r="AF47" s="263" t="s">
        <v>10</v>
      </c>
      <c r="AG47" s="208"/>
      <c r="AH47" s="162"/>
      <c r="AI47" s="204"/>
      <c r="AJ47" s="263" t="s">
        <v>10</v>
      </c>
      <c r="AK47" s="208"/>
      <c r="AL47" s="162"/>
      <c r="AM47" s="204"/>
      <c r="AN47" s="263" t="s">
        <v>10</v>
      </c>
      <c r="AO47" s="208"/>
      <c r="AP47" s="162"/>
      <c r="AQ47" s="204"/>
      <c r="AR47" s="263" t="s">
        <v>10</v>
      </c>
      <c r="AS47" s="208"/>
      <c r="AT47" s="162"/>
      <c r="AU47" s="204"/>
      <c r="AV47" s="263" t="s">
        <v>10</v>
      </c>
      <c r="AW47" s="208"/>
      <c r="AX47" s="162"/>
      <c r="AY47" s="204"/>
      <c r="AZ47" s="263" t="s">
        <v>10</v>
      </c>
      <c r="BA47" s="208"/>
      <c r="BB47" s="1"/>
      <c r="BC47" s="1"/>
      <c r="BD47" s="1"/>
      <c r="BE47" s="1"/>
    </row>
    <row r="48" spans="1:57" x14ac:dyDescent="0.25">
      <c r="A48" s="192"/>
      <c r="B48" s="230" t="s">
        <v>10</v>
      </c>
      <c r="C48" s="164"/>
      <c r="D48" s="34"/>
      <c r="E48" s="157"/>
      <c r="F48" s="162"/>
      <c r="G48" s="204"/>
      <c r="H48" s="263" t="s">
        <v>10</v>
      </c>
      <c r="I48" s="208"/>
      <c r="J48" s="162"/>
      <c r="K48" s="204"/>
      <c r="L48" s="263" t="s">
        <v>10</v>
      </c>
      <c r="M48" s="208"/>
      <c r="N48" s="162"/>
      <c r="O48" s="204"/>
      <c r="P48" s="263" t="s">
        <v>10</v>
      </c>
      <c r="Q48" s="208"/>
      <c r="R48" s="162"/>
      <c r="S48" s="204"/>
      <c r="T48" s="263" t="s">
        <v>10</v>
      </c>
      <c r="U48" s="208"/>
      <c r="V48" s="162"/>
      <c r="W48" s="204"/>
      <c r="X48" s="263" t="s">
        <v>10</v>
      </c>
      <c r="Y48" s="208"/>
      <c r="Z48" s="162"/>
      <c r="AA48" s="204"/>
      <c r="AB48" s="263" t="s">
        <v>10</v>
      </c>
      <c r="AC48" s="208"/>
      <c r="AD48" s="162"/>
      <c r="AE48" s="204"/>
      <c r="AF48" s="263" t="s">
        <v>10</v>
      </c>
      <c r="AG48" s="208"/>
      <c r="AH48" s="162"/>
      <c r="AI48" s="204"/>
      <c r="AJ48" s="263" t="s">
        <v>10</v>
      </c>
      <c r="AK48" s="208"/>
      <c r="AL48" s="162"/>
      <c r="AM48" s="204"/>
      <c r="AN48" s="263" t="s">
        <v>10</v>
      </c>
      <c r="AO48" s="208"/>
      <c r="AP48" s="162"/>
      <c r="AQ48" s="204"/>
      <c r="AR48" s="263" t="s">
        <v>10</v>
      </c>
      <c r="AS48" s="208"/>
      <c r="AT48" s="162"/>
      <c r="AU48" s="204"/>
      <c r="AV48" s="263" t="s">
        <v>10</v>
      </c>
      <c r="AW48" s="208"/>
      <c r="AX48" s="162"/>
      <c r="AY48" s="204"/>
      <c r="AZ48" s="263" t="s">
        <v>10</v>
      </c>
      <c r="BA48" s="208"/>
      <c r="BB48" s="1"/>
      <c r="BC48" s="1"/>
      <c r="BD48" s="1"/>
      <c r="BE48" s="1"/>
    </row>
    <row r="49" spans="1:57" x14ac:dyDescent="0.25">
      <c r="A49" s="192"/>
      <c r="B49" s="230" t="s">
        <v>10</v>
      </c>
      <c r="C49" s="164"/>
      <c r="D49" s="34"/>
      <c r="E49" s="157"/>
      <c r="F49" s="162"/>
      <c r="G49" s="204"/>
      <c r="H49" s="263" t="s">
        <v>10</v>
      </c>
      <c r="I49" s="208"/>
      <c r="J49" s="162"/>
      <c r="K49" s="204"/>
      <c r="L49" s="263" t="s">
        <v>10</v>
      </c>
      <c r="M49" s="208"/>
      <c r="N49" s="162"/>
      <c r="O49" s="204"/>
      <c r="P49" s="263" t="s">
        <v>10</v>
      </c>
      <c r="Q49" s="208"/>
      <c r="R49" s="162"/>
      <c r="S49" s="204"/>
      <c r="T49" s="263" t="s">
        <v>10</v>
      </c>
      <c r="U49" s="208"/>
      <c r="V49" s="162"/>
      <c r="W49" s="204"/>
      <c r="X49" s="263" t="s">
        <v>10</v>
      </c>
      <c r="Y49" s="208"/>
      <c r="Z49" s="162"/>
      <c r="AA49" s="204"/>
      <c r="AB49" s="263" t="s">
        <v>10</v>
      </c>
      <c r="AC49" s="208"/>
      <c r="AD49" s="162"/>
      <c r="AE49" s="204"/>
      <c r="AF49" s="263" t="s">
        <v>10</v>
      </c>
      <c r="AG49" s="208"/>
      <c r="AH49" s="162"/>
      <c r="AI49" s="204"/>
      <c r="AJ49" s="263" t="s">
        <v>10</v>
      </c>
      <c r="AK49" s="208"/>
      <c r="AL49" s="162"/>
      <c r="AM49" s="204"/>
      <c r="AN49" s="263" t="s">
        <v>10</v>
      </c>
      <c r="AO49" s="208"/>
      <c r="AP49" s="162"/>
      <c r="AQ49" s="204"/>
      <c r="AR49" s="263" t="s">
        <v>10</v>
      </c>
      <c r="AS49" s="208"/>
      <c r="AT49" s="162"/>
      <c r="AU49" s="204"/>
      <c r="AV49" s="263" t="s">
        <v>10</v>
      </c>
      <c r="AW49" s="208"/>
      <c r="AX49" s="162"/>
      <c r="AY49" s="204"/>
      <c r="AZ49" s="263" t="s">
        <v>10</v>
      </c>
      <c r="BA49" s="208"/>
      <c r="BB49" s="1"/>
      <c r="BC49" s="1"/>
      <c r="BD49" s="1"/>
      <c r="BE49" s="1"/>
    </row>
    <row r="50" spans="1:57" x14ac:dyDescent="0.25">
      <c r="A50" s="192"/>
      <c r="B50" s="230" t="s">
        <v>10</v>
      </c>
      <c r="C50" s="164"/>
      <c r="D50" s="34"/>
      <c r="E50" s="157"/>
      <c r="F50" s="162"/>
      <c r="G50" s="204"/>
      <c r="H50" s="263" t="s">
        <v>10</v>
      </c>
      <c r="I50" s="208"/>
      <c r="J50" s="162"/>
      <c r="K50" s="204"/>
      <c r="L50" s="263" t="s">
        <v>10</v>
      </c>
      <c r="M50" s="208"/>
      <c r="N50" s="162"/>
      <c r="O50" s="204"/>
      <c r="P50" s="263" t="s">
        <v>10</v>
      </c>
      <c r="Q50" s="208"/>
      <c r="R50" s="162"/>
      <c r="S50" s="204"/>
      <c r="T50" s="263" t="s">
        <v>10</v>
      </c>
      <c r="U50" s="208"/>
      <c r="V50" s="162"/>
      <c r="W50" s="204"/>
      <c r="X50" s="263" t="s">
        <v>10</v>
      </c>
      <c r="Y50" s="208"/>
      <c r="Z50" s="162"/>
      <c r="AA50" s="204"/>
      <c r="AB50" s="263" t="s">
        <v>10</v>
      </c>
      <c r="AC50" s="208"/>
      <c r="AD50" s="162"/>
      <c r="AE50" s="204"/>
      <c r="AF50" s="263" t="s">
        <v>10</v>
      </c>
      <c r="AG50" s="208"/>
      <c r="AH50" s="162"/>
      <c r="AI50" s="204"/>
      <c r="AJ50" s="263" t="s">
        <v>10</v>
      </c>
      <c r="AK50" s="208"/>
      <c r="AL50" s="162"/>
      <c r="AM50" s="204"/>
      <c r="AN50" s="263" t="s">
        <v>10</v>
      </c>
      <c r="AO50" s="208"/>
      <c r="AP50" s="162"/>
      <c r="AQ50" s="204"/>
      <c r="AR50" s="263" t="s">
        <v>10</v>
      </c>
      <c r="AS50" s="208"/>
      <c r="AT50" s="162"/>
      <c r="AU50" s="204"/>
      <c r="AV50" s="263" t="s">
        <v>10</v>
      </c>
      <c r="AW50" s="208"/>
      <c r="AX50" s="162"/>
      <c r="AY50" s="204"/>
      <c r="AZ50" s="263" t="s">
        <v>10</v>
      </c>
      <c r="BA50" s="208"/>
      <c r="BB50" s="1"/>
      <c r="BC50" s="1"/>
      <c r="BD50" s="1"/>
      <c r="BE50" s="1"/>
    </row>
    <row r="51" spans="1:57" x14ac:dyDescent="0.25">
      <c r="A51" s="192"/>
      <c r="B51" s="230" t="s">
        <v>10</v>
      </c>
      <c r="C51" s="164"/>
      <c r="D51" s="34"/>
      <c r="E51" s="157"/>
      <c r="F51" s="162"/>
      <c r="G51" s="204"/>
      <c r="H51" s="263" t="s">
        <v>10</v>
      </c>
      <c r="I51" s="208"/>
      <c r="J51" s="162"/>
      <c r="K51" s="204"/>
      <c r="L51" s="263" t="s">
        <v>10</v>
      </c>
      <c r="M51" s="208"/>
      <c r="N51" s="162"/>
      <c r="O51" s="204"/>
      <c r="P51" s="263" t="s">
        <v>10</v>
      </c>
      <c r="Q51" s="208"/>
      <c r="R51" s="162"/>
      <c r="S51" s="204"/>
      <c r="T51" s="263" t="s">
        <v>10</v>
      </c>
      <c r="U51" s="208"/>
      <c r="V51" s="162"/>
      <c r="W51" s="204"/>
      <c r="X51" s="263" t="s">
        <v>10</v>
      </c>
      <c r="Y51" s="208"/>
      <c r="Z51" s="162"/>
      <c r="AA51" s="204"/>
      <c r="AB51" s="263" t="s">
        <v>10</v>
      </c>
      <c r="AC51" s="208"/>
      <c r="AD51" s="162"/>
      <c r="AE51" s="204"/>
      <c r="AF51" s="263" t="s">
        <v>10</v>
      </c>
      <c r="AG51" s="208"/>
      <c r="AH51" s="162"/>
      <c r="AI51" s="204"/>
      <c r="AJ51" s="263" t="s">
        <v>10</v>
      </c>
      <c r="AK51" s="208"/>
      <c r="AL51" s="162"/>
      <c r="AM51" s="204"/>
      <c r="AN51" s="263" t="s">
        <v>10</v>
      </c>
      <c r="AO51" s="208"/>
      <c r="AP51" s="162"/>
      <c r="AQ51" s="204"/>
      <c r="AR51" s="263" t="s">
        <v>10</v>
      </c>
      <c r="AS51" s="208"/>
      <c r="AT51" s="162"/>
      <c r="AU51" s="204"/>
      <c r="AV51" s="263" t="s">
        <v>10</v>
      </c>
      <c r="AW51" s="208"/>
      <c r="AX51" s="162"/>
      <c r="AY51" s="204"/>
      <c r="AZ51" s="263" t="s">
        <v>10</v>
      </c>
      <c r="BA51" s="208"/>
      <c r="BB51" s="1"/>
      <c r="BC51" s="1"/>
      <c r="BD51" s="1"/>
      <c r="BE51" s="1"/>
    </row>
    <row r="52" spans="1:57" x14ac:dyDescent="0.25">
      <c r="A52" s="192"/>
      <c r="B52" s="230" t="s">
        <v>10</v>
      </c>
      <c r="C52" s="164"/>
      <c r="D52" s="34"/>
      <c r="E52" s="157"/>
      <c r="F52" s="162"/>
      <c r="G52" s="204"/>
      <c r="H52" s="263" t="s">
        <v>10</v>
      </c>
      <c r="I52" s="208"/>
      <c r="J52" s="162"/>
      <c r="K52" s="204"/>
      <c r="L52" s="263" t="s">
        <v>10</v>
      </c>
      <c r="M52" s="208"/>
      <c r="N52" s="162"/>
      <c r="O52" s="204"/>
      <c r="P52" s="263" t="s">
        <v>10</v>
      </c>
      <c r="Q52" s="208"/>
      <c r="R52" s="162"/>
      <c r="S52" s="204"/>
      <c r="T52" s="263" t="s">
        <v>10</v>
      </c>
      <c r="U52" s="208"/>
      <c r="V52" s="162"/>
      <c r="W52" s="204"/>
      <c r="X52" s="263" t="s">
        <v>10</v>
      </c>
      <c r="Y52" s="208"/>
      <c r="Z52" s="162"/>
      <c r="AA52" s="204"/>
      <c r="AB52" s="263" t="s">
        <v>10</v>
      </c>
      <c r="AC52" s="208"/>
      <c r="AD52" s="162"/>
      <c r="AE52" s="204"/>
      <c r="AF52" s="263" t="s">
        <v>10</v>
      </c>
      <c r="AG52" s="208"/>
      <c r="AH52" s="162"/>
      <c r="AI52" s="204"/>
      <c r="AJ52" s="263" t="s">
        <v>10</v>
      </c>
      <c r="AK52" s="208"/>
      <c r="AL52" s="162"/>
      <c r="AM52" s="204"/>
      <c r="AN52" s="263" t="s">
        <v>10</v>
      </c>
      <c r="AO52" s="208"/>
      <c r="AP52" s="162"/>
      <c r="AQ52" s="204"/>
      <c r="AR52" s="263" t="s">
        <v>10</v>
      </c>
      <c r="AS52" s="208"/>
      <c r="AT52" s="162"/>
      <c r="AU52" s="204"/>
      <c r="AV52" s="263" t="s">
        <v>10</v>
      </c>
      <c r="AW52" s="208"/>
      <c r="AX52" s="162"/>
      <c r="AY52" s="204"/>
      <c r="AZ52" s="263" t="s">
        <v>10</v>
      </c>
      <c r="BA52" s="208"/>
      <c r="BB52" s="1"/>
      <c r="BC52" s="1"/>
      <c r="BD52" s="1"/>
      <c r="BE52" s="1"/>
    </row>
    <row r="53" spans="1:57" x14ac:dyDescent="0.25">
      <c r="A53" s="192"/>
      <c r="B53" s="230" t="s">
        <v>10</v>
      </c>
      <c r="C53" s="164"/>
      <c r="D53" s="34"/>
      <c r="E53" s="157"/>
      <c r="F53" s="162"/>
      <c r="G53" s="204"/>
      <c r="H53" s="263" t="s">
        <v>10</v>
      </c>
      <c r="I53" s="208"/>
      <c r="J53" s="162"/>
      <c r="K53" s="204"/>
      <c r="L53" s="263" t="s">
        <v>10</v>
      </c>
      <c r="M53" s="208"/>
      <c r="N53" s="162"/>
      <c r="O53" s="204"/>
      <c r="P53" s="263" t="s">
        <v>10</v>
      </c>
      <c r="Q53" s="208"/>
      <c r="R53" s="162"/>
      <c r="S53" s="204"/>
      <c r="T53" s="263" t="s">
        <v>10</v>
      </c>
      <c r="U53" s="208"/>
      <c r="V53" s="162"/>
      <c r="W53" s="204"/>
      <c r="X53" s="263" t="s">
        <v>10</v>
      </c>
      <c r="Y53" s="208"/>
      <c r="Z53" s="162"/>
      <c r="AA53" s="204"/>
      <c r="AB53" s="263" t="s">
        <v>10</v>
      </c>
      <c r="AC53" s="208"/>
      <c r="AD53" s="162"/>
      <c r="AE53" s="204"/>
      <c r="AF53" s="263" t="s">
        <v>10</v>
      </c>
      <c r="AG53" s="208"/>
      <c r="AH53" s="162"/>
      <c r="AI53" s="204"/>
      <c r="AJ53" s="263" t="s">
        <v>10</v>
      </c>
      <c r="AK53" s="208"/>
      <c r="AL53" s="162"/>
      <c r="AM53" s="204"/>
      <c r="AN53" s="263" t="s">
        <v>10</v>
      </c>
      <c r="AO53" s="208"/>
      <c r="AP53" s="162"/>
      <c r="AQ53" s="204"/>
      <c r="AR53" s="263" t="s">
        <v>10</v>
      </c>
      <c r="AS53" s="208"/>
      <c r="AT53" s="162"/>
      <c r="AU53" s="204"/>
      <c r="AV53" s="263" t="s">
        <v>10</v>
      </c>
      <c r="AW53" s="208"/>
      <c r="AX53" s="162"/>
      <c r="AY53" s="204"/>
      <c r="AZ53" s="263" t="s">
        <v>10</v>
      </c>
      <c r="BA53" s="208"/>
      <c r="BB53" s="1"/>
      <c r="BC53" s="1"/>
      <c r="BD53" s="1"/>
      <c r="BE53" s="1"/>
    </row>
    <row r="54" spans="1:57" x14ac:dyDescent="0.25">
      <c r="A54" s="192"/>
      <c r="B54" s="230" t="s">
        <v>10</v>
      </c>
      <c r="C54" s="164"/>
      <c r="D54" s="34"/>
      <c r="E54" s="157"/>
      <c r="F54" s="162"/>
      <c r="G54" s="204"/>
      <c r="H54" s="263" t="s">
        <v>10</v>
      </c>
      <c r="I54" s="208"/>
      <c r="J54" s="162"/>
      <c r="K54" s="204"/>
      <c r="L54" s="263" t="s">
        <v>10</v>
      </c>
      <c r="M54" s="208"/>
      <c r="N54" s="162"/>
      <c r="O54" s="204"/>
      <c r="P54" s="263" t="s">
        <v>10</v>
      </c>
      <c r="Q54" s="208"/>
      <c r="R54" s="162"/>
      <c r="S54" s="204"/>
      <c r="T54" s="263" t="s">
        <v>10</v>
      </c>
      <c r="U54" s="208"/>
      <c r="V54" s="162"/>
      <c r="W54" s="204"/>
      <c r="X54" s="263" t="s">
        <v>10</v>
      </c>
      <c r="Y54" s="208"/>
      <c r="Z54" s="162"/>
      <c r="AA54" s="204"/>
      <c r="AB54" s="263" t="s">
        <v>10</v>
      </c>
      <c r="AC54" s="208"/>
      <c r="AD54" s="162"/>
      <c r="AE54" s="204"/>
      <c r="AF54" s="263" t="s">
        <v>10</v>
      </c>
      <c r="AG54" s="208"/>
      <c r="AH54" s="162"/>
      <c r="AI54" s="204"/>
      <c r="AJ54" s="263" t="s">
        <v>10</v>
      </c>
      <c r="AK54" s="208"/>
      <c r="AL54" s="162"/>
      <c r="AM54" s="204"/>
      <c r="AN54" s="263" t="s">
        <v>10</v>
      </c>
      <c r="AO54" s="208"/>
      <c r="AP54" s="162"/>
      <c r="AQ54" s="204"/>
      <c r="AR54" s="263" t="s">
        <v>10</v>
      </c>
      <c r="AS54" s="208"/>
      <c r="AT54" s="162"/>
      <c r="AU54" s="204"/>
      <c r="AV54" s="263" t="s">
        <v>10</v>
      </c>
      <c r="AW54" s="208"/>
      <c r="AX54" s="162"/>
      <c r="AY54" s="204"/>
      <c r="AZ54" s="263" t="s">
        <v>10</v>
      </c>
      <c r="BA54" s="208"/>
      <c r="BB54" s="1"/>
      <c r="BC54" s="1"/>
      <c r="BD54" s="1"/>
      <c r="BE54" s="1"/>
    </row>
    <row r="55" spans="1:57" x14ac:dyDescent="0.25">
      <c r="A55" s="192"/>
      <c r="B55" s="230" t="s">
        <v>10</v>
      </c>
      <c r="C55" s="164"/>
      <c r="D55" s="34"/>
      <c r="E55" s="157"/>
      <c r="F55" s="162"/>
      <c r="G55" s="204"/>
      <c r="H55" s="263" t="s">
        <v>10</v>
      </c>
      <c r="I55" s="208"/>
      <c r="J55" s="162"/>
      <c r="K55" s="204"/>
      <c r="L55" s="263" t="s">
        <v>10</v>
      </c>
      <c r="M55" s="208"/>
      <c r="N55" s="162"/>
      <c r="O55" s="204"/>
      <c r="P55" s="263" t="s">
        <v>10</v>
      </c>
      <c r="Q55" s="208"/>
      <c r="R55" s="162"/>
      <c r="S55" s="204"/>
      <c r="T55" s="263" t="s">
        <v>10</v>
      </c>
      <c r="U55" s="208"/>
      <c r="V55" s="162"/>
      <c r="W55" s="204"/>
      <c r="X55" s="263" t="s">
        <v>10</v>
      </c>
      <c r="Y55" s="208"/>
      <c r="Z55" s="162"/>
      <c r="AA55" s="204"/>
      <c r="AB55" s="263" t="s">
        <v>10</v>
      </c>
      <c r="AC55" s="208"/>
      <c r="AD55" s="162"/>
      <c r="AE55" s="204"/>
      <c r="AF55" s="263" t="s">
        <v>10</v>
      </c>
      <c r="AG55" s="208"/>
      <c r="AH55" s="162"/>
      <c r="AI55" s="204"/>
      <c r="AJ55" s="263" t="s">
        <v>10</v>
      </c>
      <c r="AK55" s="208"/>
      <c r="AL55" s="162"/>
      <c r="AM55" s="204"/>
      <c r="AN55" s="263" t="s">
        <v>10</v>
      </c>
      <c r="AO55" s="208"/>
      <c r="AP55" s="162"/>
      <c r="AQ55" s="204"/>
      <c r="AR55" s="263" t="s">
        <v>10</v>
      </c>
      <c r="AS55" s="208"/>
      <c r="AT55" s="162"/>
      <c r="AU55" s="204"/>
      <c r="AV55" s="263" t="s">
        <v>10</v>
      </c>
      <c r="AW55" s="208"/>
      <c r="AX55" s="162"/>
      <c r="AY55" s="204"/>
      <c r="AZ55" s="263" t="s">
        <v>10</v>
      </c>
      <c r="BA55" s="208"/>
      <c r="BB55" s="1"/>
      <c r="BC55" s="1"/>
      <c r="BD55" s="1"/>
      <c r="BE55" s="1"/>
    </row>
    <row r="56" spans="1:57" x14ac:dyDescent="0.25">
      <c r="A56" s="192"/>
      <c r="B56" s="230" t="s">
        <v>10</v>
      </c>
      <c r="C56" s="164"/>
      <c r="D56" s="34"/>
      <c r="E56" s="157"/>
      <c r="F56" s="162"/>
      <c r="G56" s="204"/>
      <c r="H56" s="263" t="s">
        <v>10</v>
      </c>
      <c r="I56" s="208"/>
      <c r="J56" s="162"/>
      <c r="K56" s="204"/>
      <c r="L56" s="263" t="s">
        <v>10</v>
      </c>
      <c r="M56" s="208"/>
      <c r="N56" s="162"/>
      <c r="O56" s="204"/>
      <c r="P56" s="263" t="s">
        <v>10</v>
      </c>
      <c r="Q56" s="208"/>
      <c r="R56" s="162"/>
      <c r="S56" s="204"/>
      <c r="T56" s="263" t="s">
        <v>10</v>
      </c>
      <c r="U56" s="208"/>
      <c r="V56" s="162"/>
      <c r="W56" s="204"/>
      <c r="X56" s="263" t="s">
        <v>10</v>
      </c>
      <c r="Y56" s="208"/>
      <c r="Z56" s="162"/>
      <c r="AA56" s="204"/>
      <c r="AB56" s="263" t="s">
        <v>10</v>
      </c>
      <c r="AC56" s="208"/>
      <c r="AD56" s="162"/>
      <c r="AE56" s="204"/>
      <c r="AF56" s="263" t="s">
        <v>10</v>
      </c>
      <c r="AG56" s="208"/>
      <c r="AH56" s="162"/>
      <c r="AI56" s="204"/>
      <c r="AJ56" s="263" t="s">
        <v>10</v>
      </c>
      <c r="AK56" s="208"/>
      <c r="AL56" s="162"/>
      <c r="AM56" s="204"/>
      <c r="AN56" s="263" t="s">
        <v>10</v>
      </c>
      <c r="AO56" s="208"/>
      <c r="AP56" s="162"/>
      <c r="AQ56" s="204"/>
      <c r="AR56" s="263" t="s">
        <v>10</v>
      </c>
      <c r="AS56" s="208"/>
      <c r="AT56" s="162"/>
      <c r="AU56" s="204"/>
      <c r="AV56" s="263" t="s">
        <v>10</v>
      </c>
      <c r="AW56" s="208"/>
      <c r="AX56" s="162"/>
      <c r="AY56" s="204"/>
      <c r="AZ56" s="263" t="s">
        <v>10</v>
      </c>
      <c r="BA56" s="208"/>
      <c r="BB56" s="1"/>
      <c r="BC56" s="1"/>
      <c r="BD56" s="1"/>
      <c r="BE56" s="1"/>
    </row>
    <row r="57" spans="1:57" x14ac:dyDescent="0.25">
      <c r="A57" s="192"/>
      <c r="B57" s="230" t="s">
        <v>10</v>
      </c>
      <c r="C57" s="164"/>
      <c r="D57" s="34"/>
      <c r="E57" s="157"/>
      <c r="F57" s="162"/>
      <c r="G57" s="204"/>
      <c r="H57" s="263" t="s">
        <v>10</v>
      </c>
      <c r="I57" s="208"/>
      <c r="J57" s="162"/>
      <c r="K57" s="204"/>
      <c r="L57" s="263" t="s">
        <v>10</v>
      </c>
      <c r="M57" s="208"/>
      <c r="N57" s="162"/>
      <c r="O57" s="204"/>
      <c r="P57" s="263" t="s">
        <v>10</v>
      </c>
      <c r="Q57" s="208"/>
      <c r="R57" s="162"/>
      <c r="S57" s="204"/>
      <c r="T57" s="263" t="s">
        <v>10</v>
      </c>
      <c r="U57" s="208"/>
      <c r="V57" s="162"/>
      <c r="W57" s="204"/>
      <c r="X57" s="263" t="s">
        <v>10</v>
      </c>
      <c r="Y57" s="208"/>
      <c r="Z57" s="162"/>
      <c r="AA57" s="204"/>
      <c r="AB57" s="263" t="s">
        <v>10</v>
      </c>
      <c r="AC57" s="208"/>
      <c r="AD57" s="162"/>
      <c r="AE57" s="204"/>
      <c r="AF57" s="263" t="s">
        <v>10</v>
      </c>
      <c r="AG57" s="208"/>
      <c r="AH57" s="162"/>
      <c r="AI57" s="204"/>
      <c r="AJ57" s="263" t="s">
        <v>10</v>
      </c>
      <c r="AK57" s="208"/>
      <c r="AL57" s="162"/>
      <c r="AM57" s="204"/>
      <c r="AN57" s="263" t="s">
        <v>10</v>
      </c>
      <c r="AO57" s="208"/>
      <c r="AP57" s="162"/>
      <c r="AQ57" s="204"/>
      <c r="AR57" s="263" t="s">
        <v>10</v>
      </c>
      <c r="AS57" s="208"/>
      <c r="AT57" s="162"/>
      <c r="AU57" s="204"/>
      <c r="AV57" s="263" t="s">
        <v>10</v>
      </c>
      <c r="AW57" s="208"/>
      <c r="AX57" s="162"/>
      <c r="AY57" s="204"/>
      <c r="AZ57" s="263" t="s">
        <v>10</v>
      </c>
      <c r="BA57" s="208"/>
      <c r="BB57" s="1"/>
      <c r="BC57" s="1"/>
      <c r="BD57" s="1"/>
      <c r="BE57" s="1"/>
    </row>
    <row r="58" spans="1:57" x14ac:dyDescent="0.25">
      <c r="A58" s="192"/>
      <c r="B58" s="230" t="s">
        <v>10</v>
      </c>
      <c r="C58" s="164"/>
      <c r="D58" s="155"/>
      <c r="E58" s="157"/>
      <c r="F58" s="162"/>
      <c r="G58" s="204"/>
      <c r="H58" s="263" t="s">
        <v>10</v>
      </c>
      <c r="I58" s="208"/>
      <c r="J58" s="162"/>
      <c r="K58" s="204"/>
      <c r="L58" s="263" t="s">
        <v>10</v>
      </c>
      <c r="M58" s="208"/>
      <c r="N58" s="162"/>
      <c r="O58" s="204"/>
      <c r="P58" s="263" t="s">
        <v>10</v>
      </c>
      <c r="Q58" s="208"/>
      <c r="R58" s="162"/>
      <c r="S58" s="204"/>
      <c r="T58" s="263" t="s">
        <v>10</v>
      </c>
      <c r="U58" s="208"/>
      <c r="V58" s="162"/>
      <c r="W58" s="204"/>
      <c r="X58" s="263" t="s">
        <v>10</v>
      </c>
      <c r="Y58" s="208"/>
      <c r="Z58" s="162"/>
      <c r="AA58" s="204"/>
      <c r="AB58" s="263" t="s">
        <v>10</v>
      </c>
      <c r="AC58" s="208"/>
      <c r="AD58" s="162"/>
      <c r="AE58" s="204"/>
      <c r="AF58" s="263" t="s">
        <v>10</v>
      </c>
      <c r="AG58" s="208"/>
      <c r="AH58" s="162"/>
      <c r="AI58" s="204"/>
      <c r="AJ58" s="263" t="s">
        <v>10</v>
      </c>
      <c r="AK58" s="208"/>
      <c r="AL58" s="162"/>
      <c r="AM58" s="204"/>
      <c r="AN58" s="263" t="s">
        <v>10</v>
      </c>
      <c r="AO58" s="208"/>
      <c r="AP58" s="162"/>
      <c r="AQ58" s="204"/>
      <c r="AR58" s="263" t="s">
        <v>10</v>
      </c>
      <c r="AS58" s="208"/>
      <c r="AT58" s="162"/>
      <c r="AU58" s="204"/>
      <c r="AV58" s="263" t="s">
        <v>10</v>
      </c>
      <c r="AW58" s="208"/>
      <c r="AX58" s="162"/>
      <c r="AY58" s="204"/>
      <c r="AZ58" s="263" t="s">
        <v>10</v>
      </c>
      <c r="BA58" s="208"/>
      <c r="BB58" s="1"/>
      <c r="BC58" s="1"/>
      <c r="BD58" s="1"/>
      <c r="BE58" s="1"/>
    </row>
    <row r="59" spans="1:57" ht="15.75" thickBot="1" x14ac:dyDescent="0.3">
      <c r="A59" s="192"/>
      <c r="B59" s="230" t="s">
        <v>10</v>
      </c>
      <c r="C59" s="231"/>
      <c r="D59" s="232"/>
      <c r="E59" s="233"/>
      <c r="F59" s="226"/>
      <c r="G59" s="227"/>
      <c r="H59" s="228" t="s">
        <v>10</v>
      </c>
      <c r="I59" s="229"/>
      <c r="J59" s="226"/>
      <c r="K59" s="227"/>
      <c r="L59" s="228" t="s">
        <v>10</v>
      </c>
      <c r="M59" s="229"/>
      <c r="N59" s="226"/>
      <c r="O59" s="227"/>
      <c r="P59" s="228" t="s">
        <v>10</v>
      </c>
      <c r="Q59" s="229"/>
      <c r="R59" s="226"/>
      <c r="S59" s="227"/>
      <c r="T59" s="228" t="s">
        <v>10</v>
      </c>
      <c r="U59" s="229"/>
      <c r="V59" s="226"/>
      <c r="W59" s="227"/>
      <c r="X59" s="228" t="s">
        <v>10</v>
      </c>
      <c r="Y59" s="229"/>
      <c r="Z59" s="226"/>
      <c r="AA59" s="227"/>
      <c r="AB59" s="228" t="s">
        <v>10</v>
      </c>
      <c r="AC59" s="229"/>
      <c r="AD59" s="226"/>
      <c r="AE59" s="227"/>
      <c r="AF59" s="228" t="s">
        <v>10</v>
      </c>
      <c r="AG59" s="229"/>
      <c r="AH59" s="226"/>
      <c r="AI59" s="227"/>
      <c r="AJ59" s="228" t="s">
        <v>10</v>
      </c>
      <c r="AK59" s="229"/>
      <c r="AL59" s="226"/>
      <c r="AM59" s="227"/>
      <c r="AN59" s="228" t="s">
        <v>10</v>
      </c>
      <c r="AO59" s="229"/>
      <c r="AP59" s="226"/>
      <c r="AQ59" s="227"/>
      <c r="AR59" s="228" t="s">
        <v>10</v>
      </c>
      <c r="AS59" s="229"/>
      <c r="AT59" s="226"/>
      <c r="AU59" s="227"/>
      <c r="AV59" s="228" t="s">
        <v>10</v>
      </c>
      <c r="AW59" s="229"/>
      <c r="AX59" s="226"/>
      <c r="AY59" s="227"/>
      <c r="AZ59" s="228" t="s">
        <v>10</v>
      </c>
      <c r="BA59" s="229"/>
      <c r="BB59" s="1"/>
      <c r="BC59" s="1"/>
      <c r="BD59" s="1"/>
      <c r="BE59" s="1"/>
    </row>
    <row r="60" spans="1:57" hidden="1" x14ac:dyDescent="0.25">
      <c r="A60" s="192"/>
      <c r="B60" s="13"/>
      <c r="C60" s="13"/>
      <c r="D60" s="13"/>
      <c r="E60" s="144" t="str">
        <f>IFERROR(IF(#REF!=TRUE,IF(OR(#REF!=0,#REF!=0,#REF!=0,#REF!=0,#REF!=0,#REF!=0,#REF!=0,#REF!=0,#REF!=0,#REF!=0,#REF!=0,#REF!=0,#REF!=0,I60=0,J60=0,L60=0,#REF!=0,O60=0,Q60=0,R60=0,T60=0,#REF!=0,W60=0,Y60=0,Z60=0),"-",#REF!/(IF(C60="mg/l",1000,IF(C60="ng/l",1000000000,IF(C60="µg/l",1000000,))))),"-"),"-")</f>
        <v>-</v>
      </c>
      <c r="F60" s="13"/>
      <c r="G60" s="13"/>
      <c r="H60" s="13"/>
      <c r="I60" s="13"/>
      <c r="J60" s="13"/>
      <c r="K60" s="13"/>
      <c r="L60" s="13"/>
      <c r="M60" s="13"/>
      <c r="N60" s="13"/>
      <c r="O60" s="13"/>
      <c r="P60" s="13"/>
      <c r="Q60" s="13"/>
      <c r="R60" s="16"/>
      <c r="S60" s="16"/>
      <c r="T60" s="16"/>
      <c r="U60" s="16"/>
      <c r="V60" s="16"/>
      <c r="W60" s="16"/>
      <c r="X60" s="16"/>
      <c r="Y60" s="16"/>
      <c r="Z60" s="16"/>
      <c r="AA60" s="16"/>
      <c r="AB60" s="16"/>
      <c r="AC60" s="292"/>
      <c r="AD60" s="292"/>
      <c r="AE60" s="292"/>
      <c r="AF60" s="292"/>
      <c r="AG60" s="292"/>
      <c r="AH60" s="292"/>
      <c r="AI60" s="292"/>
      <c r="AJ60" s="292"/>
      <c r="AK60" s="292"/>
      <c r="AL60" s="292"/>
      <c r="AM60" s="292"/>
      <c r="AN60" s="292"/>
      <c r="AO60" s="292"/>
      <c r="AP60" s="292"/>
      <c r="AQ60" s="292"/>
      <c r="AR60" s="292"/>
      <c r="AS60" s="292"/>
      <c r="AT60" s="292"/>
      <c r="AU60" s="292"/>
      <c r="AV60" s="292"/>
      <c r="AW60" s="292"/>
      <c r="AX60" s="292"/>
      <c r="AY60" s="292"/>
      <c r="AZ60" s="292"/>
      <c r="BA60" s="292"/>
      <c r="BB60" s="1"/>
      <c r="BC60" s="1"/>
      <c r="BD60" s="1"/>
      <c r="BE60" s="1"/>
    </row>
    <row r="61" spans="1:57" hidden="1" x14ac:dyDescent="0.25">
      <c r="A61" s="192"/>
      <c r="B61" s="16"/>
      <c r="C61" s="13"/>
      <c r="D61" s="13"/>
      <c r="E61" s="51" t="str">
        <f>IFERROR(IF(#REF!=TRUE,IF(OR(#REF!=0,#REF!=0,#REF!=0,#REF!=0,#REF!=0,#REF!=0,#REF!=0,#REF!=0,#REF!=0,#REF!=0,#REF!=0,#REF!=0,#REF!=0,I61=0,J61=0,L61=0,#REF!=0,O61=0,Q61=0,R61=0,T61=0,#REF!=0,W61=0,Y61=0,Z61=0),"-",#REF!/(IF(C61="mg/l",1000,IF(C61="ng/l",1000000000,IF(C61="µg/l",1000000,))))),"-"),"-")</f>
        <v>-</v>
      </c>
      <c r="F61" s="13"/>
      <c r="G61" s="13"/>
      <c r="H61" s="13"/>
      <c r="I61" s="13"/>
      <c r="J61" s="13"/>
      <c r="K61" s="13"/>
      <c r="L61" s="13"/>
      <c r="M61" s="13"/>
      <c r="N61" s="13"/>
      <c r="O61" s="13"/>
      <c r="P61" s="13"/>
      <c r="Q61" s="16"/>
      <c r="R61" s="16"/>
      <c r="S61" s="16"/>
      <c r="T61" s="16"/>
      <c r="U61" s="16"/>
      <c r="V61" s="16"/>
      <c r="W61" s="16"/>
      <c r="X61" s="16"/>
      <c r="Y61" s="16"/>
      <c r="Z61" s="16"/>
      <c r="AA61" s="16"/>
      <c r="AB61" s="16"/>
      <c r="AC61" s="292"/>
      <c r="AD61" s="292"/>
      <c r="AE61" s="292"/>
      <c r="AF61" s="292"/>
      <c r="AG61" s="292"/>
      <c r="AH61" s="292"/>
      <c r="AI61" s="292"/>
      <c r="AJ61" s="292"/>
      <c r="AK61" s="292"/>
      <c r="AL61" s="292"/>
      <c r="AM61" s="292"/>
      <c r="AN61" s="292"/>
      <c r="AO61" s="292"/>
      <c r="AP61" s="292"/>
      <c r="AQ61" s="292"/>
      <c r="AR61" s="292"/>
      <c r="AS61" s="292"/>
      <c r="AT61" s="292"/>
      <c r="AU61" s="292"/>
      <c r="AV61" s="292"/>
      <c r="AW61" s="292"/>
      <c r="AX61" s="292"/>
      <c r="AY61" s="292"/>
      <c r="AZ61" s="292"/>
      <c r="BA61" s="292"/>
      <c r="BB61" s="1"/>
      <c r="BC61" s="1"/>
      <c r="BD61" s="1"/>
      <c r="BE61" s="1"/>
    </row>
    <row r="62" spans="1:57" x14ac:dyDescent="0.25">
      <c r="A62" s="192"/>
      <c r="B62" s="55"/>
      <c r="C62" s="265"/>
      <c r="D62" s="265"/>
      <c r="E62" s="265"/>
      <c r="F62" s="265"/>
      <c r="G62" s="265"/>
      <c r="H62" s="265"/>
      <c r="I62" s="265"/>
      <c r="J62" s="265"/>
      <c r="K62" s="265"/>
      <c r="L62" s="265"/>
      <c r="M62" s="265"/>
      <c r="N62" s="265"/>
      <c r="O62" s="265"/>
      <c r="P62" s="265"/>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row>
    <row r="63" spans="1:57" x14ac:dyDescent="0.25">
      <c r="A63" s="192"/>
      <c r="B63" s="55"/>
      <c r="C63" s="265"/>
      <c r="D63" s="265"/>
      <c r="E63" s="265"/>
      <c r="F63" s="265"/>
      <c r="G63" s="265"/>
      <c r="H63" s="265"/>
      <c r="I63" s="265"/>
      <c r="J63" s="265"/>
      <c r="K63" s="265"/>
      <c r="L63" s="265"/>
      <c r="M63" s="265"/>
      <c r="N63" s="265"/>
      <c r="O63" s="265"/>
      <c r="P63" s="265"/>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row>
    <row r="64" spans="1:57" x14ac:dyDescent="0.25">
      <c r="A64" s="192"/>
      <c r="B64" s="55"/>
      <c r="C64" s="265"/>
      <c r="D64" s="265"/>
      <c r="E64" s="265"/>
      <c r="F64" s="265"/>
      <c r="G64" s="265"/>
      <c r="H64" s="265"/>
      <c r="I64" s="265"/>
      <c r="J64" s="265"/>
      <c r="K64" s="265"/>
      <c r="L64" s="265"/>
      <c r="M64" s="265"/>
      <c r="N64" s="265"/>
      <c r="O64" s="265"/>
      <c r="P64" s="265"/>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row>
    <row r="65" spans="1:57" x14ac:dyDescent="0.25">
      <c r="A65" s="192"/>
      <c r="B65" s="55"/>
      <c r="C65" s="265"/>
      <c r="D65" s="265"/>
      <c r="E65" s="265"/>
      <c r="F65" s="265"/>
      <c r="G65" s="265"/>
      <c r="H65" s="265"/>
      <c r="I65" s="265"/>
      <c r="J65" s="265"/>
      <c r="K65" s="265"/>
      <c r="L65" s="265"/>
      <c r="M65" s="265"/>
      <c r="N65" s="265"/>
      <c r="O65" s="265"/>
      <c r="P65" s="265"/>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row>
    <row r="66" spans="1:57" x14ac:dyDescent="0.25">
      <c r="A66" s="19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row>
    <row r="67" spans="1:57" x14ac:dyDescent="0.25">
      <c r="A67" s="19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row>
    <row r="68" spans="1:57" x14ac:dyDescent="0.25">
      <c r="A68" s="192"/>
      <c r="B68" s="58" t="s">
        <v>146</v>
      </c>
      <c r="C68" s="9"/>
      <c r="D68" s="9"/>
      <c r="E68" s="9"/>
      <c r="F68" s="9"/>
      <c r="G68" s="9"/>
      <c r="H68" s="9"/>
      <c r="I68" s="9"/>
      <c r="J68" s="9"/>
      <c r="K68" s="9"/>
      <c r="L68" s="9"/>
      <c r="M68" s="9"/>
      <c r="N68" s="9"/>
      <c r="O68" s="9"/>
      <c r="P68" s="9"/>
      <c r="Q68" s="9"/>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row>
    <row r="69" spans="1:57" x14ac:dyDescent="0.25">
      <c r="A69" s="192"/>
      <c r="B69" s="520" t="s">
        <v>147</v>
      </c>
      <c r="C69" s="521"/>
      <c r="D69" s="521"/>
      <c r="E69" s="521"/>
      <c r="F69" s="521"/>
      <c r="G69" s="521"/>
      <c r="H69" s="521"/>
      <c r="I69" s="521"/>
      <c r="J69" s="521"/>
      <c r="K69" s="521"/>
      <c r="L69" s="521"/>
      <c r="M69" s="521"/>
      <c r="N69" s="521"/>
      <c r="O69" s="521"/>
      <c r="P69" s="521"/>
      <c r="Q69" s="522"/>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row>
    <row r="70" spans="1:57" x14ac:dyDescent="0.25">
      <c r="A70" s="192"/>
      <c r="B70" s="523"/>
      <c r="C70" s="524"/>
      <c r="D70" s="524"/>
      <c r="E70" s="524"/>
      <c r="F70" s="524"/>
      <c r="G70" s="524"/>
      <c r="H70" s="524"/>
      <c r="I70" s="524"/>
      <c r="J70" s="524"/>
      <c r="K70" s="524"/>
      <c r="L70" s="524"/>
      <c r="M70" s="524"/>
      <c r="N70" s="524"/>
      <c r="O70" s="524"/>
      <c r="P70" s="524"/>
      <c r="Q70" s="525"/>
      <c r="R70" s="1"/>
      <c r="S70" s="306" t="s">
        <v>1018</v>
      </c>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row>
    <row r="71" spans="1:57" x14ac:dyDescent="0.25">
      <c r="A71" s="192"/>
      <c r="B71" s="523"/>
      <c r="C71" s="524"/>
      <c r="D71" s="524"/>
      <c r="E71" s="524"/>
      <c r="F71" s="524"/>
      <c r="G71" s="524"/>
      <c r="H71" s="524"/>
      <c r="I71" s="524"/>
      <c r="J71" s="524"/>
      <c r="K71" s="524"/>
      <c r="L71" s="524"/>
      <c r="M71" s="524"/>
      <c r="N71" s="524"/>
      <c r="O71" s="524"/>
      <c r="P71" s="524"/>
      <c r="Q71" s="525"/>
      <c r="R71" s="1"/>
      <c r="S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row>
    <row r="72" spans="1:57" x14ac:dyDescent="0.25">
      <c r="A72" s="192"/>
      <c r="B72" s="523"/>
      <c r="C72" s="524"/>
      <c r="D72" s="524"/>
      <c r="E72" s="524"/>
      <c r="F72" s="524"/>
      <c r="G72" s="524"/>
      <c r="H72" s="524"/>
      <c r="I72" s="524"/>
      <c r="J72" s="524"/>
      <c r="K72" s="524"/>
      <c r="L72" s="524"/>
      <c r="M72" s="524"/>
      <c r="N72" s="524"/>
      <c r="O72" s="524"/>
      <c r="P72" s="524"/>
      <c r="Q72" s="525"/>
      <c r="R72" s="1"/>
      <c r="S72" s="356" t="s">
        <v>1040</v>
      </c>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row>
    <row r="73" spans="1:57" x14ac:dyDescent="0.25">
      <c r="A73" s="192"/>
      <c r="B73" s="526"/>
      <c r="C73" s="527"/>
      <c r="D73" s="527"/>
      <c r="E73" s="527"/>
      <c r="F73" s="527"/>
      <c r="G73" s="527"/>
      <c r="H73" s="527"/>
      <c r="I73" s="527"/>
      <c r="J73" s="527"/>
      <c r="K73" s="527"/>
      <c r="L73" s="527"/>
      <c r="M73" s="527"/>
      <c r="N73" s="527"/>
      <c r="O73" s="527"/>
      <c r="P73" s="527"/>
      <c r="Q73" s="5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row>
    <row r="74" spans="1:57" x14ac:dyDescent="0.25">
      <c r="A74" s="19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row>
    <row r="75" spans="1:57" x14ac:dyDescent="0.25">
      <c r="A75" s="19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row>
    <row r="76" spans="1:57" x14ac:dyDescent="0.25">
      <c r="A76" s="19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row>
    <row r="77" spans="1:57" x14ac:dyDescent="0.2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46"/>
    </row>
    <row r="78" spans="1:57" x14ac:dyDescent="0.2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46"/>
    </row>
    <row r="79" spans="1:57" x14ac:dyDescent="0.2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46"/>
    </row>
    <row r="80" spans="1:57" x14ac:dyDescent="0.2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46"/>
    </row>
    <row r="81" spans="2:33" x14ac:dyDescent="0.2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46"/>
    </row>
    <row r="82" spans="2:33" x14ac:dyDescent="0.2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46"/>
    </row>
    <row r="83" spans="2:33" x14ac:dyDescent="0.2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46"/>
    </row>
    <row r="84" spans="2:33" x14ac:dyDescent="0.2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46"/>
    </row>
    <row r="85" spans="2:33" x14ac:dyDescent="0.2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46"/>
    </row>
    <row r="86" spans="2:33" x14ac:dyDescent="0.2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46"/>
    </row>
    <row r="87" spans="2:33" x14ac:dyDescent="0.2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46"/>
    </row>
    <row r="88" spans="2:33" x14ac:dyDescent="0.2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46"/>
    </row>
    <row r="89" spans="2:33" x14ac:dyDescent="0.2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46"/>
    </row>
    <row r="90" spans="2:33" x14ac:dyDescent="0.2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46"/>
    </row>
    <row r="91" spans="2:33" x14ac:dyDescent="0.2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46"/>
    </row>
    <row r="92" spans="2:33" x14ac:dyDescent="0.2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46"/>
    </row>
    <row r="93" spans="2:33" x14ac:dyDescent="0.2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46"/>
    </row>
    <row r="94" spans="2:33" x14ac:dyDescent="0.2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46"/>
    </row>
    <row r="95" spans="2:33" x14ac:dyDescent="0.2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46"/>
    </row>
    <row r="96" spans="2:33" x14ac:dyDescent="0.2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46"/>
    </row>
    <row r="97" spans="2:33" x14ac:dyDescent="0.2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46"/>
    </row>
    <row r="98" spans="2:33" x14ac:dyDescent="0.2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46"/>
    </row>
    <row r="99" spans="2:33" x14ac:dyDescent="0.2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46"/>
    </row>
    <row r="100" spans="2:33" x14ac:dyDescent="0.2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46"/>
    </row>
    <row r="101" spans="2:33" x14ac:dyDescent="0.2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46"/>
    </row>
    <row r="102" spans="2:33" x14ac:dyDescent="0.2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46"/>
    </row>
    <row r="103" spans="2:33" x14ac:dyDescent="0.2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46"/>
    </row>
    <row r="104" spans="2:33" x14ac:dyDescent="0.2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46"/>
    </row>
    <row r="105" spans="2:33" x14ac:dyDescent="0.2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46"/>
    </row>
    <row r="106" spans="2:33" x14ac:dyDescent="0.2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46"/>
    </row>
    <row r="107" spans="2:33" x14ac:dyDescent="0.2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46"/>
    </row>
    <row r="108" spans="2:33" x14ac:dyDescent="0.2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46"/>
    </row>
    <row r="109" spans="2:33" x14ac:dyDescent="0.2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46"/>
    </row>
    <row r="110" spans="2:33" x14ac:dyDescent="0.2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46"/>
    </row>
    <row r="111" spans="2:33" x14ac:dyDescent="0.2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46"/>
    </row>
    <row r="112" spans="2:33" x14ac:dyDescent="0.2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46"/>
    </row>
    <row r="113" spans="2:33" x14ac:dyDescent="0.2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46"/>
    </row>
    <row r="114" spans="2:33" x14ac:dyDescent="0.2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46"/>
    </row>
    <row r="115" spans="2:33" x14ac:dyDescent="0.2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46"/>
    </row>
    <row r="116" spans="2:33" x14ac:dyDescent="0.2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46"/>
    </row>
    <row r="117" spans="2:33" x14ac:dyDescent="0.2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46"/>
    </row>
    <row r="118" spans="2:33" x14ac:dyDescent="0.2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46"/>
    </row>
    <row r="119" spans="2:33" x14ac:dyDescent="0.2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46"/>
    </row>
    <row r="120" spans="2:33" x14ac:dyDescent="0.2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46"/>
    </row>
    <row r="121" spans="2:33" x14ac:dyDescent="0.2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46"/>
    </row>
    <row r="122" spans="2:33" x14ac:dyDescent="0.2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46"/>
    </row>
    <row r="123" spans="2:33" x14ac:dyDescent="0.2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46"/>
    </row>
    <row r="124" spans="2:33" x14ac:dyDescent="0.2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46"/>
    </row>
    <row r="125" spans="2:33" x14ac:dyDescent="0.2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46"/>
    </row>
    <row r="126" spans="2:33" x14ac:dyDescent="0.2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46"/>
    </row>
    <row r="127" spans="2:33" x14ac:dyDescent="0.2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46"/>
    </row>
    <row r="128" spans="2:33" x14ac:dyDescent="0.2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46"/>
    </row>
    <row r="129" spans="2:33" x14ac:dyDescent="0.2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46"/>
    </row>
    <row r="130" spans="2:33" x14ac:dyDescent="0.2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46"/>
    </row>
    <row r="131" spans="2:33" x14ac:dyDescent="0.2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46"/>
    </row>
    <row r="132" spans="2:33" x14ac:dyDescent="0.2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46"/>
    </row>
    <row r="133" spans="2:33" x14ac:dyDescent="0.2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46"/>
    </row>
    <row r="134" spans="2:33" x14ac:dyDescent="0.2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46"/>
    </row>
    <row r="135" spans="2:33" x14ac:dyDescent="0.2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46"/>
    </row>
    <row r="136" spans="2:33" x14ac:dyDescent="0.2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46"/>
    </row>
    <row r="137" spans="2:33" x14ac:dyDescent="0.2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46"/>
    </row>
    <row r="138" spans="2:33" x14ac:dyDescent="0.2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46"/>
    </row>
    <row r="139" spans="2:33" x14ac:dyDescent="0.2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46"/>
    </row>
    <row r="140" spans="2:33" x14ac:dyDescent="0.2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46"/>
    </row>
    <row r="141" spans="2:33" x14ac:dyDescent="0.2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46"/>
    </row>
    <row r="142" spans="2:33" x14ac:dyDescent="0.2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46"/>
    </row>
    <row r="143" spans="2:33" x14ac:dyDescent="0.2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46"/>
    </row>
    <row r="144" spans="2:33" x14ac:dyDescent="0.2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46"/>
    </row>
    <row r="145" spans="2:33" x14ac:dyDescent="0.2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46"/>
    </row>
    <row r="146" spans="2:33" x14ac:dyDescent="0.2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46"/>
    </row>
    <row r="147" spans="2:33" x14ac:dyDescent="0.2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46"/>
    </row>
    <row r="148" spans="2:33" x14ac:dyDescent="0.2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46"/>
    </row>
    <row r="149" spans="2:33" x14ac:dyDescent="0.2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46"/>
    </row>
    <row r="150" spans="2:33" x14ac:dyDescent="0.2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46"/>
    </row>
    <row r="151" spans="2:33" x14ac:dyDescent="0.2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46"/>
    </row>
    <row r="152" spans="2:33" x14ac:dyDescent="0.2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46"/>
    </row>
    <row r="153" spans="2:33" x14ac:dyDescent="0.2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46"/>
    </row>
    <row r="154" spans="2:33" x14ac:dyDescent="0.2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46"/>
    </row>
    <row r="155" spans="2:33" x14ac:dyDescent="0.2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46"/>
    </row>
    <row r="156" spans="2:33" x14ac:dyDescent="0.2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46"/>
    </row>
    <row r="157" spans="2:33" x14ac:dyDescent="0.2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46"/>
    </row>
    <row r="158" spans="2:33" x14ac:dyDescent="0.2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46"/>
    </row>
    <row r="159" spans="2:33" x14ac:dyDescent="0.2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46"/>
    </row>
    <row r="160" spans="2:33" x14ac:dyDescent="0.2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46"/>
    </row>
    <row r="161" spans="2:33" x14ac:dyDescent="0.2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46"/>
    </row>
    <row r="162" spans="2:33" x14ac:dyDescent="0.2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46"/>
    </row>
    <row r="163" spans="2:33" x14ac:dyDescent="0.2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46"/>
    </row>
    <row r="164" spans="2:33" x14ac:dyDescent="0.2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46"/>
    </row>
    <row r="165" spans="2:33" x14ac:dyDescent="0.2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46"/>
    </row>
    <row r="166" spans="2:33" x14ac:dyDescent="0.2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46"/>
    </row>
    <row r="167" spans="2:33" x14ac:dyDescent="0.2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46"/>
    </row>
    <row r="168" spans="2:33" x14ac:dyDescent="0.2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46"/>
    </row>
    <row r="169" spans="2:33" x14ac:dyDescent="0.2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46"/>
    </row>
    <row r="170" spans="2:33" x14ac:dyDescent="0.2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46"/>
    </row>
    <row r="171" spans="2:33" x14ac:dyDescent="0.2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46"/>
    </row>
    <row r="172" spans="2:33" x14ac:dyDescent="0.2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46"/>
    </row>
    <row r="173" spans="2:33" x14ac:dyDescent="0.2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46"/>
    </row>
    <row r="174" spans="2:33" x14ac:dyDescent="0.2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46"/>
    </row>
    <row r="175" spans="2:33" x14ac:dyDescent="0.2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46"/>
    </row>
    <row r="176" spans="2:33" x14ac:dyDescent="0.2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46"/>
    </row>
    <row r="177" spans="2:33" x14ac:dyDescent="0.2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46"/>
    </row>
    <row r="178" spans="2:33" x14ac:dyDescent="0.2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46"/>
    </row>
    <row r="179" spans="2:33" x14ac:dyDescent="0.2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46"/>
    </row>
    <row r="180" spans="2:33" x14ac:dyDescent="0.2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46"/>
    </row>
    <row r="181" spans="2:33" x14ac:dyDescent="0.2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46"/>
    </row>
    <row r="182" spans="2:33" x14ac:dyDescent="0.2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46"/>
    </row>
    <row r="183" spans="2:33" x14ac:dyDescent="0.2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46"/>
    </row>
    <row r="184" spans="2:33" x14ac:dyDescent="0.2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46"/>
    </row>
    <row r="185" spans="2:33" x14ac:dyDescent="0.2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46"/>
    </row>
    <row r="186" spans="2:33" x14ac:dyDescent="0.2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46"/>
    </row>
    <row r="187" spans="2:33" x14ac:dyDescent="0.2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46"/>
    </row>
    <row r="188" spans="2:33" x14ac:dyDescent="0.2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46"/>
    </row>
    <row r="189" spans="2:33" x14ac:dyDescent="0.2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46"/>
    </row>
    <row r="190" spans="2:33" x14ac:dyDescent="0.2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46"/>
    </row>
    <row r="191" spans="2:33" x14ac:dyDescent="0.2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46"/>
    </row>
    <row r="192" spans="2:33" x14ac:dyDescent="0.2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46"/>
    </row>
    <row r="193" spans="2:33" x14ac:dyDescent="0.2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46"/>
    </row>
    <row r="194" spans="2:33" x14ac:dyDescent="0.2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46"/>
    </row>
    <row r="195" spans="2:33" x14ac:dyDescent="0.2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46"/>
    </row>
    <row r="196" spans="2:33" x14ac:dyDescent="0.2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46"/>
    </row>
    <row r="197" spans="2:33" x14ac:dyDescent="0.2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46"/>
    </row>
    <row r="198" spans="2:33" x14ac:dyDescent="0.2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46"/>
    </row>
    <row r="199" spans="2:33" x14ac:dyDescent="0.2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46"/>
    </row>
    <row r="200" spans="2:33" x14ac:dyDescent="0.2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46"/>
    </row>
    <row r="201" spans="2:33" x14ac:dyDescent="0.2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46"/>
    </row>
    <row r="202" spans="2:33" x14ac:dyDescent="0.2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46"/>
    </row>
    <row r="203" spans="2:33" x14ac:dyDescent="0.2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46"/>
    </row>
    <row r="204" spans="2:33" x14ac:dyDescent="0.2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46"/>
    </row>
    <row r="205" spans="2:33" x14ac:dyDescent="0.2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46"/>
    </row>
    <row r="206" spans="2:33" x14ac:dyDescent="0.2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46"/>
    </row>
    <row r="207" spans="2:33" x14ac:dyDescent="0.2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46"/>
    </row>
    <row r="208" spans="2:33" x14ac:dyDescent="0.2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46"/>
    </row>
    <row r="209" spans="2:33" x14ac:dyDescent="0.2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46"/>
    </row>
    <row r="210" spans="2:33" x14ac:dyDescent="0.2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46"/>
    </row>
    <row r="211" spans="2:33" x14ac:dyDescent="0.2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46"/>
    </row>
    <row r="212" spans="2:33" x14ac:dyDescent="0.2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46"/>
    </row>
    <row r="213" spans="2:33" x14ac:dyDescent="0.2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46"/>
    </row>
    <row r="214" spans="2:33" x14ac:dyDescent="0.2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46"/>
    </row>
    <row r="215" spans="2:33" x14ac:dyDescent="0.2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46"/>
    </row>
    <row r="216" spans="2:33" x14ac:dyDescent="0.2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46"/>
    </row>
    <row r="217" spans="2:33" x14ac:dyDescent="0.2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46"/>
    </row>
    <row r="218" spans="2:33" x14ac:dyDescent="0.2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46"/>
    </row>
    <row r="219" spans="2:33" x14ac:dyDescent="0.2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46"/>
    </row>
    <row r="220" spans="2:33" x14ac:dyDescent="0.2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46"/>
    </row>
    <row r="221" spans="2:33" x14ac:dyDescent="0.2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46"/>
    </row>
    <row r="222" spans="2:33" x14ac:dyDescent="0.2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46"/>
    </row>
    <row r="223" spans="2:33" x14ac:dyDescent="0.2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46"/>
    </row>
    <row r="224" spans="2:33" x14ac:dyDescent="0.2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46"/>
    </row>
    <row r="225" spans="2:33" x14ac:dyDescent="0.2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46"/>
    </row>
    <row r="226" spans="2:33" x14ac:dyDescent="0.2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46"/>
    </row>
    <row r="227" spans="2:33" x14ac:dyDescent="0.2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46"/>
    </row>
    <row r="228" spans="2:33" x14ac:dyDescent="0.2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46"/>
    </row>
    <row r="229" spans="2:33" x14ac:dyDescent="0.2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46"/>
    </row>
    <row r="230" spans="2:33" x14ac:dyDescent="0.2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46"/>
    </row>
    <row r="231" spans="2:33" x14ac:dyDescent="0.2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46"/>
    </row>
    <row r="232" spans="2:33" x14ac:dyDescent="0.2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46"/>
    </row>
    <row r="233" spans="2:33" x14ac:dyDescent="0.2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46"/>
    </row>
    <row r="234" spans="2:33" x14ac:dyDescent="0.2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46"/>
    </row>
    <row r="235" spans="2:33" x14ac:dyDescent="0.2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46"/>
    </row>
    <row r="236" spans="2:33" x14ac:dyDescent="0.2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46"/>
    </row>
    <row r="237" spans="2:33" x14ac:dyDescent="0.2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46"/>
    </row>
    <row r="238" spans="2:33" x14ac:dyDescent="0.2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46"/>
    </row>
    <row r="239" spans="2:33" x14ac:dyDescent="0.2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46"/>
    </row>
    <row r="240" spans="2:33" x14ac:dyDescent="0.2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46"/>
    </row>
    <row r="241" spans="2:33" x14ac:dyDescent="0.2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46"/>
    </row>
    <row r="242" spans="2:33" x14ac:dyDescent="0.2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46"/>
    </row>
    <row r="243" spans="2:33" x14ac:dyDescent="0.2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46"/>
    </row>
    <row r="244" spans="2:33" x14ac:dyDescent="0.2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46"/>
    </row>
    <row r="245" spans="2:33" x14ac:dyDescent="0.2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46"/>
    </row>
    <row r="246" spans="2:33" x14ac:dyDescent="0.2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46"/>
    </row>
    <row r="247" spans="2:33" x14ac:dyDescent="0.2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46"/>
    </row>
    <row r="248" spans="2:33" x14ac:dyDescent="0.2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46"/>
    </row>
    <row r="249" spans="2:33" x14ac:dyDescent="0.2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46"/>
    </row>
    <row r="250" spans="2:33" x14ac:dyDescent="0.2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46"/>
    </row>
    <row r="251" spans="2:33" x14ac:dyDescent="0.2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46"/>
    </row>
    <row r="252" spans="2:33" x14ac:dyDescent="0.2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46"/>
    </row>
    <row r="253" spans="2:33" x14ac:dyDescent="0.2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46"/>
    </row>
    <row r="254" spans="2:33" x14ac:dyDescent="0.2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46"/>
    </row>
    <row r="255" spans="2:33" x14ac:dyDescent="0.2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46"/>
    </row>
    <row r="256" spans="2:33" x14ac:dyDescent="0.2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46"/>
    </row>
    <row r="257" spans="2:33" x14ac:dyDescent="0.2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46"/>
    </row>
    <row r="258" spans="2:33" x14ac:dyDescent="0.2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46"/>
    </row>
    <row r="259" spans="2:33" x14ac:dyDescent="0.2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46"/>
    </row>
    <row r="260" spans="2:33" x14ac:dyDescent="0.2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46"/>
    </row>
    <row r="261" spans="2:33" x14ac:dyDescent="0.2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46"/>
    </row>
    <row r="262" spans="2:33" x14ac:dyDescent="0.2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46"/>
    </row>
    <row r="263" spans="2:33" x14ac:dyDescent="0.2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46"/>
    </row>
    <row r="264" spans="2:33" x14ac:dyDescent="0.2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46"/>
    </row>
    <row r="265" spans="2:33" x14ac:dyDescent="0.2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46"/>
    </row>
    <row r="266" spans="2:33" x14ac:dyDescent="0.2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46"/>
    </row>
    <row r="267" spans="2:33" x14ac:dyDescent="0.2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46"/>
    </row>
    <row r="268" spans="2:33" x14ac:dyDescent="0.2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46"/>
    </row>
    <row r="269" spans="2:33" x14ac:dyDescent="0.2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46"/>
    </row>
    <row r="270" spans="2:33" x14ac:dyDescent="0.2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46"/>
    </row>
    <row r="271" spans="2:33" x14ac:dyDescent="0.2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46"/>
    </row>
    <row r="272" spans="2:33" x14ac:dyDescent="0.2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46"/>
    </row>
    <row r="273" spans="2:33" x14ac:dyDescent="0.2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46"/>
    </row>
    <row r="274" spans="2:33" x14ac:dyDescent="0.2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46"/>
    </row>
    <row r="275" spans="2:33" x14ac:dyDescent="0.2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46"/>
    </row>
    <row r="276" spans="2:33" x14ac:dyDescent="0.2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46"/>
    </row>
    <row r="277" spans="2:33" x14ac:dyDescent="0.2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46"/>
    </row>
    <row r="278" spans="2:33" x14ac:dyDescent="0.2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46"/>
    </row>
    <row r="279" spans="2:33" x14ac:dyDescent="0.2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46"/>
    </row>
    <row r="280" spans="2:33" x14ac:dyDescent="0.2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46"/>
    </row>
    <row r="281" spans="2:33" x14ac:dyDescent="0.2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46"/>
    </row>
    <row r="282" spans="2:33" x14ac:dyDescent="0.2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46"/>
    </row>
    <row r="283" spans="2:33" x14ac:dyDescent="0.2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46"/>
    </row>
    <row r="284" spans="2:33" x14ac:dyDescent="0.2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46"/>
    </row>
    <row r="285" spans="2:33" x14ac:dyDescent="0.2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46"/>
    </row>
    <row r="286" spans="2:33" x14ac:dyDescent="0.2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46"/>
    </row>
    <row r="287" spans="2:33" x14ac:dyDescent="0.2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46"/>
    </row>
    <row r="288" spans="2:33" x14ac:dyDescent="0.2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46"/>
    </row>
    <row r="289" spans="2:33" x14ac:dyDescent="0.2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46"/>
    </row>
    <row r="290" spans="2:33" x14ac:dyDescent="0.2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46"/>
    </row>
    <row r="291" spans="2:33" x14ac:dyDescent="0.2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46"/>
    </row>
    <row r="292" spans="2:33" x14ac:dyDescent="0.2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46"/>
    </row>
    <row r="293" spans="2:33" x14ac:dyDescent="0.2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46"/>
    </row>
    <row r="294" spans="2:33" x14ac:dyDescent="0.2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46"/>
    </row>
    <row r="295" spans="2:33" x14ac:dyDescent="0.2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46"/>
    </row>
    <row r="296" spans="2:33" x14ac:dyDescent="0.2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46"/>
    </row>
    <row r="297" spans="2:33" x14ac:dyDescent="0.2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46"/>
    </row>
    <row r="298" spans="2:33" x14ac:dyDescent="0.2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46"/>
    </row>
    <row r="299" spans="2:33" x14ac:dyDescent="0.2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46"/>
    </row>
    <row r="300" spans="2:33" x14ac:dyDescent="0.2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46"/>
    </row>
    <row r="301" spans="2:33" x14ac:dyDescent="0.2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46"/>
    </row>
    <row r="302" spans="2:33" x14ac:dyDescent="0.2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46"/>
    </row>
    <row r="303" spans="2:33" x14ac:dyDescent="0.2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46"/>
    </row>
    <row r="304" spans="2:33" x14ac:dyDescent="0.2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46"/>
    </row>
    <row r="305" spans="2:33" x14ac:dyDescent="0.2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46"/>
    </row>
    <row r="306" spans="2:33" x14ac:dyDescent="0.2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46"/>
    </row>
    <row r="307" spans="2:33" x14ac:dyDescent="0.2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46"/>
    </row>
    <row r="308" spans="2:33" x14ac:dyDescent="0.2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46"/>
    </row>
    <row r="309" spans="2:33" x14ac:dyDescent="0.2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46"/>
    </row>
    <row r="310" spans="2:33" x14ac:dyDescent="0.2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46"/>
    </row>
    <row r="311" spans="2:33" x14ac:dyDescent="0.2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46"/>
    </row>
    <row r="312" spans="2:33" x14ac:dyDescent="0.2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46"/>
    </row>
    <row r="313" spans="2:33" x14ac:dyDescent="0.2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46"/>
    </row>
    <row r="314" spans="2:33" x14ac:dyDescent="0.2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46"/>
    </row>
    <row r="315" spans="2:33" x14ac:dyDescent="0.2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46"/>
    </row>
    <row r="316" spans="2:33" x14ac:dyDescent="0.2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46"/>
    </row>
    <row r="317" spans="2:33" x14ac:dyDescent="0.2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46"/>
    </row>
    <row r="318" spans="2:33" x14ac:dyDescent="0.2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46"/>
    </row>
    <row r="319" spans="2:33" x14ac:dyDescent="0.2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46"/>
    </row>
    <row r="320" spans="2:33" x14ac:dyDescent="0.2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46"/>
    </row>
    <row r="321" spans="2:33" x14ac:dyDescent="0.2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46"/>
    </row>
    <row r="322" spans="2:33" x14ac:dyDescent="0.2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46"/>
    </row>
    <row r="323" spans="2:33" x14ac:dyDescent="0.2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46"/>
    </row>
    <row r="324" spans="2:33" x14ac:dyDescent="0.2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46"/>
    </row>
    <row r="325" spans="2:33" x14ac:dyDescent="0.2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46"/>
    </row>
    <row r="326" spans="2:33" x14ac:dyDescent="0.2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46"/>
    </row>
    <row r="327" spans="2:33" x14ac:dyDescent="0.2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46"/>
    </row>
    <row r="328" spans="2:33" x14ac:dyDescent="0.2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46"/>
    </row>
    <row r="329" spans="2:33" x14ac:dyDescent="0.2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46"/>
    </row>
    <row r="330" spans="2:33" x14ac:dyDescent="0.2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46"/>
    </row>
    <row r="331" spans="2:33" x14ac:dyDescent="0.2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46"/>
    </row>
    <row r="332" spans="2:33" x14ac:dyDescent="0.2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46"/>
    </row>
    <row r="333" spans="2:33" x14ac:dyDescent="0.2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46"/>
    </row>
    <row r="334" spans="2:33" x14ac:dyDescent="0.2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46"/>
    </row>
    <row r="335" spans="2:33" x14ac:dyDescent="0.2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46"/>
    </row>
    <row r="336" spans="2:33" x14ac:dyDescent="0.2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46"/>
    </row>
    <row r="337" spans="2:33" x14ac:dyDescent="0.2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46"/>
    </row>
    <row r="338" spans="2:33" x14ac:dyDescent="0.2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46"/>
    </row>
    <row r="339" spans="2:33" x14ac:dyDescent="0.2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46"/>
    </row>
    <row r="340" spans="2:33" x14ac:dyDescent="0.2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46"/>
    </row>
    <row r="341" spans="2:33" x14ac:dyDescent="0.2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46"/>
    </row>
    <row r="342" spans="2:33" x14ac:dyDescent="0.2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46"/>
    </row>
    <row r="343" spans="2:33" x14ac:dyDescent="0.2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46"/>
    </row>
    <row r="344" spans="2:33" x14ac:dyDescent="0.2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46"/>
    </row>
    <row r="345" spans="2:33" x14ac:dyDescent="0.2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46"/>
    </row>
    <row r="346" spans="2:33" x14ac:dyDescent="0.2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46"/>
    </row>
    <row r="347" spans="2:33" x14ac:dyDescent="0.2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46"/>
    </row>
    <row r="348" spans="2:33" x14ac:dyDescent="0.2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46"/>
    </row>
    <row r="349" spans="2:33" x14ac:dyDescent="0.2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46"/>
    </row>
    <row r="350" spans="2:33" x14ac:dyDescent="0.2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46"/>
    </row>
    <row r="351" spans="2:33" x14ac:dyDescent="0.2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46"/>
    </row>
    <row r="352" spans="2:33" x14ac:dyDescent="0.2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46"/>
    </row>
    <row r="353" spans="2:33" x14ac:dyDescent="0.2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46"/>
    </row>
    <row r="354" spans="2:33" x14ac:dyDescent="0.2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46"/>
    </row>
    <row r="355" spans="2:33" x14ac:dyDescent="0.2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46"/>
    </row>
    <row r="356" spans="2:33" x14ac:dyDescent="0.2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46"/>
    </row>
    <row r="357" spans="2:33" x14ac:dyDescent="0.2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46"/>
    </row>
    <row r="358" spans="2:33" x14ac:dyDescent="0.2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46"/>
    </row>
    <row r="359" spans="2:33" x14ac:dyDescent="0.2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46"/>
    </row>
    <row r="360" spans="2:33" x14ac:dyDescent="0.2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46"/>
    </row>
    <row r="361" spans="2:33" x14ac:dyDescent="0.2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46"/>
    </row>
    <row r="362" spans="2:33" x14ac:dyDescent="0.2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46"/>
    </row>
    <row r="363" spans="2:33" x14ac:dyDescent="0.2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46"/>
    </row>
    <row r="364" spans="2:33" x14ac:dyDescent="0.2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46"/>
    </row>
    <row r="365" spans="2:33" x14ac:dyDescent="0.2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46"/>
    </row>
    <row r="366" spans="2:33" x14ac:dyDescent="0.2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46"/>
    </row>
    <row r="367" spans="2:33" x14ac:dyDescent="0.2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46"/>
    </row>
    <row r="368" spans="2:33" x14ac:dyDescent="0.2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46"/>
    </row>
    <row r="369" spans="2:33" x14ac:dyDescent="0.2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46"/>
    </row>
    <row r="370" spans="2:33" x14ac:dyDescent="0.2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46"/>
    </row>
    <row r="371" spans="2:33" x14ac:dyDescent="0.2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46"/>
    </row>
    <row r="372" spans="2:33" x14ac:dyDescent="0.2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46"/>
    </row>
    <row r="373" spans="2:33" x14ac:dyDescent="0.25">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c r="AG373" s="46"/>
    </row>
    <row r="374" spans="2:33" x14ac:dyDescent="0.25">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c r="AG374" s="46"/>
    </row>
    <row r="375" spans="2:33" x14ac:dyDescent="0.25">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c r="AG375" s="46"/>
    </row>
    <row r="376" spans="2:33" x14ac:dyDescent="0.25">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c r="AG376" s="46"/>
    </row>
    <row r="377" spans="2:33" x14ac:dyDescent="0.25">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c r="AG377" s="46"/>
    </row>
    <row r="378" spans="2:33" x14ac:dyDescent="0.25">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c r="AG378" s="46"/>
    </row>
  </sheetData>
  <sheetProtection insertRows="0"/>
  <mergeCells count="56">
    <mergeCell ref="AH23:AK23"/>
    <mergeCell ref="AL23:AO23"/>
    <mergeCell ref="AP23:AS23"/>
    <mergeCell ref="AT23:AW23"/>
    <mergeCell ref="AX23:BA23"/>
    <mergeCell ref="B69:Q73"/>
    <mergeCell ref="AT22:AW22"/>
    <mergeCell ref="AX22:BA22"/>
    <mergeCell ref="B23:E23"/>
    <mergeCell ref="F23:I23"/>
    <mergeCell ref="J23:M23"/>
    <mergeCell ref="N23:Q23"/>
    <mergeCell ref="R23:U23"/>
    <mergeCell ref="V23:Y23"/>
    <mergeCell ref="Z23:AC23"/>
    <mergeCell ref="AD23:AG23"/>
    <mergeCell ref="V22:Y22"/>
    <mergeCell ref="Z22:AC22"/>
    <mergeCell ref="AD22:AG22"/>
    <mergeCell ref="AH22:AK22"/>
    <mergeCell ref="AL22:AO22"/>
    <mergeCell ref="AX21:BA21"/>
    <mergeCell ref="B22:E22"/>
    <mergeCell ref="F22:I22"/>
    <mergeCell ref="J22:M22"/>
    <mergeCell ref="N22:Q22"/>
    <mergeCell ref="R22:U22"/>
    <mergeCell ref="AP22:AS22"/>
    <mergeCell ref="AH21:AK21"/>
    <mergeCell ref="AL21:AO21"/>
    <mergeCell ref="AP21:AS21"/>
    <mergeCell ref="AT21:AW21"/>
    <mergeCell ref="AT20:AW20"/>
    <mergeCell ref="AX20:BA20"/>
    <mergeCell ref="B21:E21"/>
    <mergeCell ref="F21:I21"/>
    <mergeCell ref="J21:M21"/>
    <mergeCell ref="N21:Q21"/>
    <mergeCell ref="R21:U21"/>
    <mergeCell ref="V21:Y21"/>
    <mergeCell ref="Z21:AC21"/>
    <mergeCell ref="AD21:AG21"/>
    <mergeCell ref="V20:Y20"/>
    <mergeCell ref="Z20:AC20"/>
    <mergeCell ref="AD20:AG20"/>
    <mergeCell ref="AH20:AK20"/>
    <mergeCell ref="AL20:AO20"/>
    <mergeCell ref="AP20:AS20"/>
    <mergeCell ref="R20:U20"/>
    <mergeCell ref="L16:O16"/>
    <mergeCell ref="P16:S16"/>
    <mergeCell ref="B16:E16"/>
    <mergeCell ref="F16:I16"/>
    <mergeCell ref="F20:I20"/>
    <mergeCell ref="J20:M20"/>
    <mergeCell ref="N20:Q20"/>
  </mergeCells>
  <conditionalFormatting sqref="C25:C59">
    <cfRule type="expression" dxfId="152" priority="25">
      <formula>IF(B25="Outro",FALSE,TRUE)</formula>
    </cfRule>
  </conditionalFormatting>
  <conditionalFormatting sqref="H25:H59">
    <cfRule type="expression" dxfId="151" priority="24">
      <formula>IF(#REF!="Outro",FALSE,TRUE)</formula>
    </cfRule>
  </conditionalFormatting>
  <conditionalFormatting sqref="I25:I59">
    <cfRule type="expression" dxfId="150" priority="23">
      <formula>IF(H25="Outro",FALSE,TRUE)</formula>
    </cfRule>
  </conditionalFormatting>
  <conditionalFormatting sqref="P25:P59">
    <cfRule type="expression" dxfId="149" priority="10">
      <formula>IF(#REF!="Outro",FALSE,TRUE)</formula>
    </cfRule>
  </conditionalFormatting>
  <conditionalFormatting sqref="X25:X59">
    <cfRule type="expression" dxfId="148" priority="8">
      <formula>IF(#REF!="Outro",FALSE,TRUE)</formula>
    </cfRule>
  </conditionalFormatting>
  <conditionalFormatting sqref="AF25:AF59">
    <cfRule type="expression" dxfId="147" priority="6">
      <formula>IF(#REF!="Outro",FALSE,TRUE)</formula>
    </cfRule>
  </conditionalFormatting>
  <conditionalFormatting sqref="AN25:AN59">
    <cfRule type="expression" dxfId="146" priority="4">
      <formula>IF(#REF!="Outro",FALSE,TRUE)</formula>
    </cfRule>
  </conditionalFormatting>
  <conditionalFormatting sqref="AV25:AV59">
    <cfRule type="expression" dxfId="145" priority="2">
      <formula>IF(#REF!="Outro",FALSE,TRUE)</formula>
    </cfRule>
  </conditionalFormatting>
  <conditionalFormatting sqref="M25:M59">
    <cfRule type="expression" dxfId="144" priority="22">
      <formula>IF(L25="Outro",FALSE,TRUE)</formula>
    </cfRule>
  </conditionalFormatting>
  <conditionalFormatting sqref="Q25:Q59">
    <cfRule type="expression" dxfId="143" priority="21">
      <formula>IF(P25="Outro",FALSE,TRUE)</formula>
    </cfRule>
  </conditionalFormatting>
  <conditionalFormatting sqref="U25:U59">
    <cfRule type="expression" dxfId="142" priority="20">
      <formula>IF(T25="Outro",FALSE,TRUE)</formula>
    </cfRule>
  </conditionalFormatting>
  <conditionalFormatting sqref="Y25:Y59">
    <cfRule type="expression" dxfId="141" priority="19">
      <formula>IF(X25="Outro",FALSE,TRUE)</formula>
    </cfRule>
  </conditionalFormatting>
  <conditionalFormatting sqref="AC25:AC59">
    <cfRule type="expression" dxfId="140" priority="18">
      <formula>IF(AB25="Outro",FALSE,TRUE)</formula>
    </cfRule>
  </conditionalFormatting>
  <conditionalFormatting sqref="AG25:AG59">
    <cfRule type="expression" dxfId="139" priority="17">
      <formula>IF(AF25="Outro",FALSE,TRUE)</formula>
    </cfRule>
  </conditionalFormatting>
  <conditionalFormatting sqref="AK25:AK59">
    <cfRule type="expression" dxfId="138" priority="16">
      <formula>IF(AJ25="Outro",FALSE,TRUE)</formula>
    </cfRule>
  </conditionalFormatting>
  <conditionalFormatting sqref="AO25:AO59">
    <cfRule type="expression" dxfId="137" priority="15">
      <formula>IF(AN25="Outro",FALSE,TRUE)</formula>
    </cfRule>
  </conditionalFormatting>
  <conditionalFormatting sqref="AS25:AS59">
    <cfRule type="expression" dxfId="136" priority="14">
      <formula>IF(AR25="Outro",FALSE,TRUE)</formula>
    </cfRule>
  </conditionalFormatting>
  <conditionalFormatting sqref="AW25:AW59">
    <cfRule type="expression" dxfId="135" priority="13">
      <formula>IF(AV25="Outro",FALSE,TRUE)</formula>
    </cfRule>
  </conditionalFormatting>
  <conditionalFormatting sqref="BA25:BA59">
    <cfRule type="expression" dxfId="134" priority="12">
      <formula>IF(AZ25="Outro",FALSE,TRUE)</formula>
    </cfRule>
  </conditionalFormatting>
  <conditionalFormatting sqref="L25:L59">
    <cfRule type="expression" dxfId="133" priority="11">
      <formula>IF(#REF!="Outro",FALSE,TRUE)</formula>
    </cfRule>
  </conditionalFormatting>
  <conditionalFormatting sqref="T25:T59">
    <cfRule type="expression" dxfId="132" priority="9">
      <formula>IF(#REF!="Outro",FALSE,TRUE)</formula>
    </cfRule>
  </conditionalFormatting>
  <conditionalFormatting sqref="AB25:AB59">
    <cfRule type="expression" dxfId="131" priority="7">
      <formula>IF(#REF!="Outro",FALSE,TRUE)</formula>
    </cfRule>
  </conditionalFormatting>
  <conditionalFormatting sqref="AJ25:AJ59">
    <cfRule type="expression" dxfId="130" priority="5">
      <formula>IF(#REF!="Outro",FALSE,TRUE)</formula>
    </cfRule>
  </conditionalFormatting>
  <conditionalFormatting sqref="AR25:AR59">
    <cfRule type="expression" dxfId="129" priority="3">
      <formula>IF(#REF!="Outro",FALSE,TRUE)</formula>
    </cfRule>
  </conditionalFormatting>
  <conditionalFormatting sqref="AZ25:AZ59">
    <cfRule type="expression" dxfId="128" priority="1">
      <formula>IF(#REF!="Outro",FALSE,TRUE)</formula>
    </cfRule>
  </conditionalFormatting>
  <dataValidations count="3">
    <dataValidation type="list" operator="greaterThan" allowBlank="1" showInputMessage="1" showErrorMessage="1" sqref="H25:H59 AV25:AV59 L25:L59 P25:P59 T25:T59 X25:X59 AB25:AB59 AF25:AF59 AJ25:AJ59 AN25:AN59 AR25:AR59 AZ25:AZ59" xr:uid="{E61B3330-2BD8-4301-9EA0-5C5143C1DE31}">
      <formula1>"&lt;Selecionar&gt;,Kg/ton produto acabado,Kg/ton carcaça produzida,Kg/MWh produzido,Kg/MWeh produzido,Outro"</formula1>
    </dataValidation>
    <dataValidation type="decimal" operator="greaterThan" allowBlank="1" showInputMessage="1" showErrorMessage="1" sqref="C25:C59 I25:I59 M25:M59 Q25:Q59 U25:U59 Y25:Y59 AC25:AC59 AG25:AG59 AK25:AK59 AO25:AO59 AS25:AS59 AW25:AW59 BA25:BA59" xr:uid="{14594A88-BC73-44D3-AF4E-C5C8F0306371}">
      <formula1>0</formula1>
    </dataValidation>
    <dataValidation allowBlank="1" showInputMessage="1" showErrorMessage="1" prompt="O título da folha de cálculo encontra-se nesta célula" sqref="B2" xr:uid="{D6F69D34-40D8-4780-855C-8B0468CA67C5}"/>
  </dataValidations>
  <hyperlinks>
    <hyperlink ref="E6" location="'D2'!A1" display="D2" xr:uid="{E89448BB-91A2-4906-8E51-041EE95620EE}"/>
    <hyperlink ref="F6" location="'D3'!A1" display="D3" xr:uid="{1C955E71-CE55-4F8C-9340-0BB2AD7D4040}"/>
    <hyperlink ref="G6" location="'D4'!A1" display="D4" xr:uid="{818C760B-E6D1-471D-A79F-E313D339CAAA}"/>
    <hyperlink ref="H6" location="'D5'!A1" display="D5" xr:uid="{0E0CE4CC-DDDB-4AAB-8BB9-4C9A52026E9C}"/>
    <hyperlink ref="J6" location="'D7'!A1" display="D7" xr:uid="{80EFB125-7B9C-4889-BB78-19A62F6769A1}"/>
    <hyperlink ref="K6" location="'D8'!A1" display="D8" xr:uid="{5DCD7930-2F27-4907-B13D-00CDD47AF260}"/>
    <hyperlink ref="L6" location="'D9'!A1" display="D9" xr:uid="{C63AB211-D517-45E3-9BDA-FCFBA3341C0A}"/>
    <hyperlink ref="M6" location="'D10'!A1" display="D10" xr:uid="{BF2727C4-5B4E-4F46-A8A4-93772A278865}"/>
    <hyperlink ref="D6" location="'Água - Emissões - D1'!A1" display="D1" xr:uid="{140CABB0-40B6-481C-9887-EBBC467AF997}"/>
    <hyperlink ref="S70" location="'D6'!A1" display="Voltar acima" xr:uid="{A04E1A8B-FCE3-4306-8DD0-B767C652BB60}"/>
    <hyperlink ref="S72" location="'Folha de rosto'!A1" display="Voltar ao início" xr:uid="{753E036E-877C-419C-B4FE-55E7D9B3A1BD}"/>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2DB1AF7D-D635-4609-850E-4050915C4A20}">
          <x14:formula1>
            <xm:f>Suporte!$J$8:$J$52</xm:f>
          </x14:formula1>
          <xm:sqref>B25:B59</xm:sqref>
        </x14:dataValidation>
        <x14:dataValidation type="list" allowBlank="1" showInputMessage="1" showErrorMessage="1" xr:uid="{23298E9B-9830-4614-8B3B-2897A8049CCB}">
          <x14:formula1>
            <xm:f>'C:\Users\ES198012\OneDrive - PGA\Desktop\[Modelo_RAA_v9.02 - DRAAC.xlsx]Suporte'!#REF!</xm:f>
          </x14:formula1>
          <xm:sqref>B60:D60</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55771-9F66-4630-B303-A9E6CB6D2577}">
  <sheetPr>
    <tabColor theme="8" tint="0.59999389629810485"/>
  </sheetPr>
  <dimension ref="A1:BE378"/>
  <sheetViews>
    <sheetView zoomScale="95" zoomScaleNormal="95" workbookViewId="0">
      <selection activeCell="B17" sqref="B17"/>
    </sheetView>
  </sheetViews>
  <sheetFormatPr defaultRowHeight="15" x14ac:dyDescent="0.25"/>
  <cols>
    <col min="2" max="2" width="15" customWidth="1"/>
    <col min="3" max="3" width="13.7109375" customWidth="1"/>
    <col min="4" max="4" width="11" customWidth="1"/>
    <col min="5" max="5" width="11.42578125" customWidth="1"/>
    <col min="6" max="6" width="12.85546875" customWidth="1"/>
    <col min="7" max="7" width="11" customWidth="1"/>
    <col min="8" max="8" width="11.7109375" customWidth="1"/>
    <col min="9" max="9" width="12.7109375" customWidth="1"/>
    <col min="10" max="10" width="12.140625" customWidth="1"/>
    <col min="11" max="11" width="9.42578125" customWidth="1"/>
    <col min="12" max="12" width="11.85546875" customWidth="1"/>
    <col min="13" max="13" width="12.42578125" customWidth="1"/>
    <col min="14" max="14" width="12.7109375" customWidth="1"/>
    <col min="15" max="15" width="11.140625" customWidth="1"/>
    <col min="16" max="16" width="12.7109375" customWidth="1"/>
    <col min="17" max="17" width="12.28515625" customWidth="1"/>
    <col min="18" max="18" width="12.42578125" customWidth="1"/>
    <col min="19" max="19" width="9.42578125" customWidth="1"/>
    <col min="20" max="20" width="12.28515625" customWidth="1"/>
    <col min="21" max="21" width="11.28515625" customWidth="1"/>
    <col min="22" max="22" width="12.42578125" customWidth="1"/>
    <col min="23" max="23" width="9.7109375" customWidth="1"/>
    <col min="24" max="25" width="12.28515625" customWidth="1"/>
    <col min="26" max="26" width="11.7109375" customWidth="1"/>
    <col min="27" max="27" width="10.28515625" customWidth="1"/>
    <col min="28" max="28" width="11.7109375" customWidth="1"/>
    <col min="29" max="29" width="11.5703125" customWidth="1"/>
    <col min="30" max="30" width="12.28515625" customWidth="1"/>
    <col min="31" max="31" width="11.140625" customWidth="1"/>
    <col min="32" max="32" width="12.28515625" customWidth="1"/>
    <col min="33" max="33" width="12.140625" customWidth="1"/>
    <col min="34" max="34" width="12" customWidth="1"/>
    <col min="35" max="35" width="9" customWidth="1"/>
    <col min="36" max="36" width="13.140625" customWidth="1"/>
    <col min="37" max="37" width="11.140625" customWidth="1"/>
    <col min="38" max="38" width="11.85546875" customWidth="1"/>
    <col min="39" max="39" width="10" customWidth="1"/>
    <col min="40" max="40" width="13.42578125" customWidth="1"/>
    <col min="41" max="42" width="12" customWidth="1"/>
    <col min="44" max="44" width="12.85546875" customWidth="1"/>
    <col min="45" max="45" width="12" customWidth="1"/>
    <col min="46" max="46" width="13.28515625" customWidth="1"/>
    <col min="48" max="48" width="11.28515625" customWidth="1"/>
    <col min="49" max="49" width="12.140625" customWidth="1"/>
    <col min="50" max="50" width="12" customWidth="1"/>
    <col min="51" max="51" width="10.28515625" customWidth="1"/>
    <col min="52" max="52" width="11.28515625" customWidth="1"/>
    <col min="53" max="53" width="11.85546875" customWidth="1"/>
  </cols>
  <sheetData>
    <row r="1" spans="1:57" x14ac:dyDescent="0.25">
      <c r="A1" s="192"/>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row>
    <row r="2" spans="1:57" ht="23.25" x14ac:dyDescent="0.25">
      <c r="A2" s="192"/>
      <c r="B2" s="45" t="s">
        <v>1011</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5"/>
      <c r="AZ2" s="285"/>
      <c r="BA2" s="285"/>
      <c r="BB2" s="285"/>
      <c r="BC2" s="285"/>
      <c r="BD2" s="285"/>
      <c r="BE2" s="285"/>
    </row>
    <row r="3" spans="1:57" ht="24.75" customHeight="1" x14ac:dyDescent="0.25">
      <c r="A3" s="192"/>
      <c r="B3" s="287"/>
      <c r="C3" s="287"/>
      <c r="D3" s="287"/>
      <c r="E3" s="287"/>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row>
    <row r="4" spans="1:57" x14ac:dyDescent="0.25">
      <c r="A4" s="192"/>
      <c r="B4" s="255"/>
      <c r="C4" s="255"/>
      <c r="D4" s="255"/>
      <c r="E4" s="54"/>
      <c r="F4" s="54"/>
      <c r="G4" s="54"/>
      <c r="H4" s="54"/>
      <c r="I4" s="54"/>
      <c r="J4" s="54"/>
      <c r="K4" s="54"/>
      <c r="L4" s="265"/>
      <c r="M4" s="265"/>
      <c r="N4" s="265"/>
      <c r="O4" s="265"/>
      <c r="P4" s="265"/>
      <c r="Q4" s="265"/>
      <c r="R4" s="2"/>
      <c r="S4" s="2"/>
      <c r="T4" s="2"/>
      <c r="U4" s="2"/>
      <c r="V4" s="2"/>
      <c r="W4" s="2"/>
      <c r="X4" s="2"/>
      <c r="Y4" s="2"/>
      <c r="Z4" s="2"/>
      <c r="AA4" s="2"/>
      <c r="AB4" s="2"/>
      <c r="AC4" s="2"/>
      <c r="AD4" s="2"/>
      <c r="AE4" s="1"/>
      <c r="AF4" s="1"/>
      <c r="AG4" s="1"/>
      <c r="AH4" s="1"/>
      <c r="AI4" s="1"/>
      <c r="AJ4" s="1"/>
      <c r="AK4" s="1"/>
      <c r="AL4" s="1"/>
      <c r="AM4" s="1"/>
      <c r="AN4" s="1"/>
      <c r="AO4" s="1"/>
      <c r="AP4" s="1"/>
      <c r="AQ4" s="1"/>
      <c r="AR4" s="1"/>
      <c r="AS4" s="1"/>
      <c r="AT4" s="1"/>
      <c r="AU4" s="1"/>
      <c r="AV4" s="1"/>
      <c r="AW4" s="1"/>
      <c r="AX4" s="1"/>
      <c r="AY4" s="1"/>
      <c r="AZ4" s="1"/>
      <c r="BA4" s="1"/>
      <c r="BB4" s="1"/>
      <c r="BC4" s="1"/>
      <c r="BD4" s="1"/>
      <c r="BE4" s="1"/>
    </row>
    <row r="5" spans="1:57" x14ac:dyDescent="0.25">
      <c r="A5" s="192"/>
      <c r="B5" s="255"/>
      <c r="C5" s="255"/>
      <c r="D5" s="255"/>
      <c r="E5" s="54"/>
      <c r="F5" s="54"/>
      <c r="G5" s="54"/>
      <c r="H5" s="54"/>
      <c r="I5" s="54"/>
      <c r="J5" s="54"/>
      <c r="K5" s="54"/>
      <c r="L5" s="265"/>
      <c r="M5" s="265"/>
      <c r="N5" s="265"/>
      <c r="O5" s="265"/>
      <c r="P5" s="265"/>
      <c r="Q5" s="265"/>
      <c r="R5" s="2"/>
      <c r="S5" s="2"/>
      <c r="T5" s="2"/>
      <c r="U5" s="2"/>
      <c r="V5" s="2"/>
      <c r="W5" s="2"/>
      <c r="X5" s="2"/>
      <c r="Y5" s="2"/>
      <c r="Z5" s="2"/>
      <c r="AA5" s="2"/>
      <c r="AB5" s="2"/>
      <c r="AC5" s="2"/>
      <c r="AD5" s="2"/>
      <c r="AE5" s="1"/>
      <c r="AF5" s="1"/>
      <c r="AG5" s="1"/>
      <c r="AH5" s="1"/>
      <c r="AI5" s="1"/>
      <c r="AJ5" s="1"/>
      <c r="AK5" s="1"/>
      <c r="AL5" s="1"/>
      <c r="AM5" s="1"/>
      <c r="AN5" s="1"/>
      <c r="AO5" s="1"/>
      <c r="AP5" s="1"/>
      <c r="AQ5" s="1"/>
      <c r="AR5" s="1"/>
      <c r="AS5" s="1"/>
      <c r="AT5" s="1"/>
      <c r="AU5" s="1"/>
      <c r="AV5" s="1"/>
      <c r="AW5" s="1"/>
      <c r="AX5" s="1"/>
      <c r="AY5" s="1"/>
      <c r="AZ5" s="1"/>
      <c r="BA5" s="1"/>
      <c r="BB5" s="1"/>
      <c r="BC5" s="1"/>
      <c r="BD5" s="1"/>
      <c r="BE5" s="1"/>
    </row>
    <row r="6" spans="1:57" x14ac:dyDescent="0.25">
      <c r="A6" s="192"/>
      <c r="B6" s="1"/>
      <c r="C6" s="1"/>
      <c r="D6" s="321" t="s">
        <v>998</v>
      </c>
      <c r="E6" s="54" t="s">
        <v>989</v>
      </c>
      <c r="F6" s="54" t="s">
        <v>990</v>
      </c>
      <c r="G6" s="54" t="s">
        <v>991</v>
      </c>
      <c r="H6" s="54" t="s">
        <v>992</v>
      </c>
      <c r="I6" s="54" t="s">
        <v>993</v>
      </c>
      <c r="J6" s="54"/>
      <c r="K6" s="54" t="s">
        <v>995</v>
      </c>
      <c r="L6" s="54" t="s">
        <v>996</v>
      </c>
      <c r="M6" s="54" t="s">
        <v>997</v>
      </c>
      <c r="N6" s="265"/>
      <c r="O6" s="265"/>
      <c r="P6" s="265"/>
      <c r="Q6" s="265"/>
      <c r="R6" s="2"/>
      <c r="S6" s="2"/>
      <c r="T6" s="2"/>
      <c r="U6" s="2"/>
      <c r="V6" s="2"/>
      <c r="W6" s="2"/>
      <c r="X6" s="2"/>
      <c r="Y6" s="2"/>
      <c r="Z6" s="2"/>
      <c r="AA6" s="2"/>
      <c r="AB6" s="2"/>
      <c r="AC6" s="2"/>
      <c r="AD6" s="2"/>
      <c r="AE6" s="1"/>
      <c r="AF6" s="1"/>
      <c r="AG6" s="1"/>
      <c r="AH6" s="1"/>
      <c r="AI6" s="1"/>
      <c r="AJ6" s="1"/>
      <c r="AK6" s="1"/>
      <c r="AL6" s="1"/>
      <c r="AM6" s="1"/>
      <c r="AN6" s="1"/>
      <c r="AO6" s="1"/>
      <c r="AP6" s="1"/>
      <c r="AQ6" s="1"/>
      <c r="AR6" s="1"/>
      <c r="AS6" s="1"/>
      <c r="AT6" s="1"/>
      <c r="AU6" s="1"/>
      <c r="AV6" s="1"/>
      <c r="AW6" s="1"/>
      <c r="AX6" s="1"/>
      <c r="AY6" s="1"/>
      <c r="AZ6" s="1"/>
      <c r="BA6" s="1"/>
      <c r="BB6" s="1"/>
      <c r="BC6" s="1"/>
      <c r="BD6" s="1"/>
      <c r="BE6" s="1"/>
    </row>
    <row r="7" spans="1:57" x14ac:dyDescent="0.25">
      <c r="A7" s="192"/>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row>
    <row r="8" spans="1:57" x14ac:dyDescent="0.25">
      <c r="A8" s="192"/>
      <c r="B8" s="1"/>
      <c r="C8" s="1"/>
      <c r="D8" s="1"/>
      <c r="E8" s="1"/>
      <c r="F8" s="1"/>
      <c r="G8" s="1"/>
      <c r="H8" s="121"/>
      <c r="I8" s="121"/>
      <c r="J8" s="121"/>
      <c r="K8" s="121"/>
      <c r="L8" s="12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row>
    <row r="9" spans="1:57" x14ac:dyDescent="0.25">
      <c r="A9" s="192"/>
      <c r="B9" s="15"/>
      <c r="C9" s="15"/>
      <c r="D9" s="15"/>
      <c r="E9" s="15"/>
      <c r="F9" s="15"/>
      <c r="G9" s="15"/>
      <c r="H9" s="121"/>
      <c r="I9" s="121"/>
      <c r="J9" s="121"/>
      <c r="K9" s="121"/>
      <c r="L9" s="121"/>
      <c r="M9" s="13"/>
      <c r="N9" s="37"/>
      <c r="O9" s="37"/>
      <c r="P9" s="37"/>
      <c r="Q9" s="37"/>
      <c r="R9" s="16"/>
      <c r="S9" s="16"/>
      <c r="T9" s="16"/>
      <c r="U9" s="16"/>
      <c r="V9" s="16"/>
      <c r="W9" s="16"/>
      <c r="X9" s="16"/>
      <c r="Y9" s="16"/>
      <c r="Z9" s="16"/>
      <c r="AA9" s="16"/>
      <c r="AB9" s="16"/>
      <c r="AC9" s="16"/>
      <c r="AD9" s="16"/>
      <c r="AE9" s="16"/>
      <c r="AF9" s="16"/>
      <c r="AG9" s="1"/>
      <c r="AH9" s="1"/>
      <c r="AI9" s="1"/>
      <c r="AJ9" s="1"/>
      <c r="AK9" s="1"/>
      <c r="AL9" s="1"/>
      <c r="AM9" s="1"/>
      <c r="AN9" s="1"/>
      <c r="AO9" s="1"/>
      <c r="AP9" s="1"/>
      <c r="AQ9" s="1"/>
      <c r="AR9" s="1"/>
      <c r="AS9" s="1"/>
      <c r="AT9" s="1"/>
      <c r="AU9" s="1"/>
      <c r="AV9" s="1"/>
      <c r="AW9" s="1"/>
      <c r="AX9" s="1"/>
      <c r="AY9" s="1"/>
      <c r="AZ9" s="1"/>
      <c r="BA9" s="1"/>
      <c r="BB9" s="1"/>
      <c r="BC9" s="1"/>
      <c r="BD9" s="1"/>
      <c r="BE9" s="1"/>
    </row>
    <row r="10" spans="1:57" ht="24" customHeight="1" x14ac:dyDescent="0.25">
      <c r="A10" s="192"/>
      <c r="B10" s="74" t="s">
        <v>741</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row>
    <row r="11" spans="1:57" x14ac:dyDescent="0.25">
      <c r="A11" s="192"/>
      <c r="B11" s="18"/>
      <c r="C11" s="8"/>
      <c r="D11" s="13"/>
      <c r="E11" s="13"/>
      <c r="F11" s="13"/>
      <c r="G11" s="13"/>
      <c r="H11" s="13"/>
      <c r="I11" s="13"/>
      <c r="J11" s="13"/>
      <c r="K11" s="13"/>
      <c r="L11" s="13"/>
      <c r="M11" s="13"/>
      <c r="N11" s="13"/>
      <c r="O11" s="13"/>
      <c r="P11" s="13"/>
      <c r="Q11" s="13"/>
      <c r="R11" s="13"/>
      <c r="S11" s="13"/>
      <c r="T11" s="13"/>
      <c r="U11" s="13"/>
      <c r="V11" s="13"/>
      <c r="W11" s="13"/>
      <c r="X11" s="15"/>
      <c r="Y11" s="15"/>
      <c r="Z11" s="15"/>
      <c r="AA11" s="15"/>
      <c r="AB11" s="15"/>
      <c r="AC11" s="15"/>
      <c r="AD11" s="15"/>
      <c r="AE11" s="16"/>
      <c r="AF11" s="16"/>
      <c r="AG11" s="1"/>
      <c r="AH11" s="1"/>
      <c r="AI11" s="1"/>
      <c r="AJ11" s="1"/>
      <c r="AK11" s="1"/>
      <c r="AL11" s="1"/>
      <c r="AM11" s="1"/>
      <c r="AN11" s="1"/>
      <c r="AO11" s="1"/>
      <c r="AP11" s="1"/>
      <c r="AQ11" s="1"/>
      <c r="AR11" s="1"/>
      <c r="AS11" s="1"/>
      <c r="AT11" s="1"/>
      <c r="AU11" s="1"/>
      <c r="AV11" s="1"/>
      <c r="AW11" s="1"/>
      <c r="AX11" s="1"/>
      <c r="AY11" s="1"/>
      <c r="AZ11" s="1"/>
      <c r="BA11" s="1"/>
      <c r="BB11" s="1"/>
      <c r="BC11" s="1"/>
      <c r="BD11" s="1"/>
      <c r="BE11" s="1"/>
    </row>
    <row r="12" spans="1:57" x14ac:dyDescent="0.25">
      <c r="A12" s="192"/>
      <c r="B12" s="56"/>
      <c r="C12" s="13"/>
      <c r="D12" s="13"/>
      <c r="E12" s="13"/>
      <c r="F12" s="13"/>
      <c r="G12" s="13"/>
      <c r="H12" s="13"/>
      <c r="I12" s="13"/>
      <c r="J12" s="13"/>
      <c r="K12" s="13"/>
      <c r="L12" s="13"/>
      <c r="M12" s="13"/>
      <c r="N12" s="13"/>
      <c r="O12" s="13"/>
      <c r="P12" s="13"/>
      <c r="Q12" s="13"/>
      <c r="R12" s="15"/>
      <c r="S12" s="15"/>
      <c r="T12" s="15"/>
      <c r="U12" s="15"/>
      <c r="V12" s="15"/>
      <c r="W12" s="15"/>
      <c r="X12" s="15"/>
      <c r="Y12" s="15"/>
      <c r="Z12" s="15"/>
      <c r="AA12" s="15"/>
      <c r="AB12" s="15"/>
      <c r="AC12" s="15"/>
      <c r="AD12" s="15"/>
      <c r="AE12" s="16"/>
      <c r="AF12" s="16"/>
      <c r="AG12" s="1"/>
      <c r="AH12" s="1"/>
      <c r="AI12" s="1"/>
      <c r="AJ12" s="1"/>
      <c r="AK12" s="1"/>
      <c r="AL12" s="1"/>
      <c r="AM12" s="1"/>
      <c r="AN12" s="1"/>
      <c r="AO12" s="1"/>
      <c r="AP12" s="1"/>
      <c r="AQ12" s="1"/>
      <c r="AR12" s="1"/>
      <c r="AS12" s="1"/>
      <c r="AT12" s="1"/>
      <c r="AU12" s="1"/>
      <c r="AV12" s="1"/>
      <c r="AW12" s="1"/>
      <c r="AX12" s="1"/>
      <c r="AY12" s="1"/>
      <c r="AZ12" s="1"/>
      <c r="BA12" s="1"/>
      <c r="BB12" s="1"/>
      <c r="BC12" s="1"/>
      <c r="BD12" s="1"/>
      <c r="BE12" s="1"/>
    </row>
    <row r="13" spans="1:57" x14ac:dyDescent="0.25">
      <c r="A13" s="192"/>
      <c r="B13" s="82" t="s">
        <v>1010</v>
      </c>
      <c r="C13" s="13"/>
      <c r="D13" s="13"/>
      <c r="E13" s="13"/>
      <c r="F13" s="8"/>
      <c r="G13" s="13"/>
      <c r="H13" s="13"/>
      <c r="I13" s="13"/>
      <c r="J13" s="13"/>
      <c r="K13" s="13"/>
      <c r="L13" s="13"/>
      <c r="M13" s="13"/>
      <c r="N13" s="13"/>
      <c r="O13" s="13"/>
      <c r="P13" s="16"/>
      <c r="Q13" s="16"/>
      <c r="R13" s="16"/>
      <c r="S13" s="16"/>
      <c r="T13" s="16"/>
      <c r="U13" s="16"/>
      <c r="V13" s="16"/>
      <c r="W13" s="16"/>
      <c r="X13" s="16"/>
      <c r="Y13" s="16"/>
      <c r="Z13" s="16"/>
      <c r="AA13" s="16"/>
      <c r="AB13" s="16"/>
      <c r="AC13" s="16"/>
      <c r="AD13" s="16"/>
      <c r="AE13" s="16"/>
      <c r="AF13" s="16"/>
      <c r="AG13" s="1"/>
      <c r="AH13" s="1"/>
      <c r="AI13" s="1"/>
      <c r="AJ13" s="1"/>
      <c r="AK13" s="1"/>
      <c r="AL13" s="1"/>
      <c r="AM13" s="1"/>
      <c r="AN13" s="1"/>
      <c r="AO13" s="1"/>
      <c r="AP13" s="1"/>
      <c r="AQ13" s="1"/>
      <c r="AR13" s="1"/>
      <c r="AS13" s="1"/>
      <c r="AT13" s="1"/>
      <c r="AU13" s="1"/>
      <c r="AV13" s="1"/>
      <c r="AW13" s="1"/>
      <c r="AX13" s="1"/>
      <c r="AY13" s="1"/>
      <c r="AZ13" s="1"/>
      <c r="BA13" s="1"/>
      <c r="BB13" s="1"/>
      <c r="BC13" s="1"/>
      <c r="BD13" s="1"/>
      <c r="BE13" s="1"/>
    </row>
    <row r="14" spans="1:57" x14ac:dyDescent="0.25">
      <c r="A14" s="192"/>
      <c r="B14" s="35"/>
      <c r="C14" s="13"/>
      <c r="D14" s="13"/>
      <c r="E14" s="13"/>
      <c r="F14" s="8"/>
      <c r="G14" s="13"/>
      <c r="H14" s="13"/>
      <c r="I14" s="13"/>
      <c r="J14" s="13"/>
      <c r="K14" s="13"/>
      <c r="L14" s="13"/>
      <c r="M14" s="13"/>
      <c r="N14" s="13"/>
      <c r="O14" s="13"/>
      <c r="P14" s="16"/>
      <c r="Q14" s="16"/>
      <c r="R14" s="16"/>
      <c r="S14" s="16"/>
      <c r="T14" s="16"/>
      <c r="U14" s="16"/>
      <c r="V14" s="16"/>
      <c r="W14" s="16"/>
      <c r="X14" s="16"/>
      <c r="Y14" s="16"/>
      <c r="Z14" s="16"/>
      <c r="AA14" s="16"/>
      <c r="AB14" s="16"/>
      <c r="AC14" s="16"/>
      <c r="AD14" s="16"/>
      <c r="AE14" s="16"/>
      <c r="AF14" s="16"/>
      <c r="AG14" s="1"/>
      <c r="AH14" s="1"/>
      <c r="AI14" s="1"/>
      <c r="AJ14" s="1"/>
      <c r="AK14" s="1"/>
      <c r="AL14" s="1"/>
      <c r="AM14" s="1"/>
      <c r="AN14" s="1"/>
      <c r="AO14" s="1"/>
      <c r="AP14" s="1"/>
      <c r="AQ14" s="1"/>
      <c r="AR14" s="1"/>
      <c r="AS14" s="1"/>
      <c r="AT14" s="1"/>
      <c r="AU14" s="1"/>
      <c r="AV14" s="1"/>
      <c r="AW14" s="1"/>
      <c r="AX14" s="1"/>
      <c r="AY14" s="1"/>
      <c r="AZ14" s="1"/>
      <c r="BA14" s="1"/>
      <c r="BB14" s="1"/>
      <c r="BC14" s="1"/>
      <c r="BD14" s="1"/>
      <c r="BE14" s="1"/>
    </row>
    <row r="15" spans="1:57" x14ac:dyDescent="0.25">
      <c r="A15" s="81"/>
      <c r="B15" s="121"/>
      <c r="C15" s="121"/>
      <c r="D15" s="121"/>
      <c r="E15" s="121"/>
      <c r="F15" s="121"/>
      <c r="G15" s="121"/>
      <c r="H15" s="121"/>
      <c r="I15" s="121"/>
      <c r="J15" s="121"/>
      <c r="K15" s="121"/>
      <c r="L15" s="90"/>
      <c r="M15" s="90"/>
      <c r="N15" s="90"/>
      <c r="O15" s="90"/>
      <c r="P15" s="90"/>
      <c r="Q15" s="90"/>
      <c r="R15" s="90"/>
      <c r="S15" s="90"/>
      <c r="T15" s="90"/>
      <c r="U15" s="90"/>
      <c r="V15" s="90"/>
      <c r="W15" s="90"/>
      <c r="X15" s="90"/>
      <c r="Y15" s="90"/>
      <c r="Z15" s="90"/>
      <c r="AA15" s="90"/>
      <c r="AB15" s="224"/>
      <c r="AC15" s="16"/>
      <c r="AD15" s="16"/>
      <c r="AE15" s="16"/>
      <c r="AF15" s="16"/>
      <c r="AG15" s="1"/>
      <c r="AH15" s="1"/>
      <c r="AI15" s="1"/>
      <c r="AJ15" s="1"/>
      <c r="AK15" s="1"/>
      <c r="AL15" s="1"/>
      <c r="AM15" s="1"/>
      <c r="AN15" s="1"/>
      <c r="AO15" s="1"/>
      <c r="AP15" s="1"/>
      <c r="AQ15" s="1"/>
      <c r="AR15" s="1"/>
      <c r="AS15" s="1"/>
      <c r="AT15" s="1"/>
      <c r="AU15" s="1"/>
      <c r="AV15" s="1"/>
      <c r="AW15" s="1"/>
      <c r="AX15" s="1"/>
      <c r="AY15" s="1"/>
      <c r="AZ15" s="1"/>
      <c r="BA15" s="1"/>
      <c r="BB15" s="1"/>
      <c r="BC15" s="1"/>
      <c r="BD15" s="1"/>
      <c r="BE15" s="1"/>
    </row>
    <row r="16" spans="1:57" ht="41.25" customHeight="1" x14ac:dyDescent="0.25">
      <c r="A16" s="81"/>
      <c r="B16" s="512" t="s">
        <v>1020</v>
      </c>
      <c r="C16" s="512"/>
      <c r="D16" s="512"/>
      <c r="E16" s="512"/>
      <c r="F16" s="513"/>
      <c r="G16" s="514"/>
      <c r="H16" s="514"/>
      <c r="I16" s="515"/>
      <c r="J16" s="121"/>
      <c r="K16" s="121"/>
      <c r="L16" s="398" t="s">
        <v>861</v>
      </c>
      <c r="M16" s="398"/>
      <c r="N16" s="398"/>
      <c r="O16" s="398"/>
      <c r="P16" s="519"/>
      <c r="Q16" s="519"/>
      <c r="R16" s="519"/>
      <c r="S16" s="519"/>
      <c r="T16" s="90"/>
      <c r="U16" s="90"/>
      <c r="V16" s="90"/>
      <c r="W16" s="90"/>
      <c r="X16" s="90"/>
      <c r="Y16" s="90"/>
      <c r="Z16" s="90"/>
      <c r="AA16" s="90"/>
      <c r="AB16" s="224"/>
      <c r="AC16" s="16"/>
      <c r="AD16" s="16"/>
      <c r="AE16" s="16"/>
      <c r="AF16" s="16"/>
      <c r="AG16" s="1"/>
      <c r="AH16" s="1"/>
      <c r="AI16" s="1"/>
      <c r="AJ16" s="1"/>
      <c r="AK16" s="1"/>
      <c r="AL16" s="1"/>
      <c r="AM16" s="1"/>
      <c r="AN16" s="1"/>
      <c r="AO16" s="1"/>
      <c r="AP16" s="1"/>
      <c r="AQ16" s="1"/>
      <c r="AR16" s="1"/>
      <c r="AS16" s="1"/>
      <c r="AT16" s="1"/>
      <c r="AU16" s="1"/>
      <c r="AV16" s="1"/>
      <c r="AW16" s="1"/>
      <c r="AX16" s="1"/>
      <c r="AY16" s="1"/>
      <c r="AZ16" s="1"/>
      <c r="BA16" s="1"/>
      <c r="BB16" s="1"/>
      <c r="BC16" s="1"/>
      <c r="BD16" s="1"/>
      <c r="BE16" s="1"/>
    </row>
    <row r="17" spans="1:57" x14ac:dyDescent="0.25">
      <c r="A17" s="81"/>
      <c r="B17" s="121"/>
      <c r="C17" s="121"/>
      <c r="D17" s="121"/>
      <c r="E17" s="121"/>
      <c r="F17" s="121"/>
      <c r="G17" s="121"/>
      <c r="H17" s="121"/>
      <c r="I17" s="121"/>
      <c r="J17" s="121"/>
      <c r="K17" s="121"/>
      <c r="L17" s="90"/>
      <c r="M17" s="90"/>
      <c r="N17" s="90"/>
      <c r="O17" s="90"/>
      <c r="P17" s="90"/>
      <c r="Q17" s="90"/>
      <c r="R17" s="90"/>
      <c r="S17" s="90"/>
      <c r="T17" s="90"/>
      <c r="U17" s="90"/>
      <c r="V17" s="90"/>
      <c r="W17" s="90"/>
      <c r="X17" s="90"/>
      <c r="Y17" s="90"/>
      <c r="Z17" s="90"/>
      <c r="AA17" s="90"/>
      <c r="AB17" s="224"/>
      <c r="AC17" s="16"/>
      <c r="AD17" s="16"/>
      <c r="AE17" s="16"/>
      <c r="AF17" s="16"/>
      <c r="AG17" s="1"/>
      <c r="AH17" s="1"/>
      <c r="AI17" s="1"/>
      <c r="AJ17" s="1"/>
      <c r="AK17" s="1"/>
      <c r="AL17" s="1"/>
      <c r="AM17" s="1"/>
      <c r="AN17" s="1"/>
      <c r="AO17" s="1"/>
      <c r="AP17" s="1"/>
      <c r="AQ17" s="1"/>
      <c r="AR17" s="1"/>
      <c r="AS17" s="1"/>
      <c r="AT17" s="1"/>
      <c r="AU17" s="1"/>
      <c r="AV17" s="1"/>
      <c r="AW17" s="1"/>
      <c r="AX17" s="1"/>
      <c r="AY17" s="1"/>
      <c r="AZ17" s="1"/>
      <c r="BA17" s="1"/>
      <c r="BB17" s="1"/>
      <c r="BC17" s="1"/>
      <c r="BD17" s="1"/>
      <c r="BE17" s="1"/>
    </row>
    <row r="18" spans="1:57" x14ac:dyDescent="0.25">
      <c r="A18" s="81"/>
      <c r="B18" s="292"/>
      <c r="C18" s="121"/>
      <c r="D18" s="121"/>
      <c r="E18" s="121"/>
      <c r="F18" s="121"/>
      <c r="G18" s="121"/>
      <c r="H18" s="121"/>
      <c r="I18" s="121"/>
      <c r="J18" s="121"/>
      <c r="K18" s="121"/>
      <c r="L18" s="90"/>
      <c r="M18" s="90"/>
      <c r="N18" s="90"/>
      <c r="O18" s="90"/>
      <c r="P18" s="90"/>
      <c r="Q18" s="90"/>
      <c r="R18" s="90"/>
      <c r="S18" s="90"/>
      <c r="T18" s="90"/>
      <c r="U18" s="90"/>
      <c r="V18" s="90"/>
      <c r="W18" s="90"/>
      <c r="X18" s="90"/>
      <c r="Y18" s="90"/>
      <c r="Z18" s="90"/>
      <c r="AA18" s="90"/>
      <c r="AB18" s="224"/>
      <c r="AC18" s="16"/>
      <c r="AD18" s="16"/>
      <c r="AE18" s="16"/>
      <c r="AF18" s="16"/>
      <c r="AG18" s="1"/>
      <c r="AH18" s="1"/>
      <c r="AI18" s="1"/>
      <c r="AJ18" s="1"/>
      <c r="AK18" s="1"/>
      <c r="AL18" s="1"/>
      <c r="AM18" s="1"/>
      <c r="AN18" s="1"/>
      <c r="AO18" s="1"/>
      <c r="AP18" s="1"/>
      <c r="AQ18" s="1"/>
      <c r="AR18" s="1"/>
      <c r="AS18" s="1"/>
      <c r="AT18" s="1"/>
      <c r="AU18" s="1"/>
      <c r="AV18" s="1"/>
      <c r="AW18" s="1"/>
      <c r="AX18" s="1"/>
      <c r="AY18" s="1"/>
      <c r="AZ18" s="1"/>
      <c r="BA18" s="1"/>
      <c r="BB18" s="1"/>
      <c r="BC18" s="1"/>
      <c r="BD18" s="1"/>
      <c r="BE18" s="1"/>
    </row>
    <row r="19" spans="1:57" ht="15.75" thickBot="1" x14ac:dyDescent="0.3">
      <c r="A19" s="81"/>
      <c r="B19" s="21" t="s">
        <v>864</v>
      </c>
      <c r="C19" s="121"/>
      <c r="D19" s="121"/>
      <c r="E19" s="121"/>
      <c r="F19" s="121"/>
      <c r="G19" s="121"/>
      <c r="H19" s="121"/>
      <c r="I19" s="121"/>
      <c r="J19" s="121"/>
      <c r="K19" s="121"/>
      <c r="L19" s="90"/>
      <c r="M19" s="90"/>
      <c r="N19" s="90"/>
      <c r="O19" s="90"/>
      <c r="P19" s="90"/>
      <c r="Q19" s="90"/>
      <c r="R19" s="90"/>
      <c r="S19" s="90"/>
      <c r="T19" s="90"/>
      <c r="U19" s="90"/>
      <c r="V19" s="90"/>
      <c r="W19" s="90"/>
      <c r="X19" s="90"/>
      <c r="Y19" s="90"/>
      <c r="Z19" s="90"/>
      <c r="AA19" s="90"/>
      <c r="AB19" s="224"/>
      <c r="AC19" s="16"/>
      <c r="AD19" s="16"/>
      <c r="AE19" s="16"/>
      <c r="AF19" s="16"/>
      <c r="AG19" s="1"/>
      <c r="AH19" s="1"/>
      <c r="AI19" s="1"/>
      <c r="AJ19" s="1"/>
      <c r="AK19" s="1"/>
      <c r="AL19" s="1"/>
      <c r="AM19" s="1"/>
      <c r="AN19" s="1"/>
      <c r="AO19" s="1"/>
      <c r="AP19" s="1"/>
      <c r="AQ19" s="1"/>
      <c r="AR19" s="1"/>
      <c r="AS19" s="1"/>
      <c r="AT19" s="1"/>
      <c r="AU19" s="1"/>
      <c r="AV19" s="1"/>
      <c r="AW19" s="1"/>
      <c r="AX19" s="1"/>
      <c r="AY19" s="1"/>
      <c r="AZ19" s="1"/>
      <c r="BA19" s="1"/>
      <c r="BB19" s="1"/>
      <c r="BC19" s="1"/>
      <c r="BD19" s="1"/>
      <c r="BE19" s="1"/>
    </row>
    <row r="20" spans="1:57" ht="30" customHeight="1" thickBot="1" x14ac:dyDescent="0.3">
      <c r="A20" s="192"/>
      <c r="B20" s="305"/>
      <c r="C20" s="305"/>
      <c r="D20" s="305"/>
      <c r="E20" s="305"/>
      <c r="F20" s="492" t="s">
        <v>18</v>
      </c>
      <c r="G20" s="493"/>
      <c r="H20" s="493"/>
      <c r="I20" s="494"/>
      <c r="J20" s="492" t="s">
        <v>19</v>
      </c>
      <c r="K20" s="493"/>
      <c r="L20" s="493"/>
      <c r="M20" s="494"/>
      <c r="N20" s="492" t="s">
        <v>20</v>
      </c>
      <c r="O20" s="493"/>
      <c r="P20" s="493"/>
      <c r="Q20" s="494"/>
      <c r="R20" s="492" t="s">
        <v>21</v>
      </c>
      <c r="S20" s="493"/>
      <c r="T20" s="493"/>
      <c r="U20" s="494"/>
      <c r="V20" s="492" t="s">
        <v>22</v>
      </c>
      <c r="W20" s="493"/>
      <c r="X20" s="493"/>
      <c r="Y20" s="494"/>
      <c r="Z20" s="492" t="s">
        <v>23</v>
      </c>
      <c r="AA20" s="493"/>
      <c r="AB20" s="493"/>
      <c r="AC20" s="494"/>
      <c r="AD20" s="492" t="s">
        <v>24</v>
      </c>
      <c r="AE20" s="493"/>
      <c r="AF20" s="493"/>
      <c r="AG20" s="494"/>
      <c r="AH20" s="492" t="s">
        <v>66</v>
      </c>
      <c r="AI20" s="493"/>
      <c r="AJ20" s="493"/>
      <c r="AK20" s="494"/>
      <c r="AL20" s="492" t="s">
        <v>67</v>
      </c>
      <c r="AM20" s="493"/>
      <c r="AN20" s="493"/>
      <c r="AO20" s="494"/>
      <c r="AP20" s="492" t="s">
        <v>68</v>
      </c>
      <c r="AQ20" s="493"/>
      <c r="AR20" s="493"/>
      <c r="AS20" s="494"/>
      <c r="AT20" s="492" t="s">
        <v>28</v>
      </c>
      <c r="AU20" s="493"/>
      <c r="AV20" s="493"/>
      <c r="AW20" s="494"/>
      <c r="AX20" s="492" t="s">
        <v>29</v>
      </c>
      <c r="AY20" s="493"/>
      <c r="AZ20" s="493"/>
      <c r="BA20" s="494"/>
      <c r="BB20" s="1"/>
      <c r="BC20" s="1"/>
      <c r="BD20" s="1"/>
      <c r="BE20" s="1"/>
    </row>
    <row r="21" spans="1:57" ht="30" customHeight="1" x14ac:dyDescent="0.25">
      <c r="A21" s="192"/>
      <c r="B21" s="506" t="s">
        <v>858</v>
      </c>
      <c r="C21" s="507"/>
      <c r="D21" s="507"/>
      <c r="E21" s="508"/>
      <c r="F21" s="500"/>
      <c r="G21" s="501"/>
      <c r="H21" s="501"/>
      <c r="I21" s="502"/>
      <c r="J21" s="500"/>
      <c r="K21" s="501"/>
      <c r="L21" s="501"/>
      <c r="M21" s="502"/>
      <c r="N21" s="500"/>
      <c r="O21" s="501"/>
      <c r="P21" s="501"/>
      <c r="Q21" s="502"/>
      <c r="R21" s="500"/>
      <c r="S21" s="501"/>
      <c r="T21" s="501"/>
      <c r="U21" s="502"/>
      <c r="V21" s="500"/>
      <c r="W21" s="501"/>
      <c r="X21" s="501"/>
      <c r="Y21" s="502"/>
      <c r="Z21" s="500"/>
      <c r="AA21" s="501"/>
      <c r="AB21" s="501"/>
      <c r="AC21" s="502"/>
      <c r="AD21" s="500"/>
      <c r="AE21" s="501"/>
      <c r="AF21" s="501"/>
      <c r="AG21" s="502"/>
      <c r="AH21" s="500"/>
      <c r="AI21" s="501"/>
      <c r="AJ21" s="501"/>
      <c r="AK21" s="502"/>
      <c r="AL21" s="500"/>
      <c r="AM21" s="501"/>
      <c r="AN21" s="501"/>
      <c r="AO21" s="502"/>
      <c r="AP21" s="500"/>
      <c r="AQ21" s="501"/>
      <c r="AR21" s="501"/>
      <c r="AS21" s="502"/>
      <c r="AT21" s="500"/>
      <c r="AU21" s="501"/>
      <c r="AV21" s="501"/>
      <c r="AW21" s="502"/>
      <c r="AX21" s="509"/>
      <c r="AY21" s="510"/>
      <c r="AZ21" s="510"/>
      <c r="BA21" s="511"/>
      <c r="BB21" s="1"/>
      <c r="BC21" s="1"/>
      <c r="BD21" s="1"/>
      <c r="BE21" s="1"/>
    </row>
    <row r="22" spans="1:57" ht="30" customHeight="1" x14ac:dyDescent="0.25">
      <c r="A22" s="192"/>
      <c r="B22" s="495" t="s">
        <v>742</v>
      </c>
      <c r="C22" s="414"/>
      <c r="D22" s="414"/>
      <c r="E22" s="496"/>
      <c r="F22" s="500"/>
      <c r="G22" s="501"/>
      <c r="H22" s="501"/>
      <c r="I22" s="502"/>
      <c r="J22" s="500"/>
      <c r="K22" s="501"/>
      <c r="L22" s="501"/>
      <c r="M22" s="502"/>
      <c r="N22" s="500"/>
      <c r="O22" s="501"/>
      <c r="P22" s="501"/>
      <c r="Q22" s="502"/>
      <c r="R22" s="500"/>
      <c r="S22" s="501"/>
      <c r="T22" s="501"/>
      <c r="U22" s="502"/>
      <c r="V22" s="500"/>
      <c r="W22" s="501"/>
      <c r="X22" s="501"/>
      <c r="Y22" s="502"/>
      <c r="Z22" s="500"/>
      <c r="AA22" s="501"/>
      <c r="AB22" s="501"/>
      <c r="AC22" s="502"/>
      <c r="AD22" s="500"/>
      <c r="AE22" s="501"/>
      <c r="AF22" s="501"/>
      <c r="AG22" s="502"/>
      <c r="AH22" s="500"/>
      <c r="AI22" s="501"/>
      <c r="AJ22" s="501"/>
      <c r="AK22" s="502"/>
      <c r="AL22" s="500"/>
      <c r="AM22" s="501"/>
      <c r="AN22" s="501"/>
      <c r="AO22" s="502"/>
      <c r="AP22" s="500"/>
      <c r="AQ22" s="501"/>
      <c r="AR22" s="501"/>
      <c r="AS22" s="502"/>
      <c r="AT22" s="500"/>
      <c r="AU22" s="501"/>
      <c r="AV22" s="501"/>
      <c r="AW22" s="502"/>
      <c r="AX22" s="509"/>
      <c r="AY22" s="510"/>
      <c r="AZ22" s="510"/>
      <c r="BA22" s="511"/>
      <c r="BB22" s="1"/>
      <c r="BC22" s="1"/>
      <c r="BD22" s="1"/>
      <c r="BE22" s="1"/>
    </row>
    <row r="23" spans="1:57" ht="30" customHeight="1" x14ac:dyDescent="0.25">
      <c r="A23" s="192"/>
      <c r="B23" s="497" t="s">
        <v>859</v>
      </c>
      <c r="C23" s="498"/>
      <c r="D23" s="498"/>
      <c r="E23" s="499"/>
      <c r="F23" s="503"/>
      <c r="G23" s="504"/>
      <c r="H23" s="504"/>
      <c r="I23" s="505"/>
      <c r="J23" s="503"/>
      <c r="K23" s="504"/>
      <c r="L23" s="504"/>
      <c r="M23" s="505"/>
      <c r="N23" s="503"/>
      <c r="O23" s="504"/>
      <c r="P23" s="504"/>
      <c r="Q23" s="505"/>
      <c r="R23" s="503"/>
      <c r="S23" s="504"/>
      <c r="T23" s="504"/>
      <c r="U23" s="505"/>
      <c r="V23" s="503"/>
      <c r="W23" s="504"/>
      <c r="X23" s="504"/>
      <c r="Y23" s="505"/>
      <c r="Z23" s="503"/>
      <c r="AA23" s="504"/>
      <c r="AB23" s="504"/>
      <c r="AC23" s="505"/>
      <c r="AD23" s="503"/>
      <c r="AE23" s="504"/>
      <c r="AF23" s="504"/>
      <c r="AG23" s="505"/>
      <c r="AH23" s="503"/>
      <c r="AI23" s="504"/>
      <c r="AJ23" s="504"/>
      <c r="AK23" s="505"/>
      <c r="AL23" s="503"/>
      <c r="AM23" s="504"/>
      <c r="AN23" s="504"/>
      <c r="AO23" s="505"/>
      <c r="AP23" s="503"/>
      <c r="AQ23" s="504"/>
      <c r="AR23" s="504"/>
      <c r="AS23" s="505"/>
      <c r="AT23" s="503"/>
      <c r="AU23" s="504"/>
      <c r="AV23" s="504"/>
      <c r="AW23" s="505"/>
      <c r="AX23" s="516"/>
      <c r="AY23" s="517"/>
      <c r="AZ23" s="517"/>
      <c r="BA23" s="518"/>
      <c r="BB23" s="1"/>
      <c r="BC23" s="1"/>
      <c r="BD23" s="1"/>
      <c r="BE23" s="1"/>
    </row>
    <row r="24" spans="1:57" ht="75" customHeight="1" x14ac:dyDescent="0.25">
      <c r="A24" s="192"/>
      <c r="B24" s="221" t="s">
        <v>94</v>
      </c>
      <c r="C24" s="249" t="s">
        <v>800</v>
      </c>
      <c r="D24" s="249" t="s">
        <v>96</v>
      </c>
      <c r="E24" s="271" t="s">
        <v>138</v>
      </c>
      <c r="F24" s="221" t="s">
        <v>860</v>
      </c>
      <c r="G24" s="249" t="s">
        <v>793</v>
      </c>
      <c r="H24" s="249" t="s">
        <v>857</v>
      </c>
      <c r="I24" s="271" t="s">
        <v>137</v>
      </c>
      <c r="J24" s="221" t="s">
        <v>860</v>
      </c>
      <c r="K24" s="249" t="s">
        <v>793</v>
      </c>
      <c r="L24" s="249" t="s">
        <v>857</v>
      </c>
      <c r="M24" s="271" t="s">
        <v>137</v>
      </c>
      <c r="N24" s="221" t="s">
        <v>860</v>
      </c>
      <c r="O24" s="249" t="s">
        <v>793</v>
      </c>
      <c r="P24" s="249" t="s">
        <v>857</v>
      </c>
      <c r="Q24" s="271" t="s">
        <v>137</v>
      </c>
      <c r="R24" s="221" t="s">
        <v>860</v>
      </c>
      <c r="S24" s="249" t="s">
        <v>793</v>
      </c>
      <c r="T24" s="249" t="s">
        <v>857</v>
      </c>
      <c r="U24" s="271" t="s">
        <v>137</v>
      </c>
      <c r="V24" s="221" t="s">
        <v>860</v>
      </c>
      <c r="W24" s="249" t="s">
        <v>793</v>
      </c>
      <c r="X24" s="249" t="s">
        <v>857</v>
      </c>
      <c r="Y24" s="271" t="s">
        <v>137</v>
      </c>
      <c r="Z24" s="221" t="s">
        <v>860</v>
      </c>
      <c r="AA24" s="249" t="s">
        <v>793</v>
      </c>
      <c r="AB24" s="249" t="s">
        <v>857</v>
      </c>
      <c r="AC24" s="271" t="s">
        <v>137</v>
      </c>
      <c r="AD24" s="221" t="s">
        <v>860</v>
      </c>
      <c r="AE24" s="249" t="s">
        <v>793</v>
      </c>
      <c r="AF24" s="249" t="s">
        <v>857</v>
      </c>
      <c r="AG24" s="271" t="s">
        <v>137</v>
      </c>
      <c r="AH24" s="221" t="s">
        <v>860</v>
      </c>
      <c r="AI24" s="249" t="s">
        <v>793</v>
      </c>
      <c r="AJ24" s="249" t="s">
        <v>857</v>
      </c>
      <c r="AK24" s="271" t="s">
        <v>137</v>
      </c>
      <c r="AL24" s="221" t="s">
        <v>860</v>
      </c>
      <c r="AM24" s="249" t="s">
        <v>793</v>
      </c>
      <c r="AN24" s="249" t="s">
        <v>857</v>
      </c>
      <c r="AO24" s="271" t="s">
        <v>137</v>
      </c>
      <c r="AP24" s="221" t="s">
        <v>860</v>
      </c>
      <c r="AQ24" s="249" t="s">
        <v>793</v>
      </c>
      <c r="AR24" s="249" t="s">
        <v>857</v>
      </c>
      <c r="AS24" s="271" t="s">
        <v>137</v>
      </c>
      <c r="AT24" s="221" t="s">
        <v>860</v>
      </c>
      <c r="AU24" s="249" t="s">
        <v>793</v>
      </c>
      <c r="AV24" s="249" t="s">
        <v>857</v>
      </c>
      <c r="AW24" s="271" t="s">
        <v>137</v>
      </c>
      <c r="AX24" s="221" t="s">
        <v>860</v>
      </c>
      <c r="AY24" s="249" t="s">
        <v>793</v>
      </c>
      <c r="AZ24" s="249" t="s">
        <v>857</v>
      </c>
      <c r="BA24" s="271" t="s">
        <v>137</v>
      </c>
      <c r="BB24" s="1"/>
      <c r="BC24" s="1"/>
      <c r="BD24" s="1"/>
      <c r="BE24" s="1"/>
    </row>
    <row r="25" spans="1:57" x14ac:dyDescent="0.25">
      <c r="A25" s="192"/>
      <c r="B25" s="230" t="s">
        <v>10</v>
      </c>
      <c r="C25" s="164"/>
      <c r="D25" s="131"/>
      <c r="E25" s="225"/>
      <c r="F25" s="162"/>
      <c r="G25" s="204"/>
      <c r="H25" s="263" t="s">
        <v>10</v>
      </c>
      <c r="I25" s="208"/>
      <c r="J25" s="162"/>
      <c r="K25" s="204"/>
      <c r="L25" s="263" t="s">
        <v>10</v>
      </c>
      <c r="M25" s="208"/>
      <c r="N25" s="162"/>
      <c r="O25" s="204"/>
      <c r="P25" s="263" t="s">
        <v>10</v>
      </c>
      <c r="Q25" s="208"/>
      <c r="R25" s="162"/>
      <c r="S25" s="204"/>
      <c r="T25" s="263" t="s">
        <v>10</v>
      </c>
      <c r="U25" s="208"/>
      <c r="V25" s="162"/>
      <c r="W25" s="204"/>
      <c r="X25" s="263" t="s">
        <v>10</v>
      </c>
      <c r="Y25" s="208"/>
      <c r="Z25" s="162"/>
      <c r="AA25" s="204"/>
      <c r="AB25" s="263" t="s">
        <v>10</v>
      </c>
      <c r="AC25" s="208"/>
      <c r="AD25" s="162"/>
      <c r="AE25" s="204"/>
      <c r="AF25" s="263" t="s">
        <v>10</v>
      </c>
      <c r="AG25" s="208"/>
      <c r="AH25" s="162"/>
      <c r="AI25" s="204"/>
      <c r="AJ25" s="263" t="s">
        <v>10</v>
      </c>
      <c r="AK25" s="208"/>
      <c r="AL25" s="162"/>
      <c r="AM25" s="204"/>
      <c r="AN25" s="263" t="s">
        <v>10</v>
      </c>
      <c r="AO25" s="208"/>
      <c r="AP25" s="162"/>
      <c r="AQ25" s="204"/>
      <c r="AR25" s="263" t="s">
        <v>10</v>
      </c>
      <c r="AS25" s="208"/>
      <c r="AT25" s="162"/>
      <c r="AU25" s="204"/>
      <c r="AV25" s="263" t="s">
        <v>10</v>
      </c>
      <c r="AW25" s="208"/>
      <c r="AX25" s="162"/>
      <c r="AY25" s="204"/>
      <c r="AZ25" s="263" t="s">
        <v>10</v>
      </c>
      <c r="BA25" s="208"/>
      <c r="BB25" s="1"/>
      <c r="BC25" s="1"/>
      <c r="BD25" s="1"/>
      <c r="BE25" s="1"/>
    </row>
    <row r="26" spans="1:57" x14ac:dyDescent="0.25">
      <c r="A26" s="192"/>
      <c r="B26" s="230" t="s">
        <v>10</v>
      </c>
      <c r="C26" s="164"/>
      <c r="D26" s="34"/>
      <c r="E26" s="157"/>
      <c r="F26" s="162"/>
      <c r="G26" s="204"/>
      <c r="H26" s="263" t="s">
        <v>10</v>
      </c>
      <c r="I26" s="208"/>
      <c r="J26" s="162"/>
      <c r="K26" s="204"/>
      <c r="L26" s="263" t="s">
        <v>10</v>
      </c>
      <c r="M26" s="208"/>
      <c r="N26" s="162"/>
      <c r="O26" s="204"/>
      <c r="P26" s="263" t="s">
        <v>10</v>
      </c>
      <c r="Q26" s="208"/>
      <c r="R26" s="162"/>
      <c r="S26" s="204"/>
      <c r="T26" s="263" t="s">
        <v>10</v>
      </c>
      <c r="U26" s="208"/>
      <c r="V26" s="162"/>
      <c r="W26" s="204"/>
      <c r="X26" s="263" t="s">
        <v>10</v>
      </c>
      <c r="Y26" s="208"/>
      <c r="Z26" s="162"/>
      <c r="AA26" s="204"/>
      <c r="AB26" s="263" t="s">
        <v>10</v>
      </c>
      <c r="AC26" s="208"/>
      <c r="AD26" s="162"/>
      <c r="AE26" s="204"/>
      <c r="AF26" s="263" t="s">
        <v>10</v>
      </c>
      <c r="AG26" s="208"/>
      <c r="AH26" s="162"/>
      <c r="AI26" s="204"/>
      <c r="AJ26" s="263" t="s">
        <v>10</v>
      </c>
      <c r="AK26" s="208"/>
      <c r="AL26" s="162"/>
      <c r="AM26" s="204"/>
      <c r="AN26" s="263" t="s">
        <v>10</v>
      </c>
      <c r="AO26" s="208"/>
      <c r="AP26" s="162"/>
      <c r="AQ26" s="204"/>
      <c r="AR26" s="263" t="s">
        <v>10</v>
      </c>
      <c r="AS26" s="208"/>
      <c r="AT26" s="162"/>
      <c r="AU26" s="204"/>
      <c r="AV26" s="263" t="s">
        <v>10</v>
      </c>
      <c r="AW26" s="208"/>
      <c r="AX26" s="162"/>
      <c r="AY26" s="204"/>
      <c r="AZ26" s="263" t="s">
        <v>10</v>
      </c>
      <c r="BA26" s="208"/>
      <c r="BB26" s="1"/>
      <c r="BC26" s="1"/>
      <c r="BD26" s="1"/>
      <c r="BE26" s="1"/>
    </row>
    <row r="27" spans="1:57" x14ac:dyDescent="0.25">
      <c r="A27" s="192"/>
      <c r="B27" s="230" t="s">
        <v>10</v>
      </c>
      <c r="C27" s="164"/>
      <c r="D27" s="34"/>
      <c r="E27" s="157"/>
      <c r="F27" s="162"/>
      <c r="G27" s="204"/>
      <c r="H27" s="263" t="s">
        <v>10</v>
      </c>
      <c r="I27" s="208"/>
      <c r="J27" s="162"/>
      <c r="K27" s="204"/>
      <c r="L27" s="263" t="s">
        <v>10</v>
      </c>
      <c r="M27" s="208"/>
      <c r="N27" s="162"/>
      <c r="O27" s="204"/>
      <c r="P27" s="263" t="s">
        <v>10</v>
      </c>
      <c r="Q27" s="208"/>
      <c r="R27" s="162"/>
      <c r="S27" s="204"/>
      <c r="T27" s="263" t="s">
        <v>10</v>
      </c>
      <c r="U27" s="208"/>
      <c r="V27" s="162"/>
      <c r="W27" s="204"/>
      <c r="X27" s="263" t="s">
        <v>10</v>
      </c>
      <c r="Y27" s="208"/>
      <c r="Z27" s="162"/>
      <c r="AA27" s="204"/>
      <c r="AB27" s="263" t="s">
        <v>10</v>
      </c>
      <c r="AC27" s="208"/>
      <c r="AD27" s="162"/>
      <c r="AE27" s="204"/>
      <c r="AF27" s="263" t="s">
        <v>10</v>
      </c>
      <c r="AG27" s="208"/>
      <c r="AH27" s="162"/>
      <c r="AI27" s="204"/>
      <c r="AJ27" s="263" t="s">
        <v>10</v>
      </c>
      <c r="AK27" s="208"/>
      <c r="AL27" s="162"/>
      <c r="AM27" s="204"/>
      <c r="AN27" s="263" t="s">
        <v>10</v>
      </c>
      <c r="AO27" s="208"/>
      <c r="AP27" s="162"/>
      <c r="AQ27" s="204"/>
      <c r="AR27" s="263" t="s">
        <v>10</v>
      </c>
      <c r="AS27" s="208"/>
      <c r="AT27" s="162"/>
      <c r="AU27" s="204"/>
      <c r="AV27" s="263" t="s">
        <v>10</v>
      </c>
      <c r="AW27" s="208"/>
      <c r="AX27" s="162"/>
      <c r="AY27" s="204"/>
      <c r="AZ27" s="263" t="s">
        <v>10</v>
      </c>
      <c r="BA27" s="208"/>
      <c r="BB27" s="1"/>
      <c r="BC27" s="1"/>
      <c r="BD27" s="1"/>
      <c r="BE27" s="1"/>
    </row>
    <row r="28" spans="1:57" x14ac:dyDescent="0.25">
      <c r="A28" s="192"/>
      <c r="B28" s="230" t="s">
        <v>10</v>
      </c>
      <c r="C28" s="164"/>
      <c r="D28" s="34"/>
      <c r="E28" s="157"/>
      <c r="F28" s="162"/>
      <c r="G28" s="204"/>
      <c r="H28" s="263" t="s">
        <v>10</v>
      </c>
      <c r="I28" s="208"/>
      <c r="J28" s="162"/>
      <c r="K28" s="204"/>
      <c r="L28" s="263" t="s">
        <v>10</v>
      </c>
      <c r="M28" s="208"/>
      <c r="N28" s="162"/>
      <c r="O28" s="204"/>
      <c r="P28" s="263" t="s">
        <v>10</v>
      </c>
      <c r="Q28" s="208"/>
      <c r="R28" s="162"/>
      <c r="S28" s="204"/>
      <c r="T28" s="263" t="s">
        <v>10</v>
      </c>
      <c r="U28" s="208"/>
      <c r="V28" s="162"/>
      <c r="W28" s="204"/>
      <c r="X28" s="263" t="s">
        <v>10</v>
      </c>
      <c r="Y28" s="208"/>
      <c r="Z28" s="162"/>
      <c r="AA28" s="204"/>
      <c r="AB28" s="263" t="s">
        <v>10</v>
      </c>
      <c r="AC28" s="208"/>
      <c r="AD28" s="162"/>
      <c r="AE28" s="204"/>
      <c r="AF28" s="263" t="s">
        <v>10</v>
      </c>
      <c r="AG28" s="208"/>
      <c r="AH28" s="162"/>
      <c r="AI28" s="204"/>
      <c r="AJ28" s="263" t="s">
        <v>10</v>
      </c>
      <c r="AK28" s="208"/>
      <c r="AL28" s="162"/>
      <c r="AM28" s="204"/>
      <c r="AN28" s="263" t="s">
        <v>10</v>
      </c>
      <c r="AO28" s="208"/>
      <c r="AP28" s="162"/>
      <c r="AQ28" s="204"/>
      <c r="AR28" s="263" t="s">
        <v>10</v>
      </c>
      <c r="AS28" s="208"/>
      <c r="AT28" s="162"/>
      <c r="AU28" s="204"/>
      <c r="AV28" s="263" t="s">
        <v>10</v>
      </c>
      <c r="AW28" s="208"/>
      <c r="AX28" s="162"/>
      <c r="AY28" s="204"/>
      <c r="AZ28" s="263" t="s">
        <v>10</v>
      </c>
      <c r="BA28" s="208"/>
      <c r="BB28" s="1"/>
      <c r="BC28" s="1"/>
      <c r="BD28" s="1"/>
      <c r="BE28" s="1"/>
    </row>
    <row r="29" spans="1:57" x14ac:dyDescent="0.25">
      <c r="A29" s="192"/>
      <c r="B29" s="230" t="s">
        <v>10</v>
      </c>
      <c r="C29" s="164"/>
      <c r="D29" s="34"/>
      <c r="E29" s="157"/>
      <c r="F29" s="162"/>
      <c r="G29" s="204"/>
      <c r="H29" s="263" t="s">
        <v>10</v>
      </c>
      <c r="I29" s="208"/>
      <c r="J29" s="162"/>
      <c r="K29" s="204"/>
      <c r="L29" s="263" t="s">
        <v>10</v>
      </c>
      <c r="M29" s="208"/>
      <c r="N29" s="162"/>
      <c r="O29" s="204"/>
      <c r="P29" s="263" t="s">
        <v>10</v>
      </c>
      <c r="Q29" s="208"/>
      <c r="R29" s="162"/>
      <c r="S29" s="204"/>
      <c r="T29" s="263" t="s">
        <v>10</v>
      </c>
      <c r="U29" s="208"/>
      <c r="V29" s="162"/>
      <c r="W29" s="204"/>
      <c r="X29" s="263" t="s">
        <v>10</v>
      </c>
      <c r="Y29" s="208"/>
      <c r="Z29" s="162"/>
      <c r="AA29" s="204"/>
      <c r="AB29" s="263" t="s">
        <v>10</v>
      </c>
      <c r="AC29" s="208"/>
      <c r="AD29" s="162"/>
      <c r="AE29" s="204"/>
      <c r="AF29" s="263" t="s">
        <v>10</v>
      </c>
      <c r="AG29" s="208"/>
      <c r="AH29" s="162"/>
      <c r="AI29" s="204"/>
      <c r="AJ29" s="263" t="s">
        <v>10</v>
      </c>
      <c r="AK29" s="208"/>
      <c r="AL29" s="162"/>
      <c r="AM29" s="204"/>
      <c r="AN29" s="263" t="s">
        <v>10</v>
      </c>
      <c r="AO29" s="208"/>
      <c r="AP29" s="162"/>
      <c r="AQ29" s="204"/>
      <c r="AR29" s="263" t="s">
        <v>10</v>
      </c>
      <c r="AS29" s="208"/>
      <c r="AT29" s="162"/>
      <c r="AU29" s="204"/>
      <c r="AV29" s="263" t="s">
        <v>10</v>
      </c>
      <c r="AW29" s="208"/>
      <c r="AX29" s="162"/>
      <c r="AY29" s="204"/>
      <c r="AZ29" s="263" t="s">
        <v>10</v>
      </c>
      <c r="BA29" s="208"/>
      <c r="BB29" s="1"/>
      <c r="BC29" s="1"/>
      <c r="BD29" s="1"/>
      <c r="BE29" s="1"/>
    </row>
    <row r="30" spans="1:57" x14ac:dyDescent="0.25">
      <c r="A30" s="192"/>
      <c r="B30" s="230" t="s">
        <v>10</v>
      </c>
      <c r="C30" s="164"/>
      <c r="D30" s="34"/>
      <c r="E30" s="157"/>
      <c r="F30" s="162"/>
      <c r="G30" s="204"/>
      <c r="H30" s="263" t="s">
        <v>10</v>
      </c>
      <c r="I30" s="208"/>
      <c r="J30" s="162"/>
      <c r="K30" s="204"/>
      <c r="L30" s="263" t="s">
        <v>10</v>
      </c>
      <c r="M30" s="208"/>
      <c r="N30" s="162"/>
      <c r="O30" s="204"/>
      <c r="P30" s="263" t="s">
        <v>10</v>
      </c>
      <c r="Q30" s="208"/>
      <c r="R30" s="162"/>
      <c r="S30" s="204"/>
      <c r="T30" s="263" t="s">
        <v>10</v>
      </c>
      <c r="U30" s="208"/>
      <c r="V30" s="162"/>
      <c r="W30" s="204"/>
      <c r="X30" s="263" t="s">
        <v>10</v>
      </c>
      <c r="Y30" s="208"/>
      <c r="Z30" s="162"/>
      <c r="AA30" s="204"/>
      <c r="AB30" s="263" t="s">
        <v>10</v>
      </c>
      <c r="AC30" s="208"/>
      <c r="AD30" s="162"/>
      <c r="AE30" s="204"/>
      <c r="AF30" s="263" t="s">
        <v>10</v>
      </c>
      <c r="AG30" s="208"/>
      <c r="AH30" s="162"/>
      <c r="AI30" s="204"/>
      <c r="AJ30" s="263" t="s">
        <v>10</v>
      </c>
      <c r="AK30" s="208"/>
      <c r="AL30" s="162"/>
      <c r="AM30" s="204"/>
      <c r="AN30" s="263" t="s">
        <v>10</v>
      </c>
      <c r="AO30" s="208"/>
      <c r="AP30" s="162"/>
      <c r="AQ30" s="204"/>
      <c r="AR30" s="263" t="s">
        <v>10</v>
      </c>
      <c r="AS30" s="208"/>
      <c r="AT30" s="162"/>
      <c r="AU30" s="204"/>
      <c r="AV30" s="263" t="s">
        <v>10</v>
      </c>
      <c r="AW30" s="208"/>
      <c r="AX30" s="162"/>
      <c r="AY30" s="204"/>
      <c r="AZ30" s="263" t="s">
        <v>10</v>
      </c>
      <c r="BA30" s="208"/>
      <c r="BB30" s="1"/>
      <c r="BC30" s="1"/>
      <c r="BD30" s="1"/>
      <c r="BE30" s="1"/>
    </row>
    <row r="31" spans="1:57" x14ac:dyDescent="0.25">
      <c r="A31" s="192"/>
      <c r="B31" s="230" t="s">
        <v>10</v>
      </c>
      <c r="C31" s="164"/>
      <c r="D31" s="34"/>
      <c r="E31" s="157"/>
      <c r="F31" s="162"/>
      <c r="G31" s="204"/>
      <c r="H31" s="263" t="s">
        <v>10</v>
      </c>
      <c r="I31" s="208"/>
      <c r="J31" s="162"/>
      <c r="K31" s="204"/>
      <c r="L31" s="263" t="s">
        <v>10</v>
      </c>
      <c r="M31" s="208"/>
      <c r="N31" s="162"/>
      <c r="O31" s="204"/>
      <c r="P31" s="263" t="s">
        <v>10</v>
      </c>
      <c r="Q31" s="208"/>
      <c r="R31" s="162"/>
      <c r="S31" s="204"/>
      <c r="T31" s="263" t="s">
        <v>10</v>
      </c>
      <c r="U31" s="208"/>
      <c r="V31" s="162"/>
      <c r="W31" s="204"/>
      <c r="X31" s="263" t="s">
        <v>10</v>
      </c>
      <c r="Y31" s="208"/>
      <c r="Z31" s="162"/>
      <c r="AA31" s="204"/>
      <c r="AB31" s="263" t="s">
        <v>10</v>
      </c>
      <c r="AC31" s="208"/>
      <c r="AD31" s="162"/>
      <c r="AE31" s="204"/>
      <c r="AF31" s="263" t="s">
        <v>10</v>
      </c>
      <c r="AG31" s="208"/>
      <c r="AH31" s="162"/>
      <c r="AI31" s="204"/>
      <c r="AJ31" s="263" t="s">
        <v>10</v>
      </c>
      <c r="AK31" s="208"/>
      <c r="AL31" s="162"/>
      <c r="AM31" s="204"/>
      <c r="AN31" s="263" t="s">
        <v>10</v>
      </c>
      <c r="AO31" s="208"/>
      <c r="AP31" s="162"/>
      <c r="AQ31" s="204"/>
      <c r="AR31" s="263" t="s">
        <v>10</v>
      </c>
      <c r="AS31" s="208"/>
      <c r="AT31" s="162"/>
      <c r="AU31" s="204"/>
      <c r="AV31" s="263" t="s">
        <v>10</v>
      </c>
      <c r="AW31" s="208"/>
      <c r="AX31" s="162"/>
      <c r="AY31" s="204"/>
      <c r="AZ31" s="263" t="s">
        <v>10</v>
      </c>
      <c r="BA31" s="208"/>
      <c r="BB31" s="1"/>
      <c r="BC31" s="1"/>
      <c r="BD31" s="1"/>
      <c r="BE31" s="1"/>
    </row>
    <row r="32" spans="1:57" x14ac:dyDescent="0.25">
      <c r="A32" s="192"/>
      <c r="B32" s="230" t="s">
        <v>10</v>
      </c>
      <c r="C32" s="164"/>
      <c r="D32" s="34"/>
      <c r="E32" s="157"/>
      <c r="F32" s="162"/>
      <c r="G32" s="204"/>
      <c r="H32" s="263" t="s">
        <v>10</v>
      </c>
      <c r="I32" s="208"/>
      <c r="J32" s="162"/>
      <c r="K32" s="204"/>
      <c r="L32" s="263" t="s">
        <v>10</v>
      </c>
      <c r="M32" s="208"/>
      <c r="N32" s="162"/>
      <c r="O32" s="204"/>
      <c r="P32" s="263" t="s">
        <v>10</v>
      </c>
      <c r="Q32" s="208"/>
      <c r="R32" s="162"/>
      <c r="S32" s="204"/>
      <c r="T32" s="263" t="s">
        <v>10</v>
      </c>
      <c r="U32" s="208"/>
      <c r="V32" s="162"/>
      <c r="W32" s="204"/>
      <c r="X32" s="263" t="s">
        <v>10</v>
      </c>
      <c r="Y32" s="208"/>
      <c r="Z32" s="162"/>
      <c r="AA32" s="204"/>
      <c r="AB32" s="263" t="s">
        <v>10</v>
      </c>
      <c r="AC32" s="208"/>
      <c r="AD32" s="162"/>
      <c r="AE32" s="204"/>
      <c r="AF32" s="263" t="s">
        <v>10</v>
      </c>
      <c r="AG32" s="208"/>
      <c r="AH32" s="162"/>
      <c r="AI32" s="204"/>
      <c r="AJ32" s="263" t="s">
        <v>10</v>
      </c>
      <c r="AK32" s="208"/>
      <c r="AL32" s="162"/>
      <c r="AM32" s="204"/>
      <c r="AN32" s="263" t="s">
        <v>10</v>
      </c>
      <c r="AO32" s="208"/>
      <c r="AP32" s="162"/>
      <c r="AQ32" s="204"/>
      <c r="AR32" s="263" t="s">
        <v>10</v>
      </c>
      <c r="AS32" s="208"/>
      <c r="AT32" s="162"/>
      <c r="AU32" s="204"/>
      <c r="AV32" s="263" t="s">
        <v>10</v>
      </c>
      <c r="AW32" s="208"/>
      <c r="AX32" s="162"/>
      <c r="AY32" s="204"/>
      <c r="AZ32" s="263" t="s">
        <v>10</v>
      </c>
      <c r="BA32" s="208"/>
      <c r="BB32" s="1"/>
      <c r="BC32" s="1"/>
      <c r="BD32" s="1"/>
      <c r="BE32" s="1"/>
    </row>
    <row r="33" spans="1:57" x14ac:dyDescent="0.25">
      <c r="A33" s="192"/>
      <c r="B33" s="230" t="s">
        <v>10</v>
      </c>
      <c r="C33" s="164"/>
      <c r="D33" s="34"/>
      <c r="E33" s="157"/>
      <c r="F33" s="162"/>
      <c r="G33" s="204"/>
      <c r="H33" s="263" t="s">
        <v>10</v>
      </c>
      <c r="I33" s="208"/>
      <c r="J33" s="162"/>
      <c r="K33" s="204"/>
      <c r="L33" s="263" t="s">
        <v>10</v>
      </c>
      <c r="M33" s="208"/>
      <c r="N33" s="162"/>
      <c r="O33" s="204"/>
      <c r="P33" s="263" t="s">
        <v>10</v>
      </c>
      <c r="Q33" s="208"/>
      <c r="R33" s="162"/>
      <c r="S33" s="204"/>
      <c r="T33" s="263" t="s">
        <v>10</v>
      </c>
      <c r="U33" s="208"/>
      <c r="V33" s="162"/>
      <c r="W33" s="204"/>
      <c r="X33" s="263" t="s">
        <v>10</v>
      </c>
      <c r="Y33" s="208"/>
      <c r="Z33" s="162"/>
      <c r="AA33" s="204"/>
      <c r="AB33" s="263" t="s">
        <v>10</v>
      </c>
      <c r="AC33" s="208"/>
      <c r="AD33" s="162"/>
      <c r="AE33" s="204"/>
      <c r="AF33" s="263" t="s">
        <v>10</v>
      </c>
      <c r="AG33" s="208"/>
      <c r="AH33" s="162"/>
      <c r="AI33" s="204"/>
      <c r="AJ33" s="263" t="s">
        <v>10</v>
      </c>
      <c r="AK33" s="208"/>
      <c r="AL33" s="162"/>
      <c r="AM33" s="204"/>
      <c r="AN33" s="263" t="s">
        <v>10</v>
      </c>
      <c r="AO33" s="208"/>
      <c r="AP33" s="162"/>
      <c r="AQ33" s="204"/>
      <c r="AR33" s="263" t="s">
        <v>10</v>
      </c>
      <c r="AS33" s="208"/>
      <c r="AT33" s="162"/>
      <c r="AU33" s="204"/>
      <c r="AV33" s="263" t="s">
        <v>10</v>
      </c>
      <c r="AW33" s="208"/>
      <c r="AX33" s="162"/>
      <c r="AY33" s="204"/>
      <c r="AZ33" s="263" t="s">
        <v>10</v>
      </c>
      <c r="BA33" s="208"/>
      <c r="BB33" s="1"/>
      <c r="BC33" s="1"/>
      <c r="BD33" s="1"/>
      <c r="BE33" s="1"/>
    </row>
    <row r="34" spans="1:57" x14ac:dyDescent="0.25">
      <c r="A34" s="192"/>
      <c r="B34" s="230" t="s">
        <v>10</v>
      </c>
      <c r="C34" s="164"/>
      <c r="D34" s="34"/>
      <c r="E34" s="157"/>
      <c r="F34" s="162"/>
      <c r="G34" s="204"/>
      <c r="H34" s="263" t="s">
        <v>10</v>
      </c>
      <c r="I34" s="208"/>
      <c r="J34" s="162"/>
      <c r="K34" s="204"/>
      <c r="L34" s="263" t="s">
        <v>10</v>
      </c>
      <c r="M34" s="208"/>
      <c r="N34" s="162"/>
      <c r="O34" s="204"/>
      <c r="P34" s="263" t="s">
        <v>10</v>
      </c>
      <c r="Q34" s="208"/>
      <c r="R34" s="162"/>
      <c r="S34" s="204"/>
      <c r="T34" s="263" t="s">
        <v>10</v>
      </c>
      <c r="U34" s="208"/>
      <c r="V34" s="162"/>
      <c r="W34" s="204"/>
      <c r="X34" s="263" t="s">
        <v>10</v>
      </c>
      <c r="Y34" s="208"/>
      <c r="Z34" s="162"/>
      <c r="AA34" s="204"/>
      <c r="AB34" s="263" t="s">
        <v>10</v>
      </c>
      <c r="AC34" s="208"/>
      <c r="AD34" s="162"/>
      <c r="AE34" s="204"/>
      <c r="AF34" s="263" t="s">
        <v>10</v>
      </c>
      <c r="AG34" s="208"/>
      <c r="AH34" s="162"/>
      <c r="AI34" s="204"/>
      <c r="AJ34" s="263" t="s">
        <v>10</v>
      </c>
      <c r="AK34" s="208"/>
      <c r="AL34" s="162"/>
      <c r="AM34" s="204"/>
      <c r="AN34" s="263" t="s">
        <v>10</v>
      </c>
      <c r="AO34" s="208"/>
      <c r="AP34" s="162"/>
      <c r="AQ34" s="204"/>
      <c r="AR34" s="263" t="s">
        <v>10</v>
      </c>
      <c r="AS34" s="208"/>
      <c r="AT34" s="162"/>
      <c r="AU34" s="204"/>
      <c r="AV34" s="263" t="s">
        <v>10</v>
      </c>
      <c r="AW34" s="208"/>
      <c r="AX34" s="162"/>
      <c r="AY34" s="204"/>
      <c r="AZ34" s="263" t="s">
        <v>10</v>
      </c>
      <c r="BA34" s="208"/>
      <c r="BB34" s="1"/>
      <c r="BC34" s="1"/>
      <c r="BD34" s="1"/>
      <c r="BE34" s="1"/>
    </row>
    <row r="35" spans="1:57" x14ac:dyDescent="0.25">
      <c r="A35" s="192"/>
      <c r="B35" s="230" t="s">
        <v>10</v>
      </c>
      <c r="C35" s="164"/>
      <c r="D35" s="34"/>
      <c r="E35" s="157"/>
      <c r="F35" s="162"/>
      <c r="G35" s="204"/>
      <c r="H35" s="263" t="s">
        <v>10</v>
      </c>
      <c r="I35" s="208"/>
      <c r="J35" s="162"/>
      <c r="K35" s="204"/>
      <c r="L35" s="263" t="s">
        <v>10</v>
      </c>
      <c r="M35" s="208"/>
      <c r="N35" s="162"/>
      <c r="O35" s="204"/>
      <c r="P35" s="263" t="s">
        <v>10</v>
      </c>
      <c r="Q35" s="208"/>
      <c r="R35" s="162"/>
      <c r="S35" s="204"/>
      <c r="T35" s="263" t="s">
        <v>10</v>
      </c>
      <c r="U35" s="208"/>
      <c r="V35" s="162"/>
      <c r="W35" s="204"/>
      <c r="X35" s="263" t="s">
        <v>10</v>
      </c>
      <c r="Y35" s="208"/>
      <c r="Z35" s="162"/>
      <c r="AA35" s="204"/>
      <c r="AB35" s="263" t="s">
        <v>10</v>
      </c>
      <c r="AC35" s="208"/>
      <c r="AD35" s="162"/>
      <c r="AE35" s="204"/>
      <c r="AF35" s="263" t="s">
        <v>10</v>
      </c>
      <c r="AG35" s="208"/>
      <c r="AH35" s="162"/>
      <c r="AI35" s="204"/>
      <c r="AJ35" s="263" t="s">
        <v>10</v>
      </c>
      <c r="AK35" s="208"/>
      <c r="AL35" s="162"/>
      <c r="AM35" s="204"/>
      <c r="AN35" s="263" t="s">
        <v>10</v>
      </c>
      <c r="AO35" s="208"/>
      <c r="AP35" s="162"/>
      <c r="AQ35" s="204"/>
      <c r="AR35" s="263" t="s">
        <v>10</v>
      </c>
      <c r="AS35" s="208"/>
      <c r="AT35" s="162"/>
      <c r="AU35" s="204"/>
      <c r="AV35" s="263" t="s">
        <v>10</v>
      </c>
      <c r="AW35" s="208"/>
      <c r="AX35" s="162"/>
      <c r="AY35" s="204"/>
      <c r="AZ35" s="263" t="s">
        <v>10</v>
      </c>
      <c r="BA35" s="208"/>
      <c r="BB35" s="1"/>
      <c r="BC35" s="1"/>
      <c r="BD35" s="1"/>
      <c r="BE35" s="1"/>
    </row>
    <row r="36" spans="1:57" x14ac:dyDescent="0.25">
      <c r="A36" s="192"/>
      <c r="B36" s="230" t="s">
        <v>10</v>
      </c>
      <c r="C36" s="164"/>
      <c r="D36" s="34"/>
      <c r="E36" s="157"/>
      <c r="F36" s="162"/>
      <c r="G36" s="204"/>
      <c r="H36" s="263" t="s">
        <v>10</v>
      </c>
      <c r="I36" s="208"/>
      <c r="J36" s="162"/>
      <c r="K36" s="204"/>
      <c r="L36" s="263" t="s">
        <v>10</v>
      </c>
      <c r="M36" s="208"/>
      <c r="N36" s="162"/>
      <c r="O36" s="204"/>
      <c r="P36" s="263" t="s">
        <v>10</v>
      </c>
      <c r="Q36" s="208"/>
      <c r="R36" s="162"/>
      <c r="S36" s="204"/>
      <c r="T36" s="263" t="s">
        <v>10</v>
      </c>
      <c r="U36" s="208"/>
      <c r="V36" s="162"/>
      <c r="W36" s="204"/>
      <c r="X36" s="263" t="s">
        <v>10</v>
      </c>
      <c r="Y36" s="208"/>
      <c r="Z36" s="162"/>
      <c r="AA36" s="204"/>
      <c r="AB36" s="263" t="s">
        <v>10</v>
      </c>
      <c r="AC36" s="208"/>
      <c r="AD36" s="162"/>
      <c r="AE36" s="204"/>
      <c r="AF36" s="263" t="s">
        <v>10</v>
      </c>
      <c r="AG36" s="208"/>
      <c r="AH36" s="162"/>
      <c r="AI36" s="204"/>
      <c r="AJ36" s="263" t="s">
        <v>10</v>
      </c>
      <c r="AK36" s="208"/>
      <c r="AL36" s="162"/>
      <c r="AM36" s="204"/>
      <c r="AN36" s="263" t="s">
        <v>10</v>
      </c>
      <c r="AO36" s="208"/>
      <c r="AP36" s="162"/>
      <c r="AQ36" s="204"/>
      <c r="AR36" s="263" t="s">
        <v>10</v>
      </c>
      <c r="AS36" s="208"/>
      <c r="AT36" s="162"/>
      <c r="AU36" s="204"/>
      <c r="AV36" s="263" t="s">
        <v>10</v>
      </c>
      <c r="AW36" s="208"/>
      <c r="AX36" s="162"/>
      <c r="AY36" s="204"/>
      <c r="AZ36" s="263" t="s">
        <v>10</v>
      </c>
      <c r="BA36" s="208"/>
      <c r="BB36" s="1"/>
      <c r="BC36" s="1"/>
      <c r="BD36" s="1"/>
      <c r="BE36" s="1"/>
    </row>
    <row r="37" spans="1:57" x14ac:dyDescent="0.25">
      <c r="A37" s="192"/>
      <c r="B37" s="230" t="s">
        <v>10</v>
      </c>
      <c r="C37" s="164"/>
      <c r="D37" s="34"/>
      <c r="E37" s="157"/>
      <c r="F37" s="162"/>
      <c r="G37" s="204"/>
      <c r="H37" s="263" t="s">
        <v>10</v>
      </c>
      <c r="I37" s="208"/>
      <c r="J37" s="162"/>
      <c r="K37" s="204"/>
      <c r="L37" s="263" t="s">
        <v>10</v>
      </c>
      <c r="M37" s="208"/>
      <c r="N37" s="162"/>
      <c r="O37" s="204"/>
      <c r="P37" s="263" t="s">
        <v>10</v>
      </c>
      <c r="Q37" s="208"/>
      <c r="R37" s="162"/>
      <c r="S37" s="204"/>
      <c r="T37" s="263" t="s">
        <v>10</v>
      </c>
      <c r="U37" s="208"/>
      <c r="V37" s="162"/>
      <c r="W37" s="204"/>
      <c r="X37" s="263" t="s">
        <v>10</v>
      </c>
      <c r="Y37" s="208"/>
      <c r="Z37" s="162"/>
      <c r="AA37" s="204"/>
      <c r="AB37" s="263" t="s">
        <v>10</v>
      </c>
      <c r="AC37" s="208"/>
      <c r="AD37" s="162"/>
      <c r="AE37" s="204"/>
      <c r="AF37" s="263" t="s">
        <v>10</v>
      </c>
      <c r="AG37" s="208"/>
      <c r="AH37" s="162"/>
      <c r="AI37" s="204"/>
      <c r="AJ37" s="263" t="s">
        <v>10</v>
      </c>
      <c r="AK37" s="208"/>
      <c r="AL37" s="162"/>
      <c r="AM37" s="204"/>
      <c r="AN37" s="263" t="s">
        <v>10</v>
      </c>
      <c r="AO37" s="208"/>
      <c r="AP37" s="162"/>
      <c r="AQ37" s="204"/>
      <c r="AR37" s="263" t="s">
        <v>10</v>
      </c>
      <c r="AS37" s="208"/>
      <c r="AT37" s="162"/>
      <c r="AU37" s="204"/>
      <c r="AV37" s="263" t="s">
        <v>10</v>
      </c>
      <c r="AW37" s="208"/>
      <c r="AX37" s="162"/>
      <c r="AY37" s="204"/>
      <c r="AZ37" s="263" t="s">
        <v>10</v>
      </c>
      <c r="BA37" s="208"/>
      <c r="BB37" s="1"/>
      <c r="BC37" s="1"/>
      <c r="BD37" s="1"/>
      <c r="BE37" s="1"/>
    </row>
    <row r="38" spans="1:57" x14ac:dyDescent="0.25">
      <c r="A38" s="192"/>
      <c r="B38" s="230" t="s">
        <v>10</v>
      </c>
      <c r="C38" s="164"/>
      <c r="D38" s="34"/>
      <c r="E38" s="157"/>
      <c r="F38" s="162"/>
      <c r="G38" s="204"/>
      <c r="H38" s="263" t="s">
        <v>10</v>
      </c>
      <c r="I38" s="208"/>
      <c r="J38" s="162"/>
      <c r="K38" s="204"/>
      <c r="L38" s="263" t="s">
        <v>10</v>
      </c>
      <c r="M38" s="208"/>
      <c r="N38" s="162"/>
      <c r="O38" s="204"/>
      <c r="P38" s="263" t="s">
        <v>10</v>
      </c>
      <c r="Q38" s="208"/>
      <c r="R38" s="162"/>
      <c r="S38" s="204"/>
      <c r="T38" s="263" t="s">
        <v>10</v>
      </c>
      <c r="U38" s="208"/>
      <c r="V38" s="162"/>
      <c r="W38" s="204"/>
      <c r="X38" s="263" t="s">
        <v>10</v>
      </c>
      <c r="Y38" s="208"/>
      <c r="Z38" s="162"/>
      <c r="AA38" s="204"/>
      <c r="AB38" s="263" t="s">
        <v>10</v>
      </c>
      <c r="AC38" s="208"/>
      <c r="AD38" s="162"/>
      <c r="AE38" s="204"/>
      <c r="AF38" s="263" t="s">
        <v>10</v>
      </c>
      <c r="AG38" s="208"/>
      <c r="AH38" s="162"/>
      <c r="AI38" s="204"/>
      <c r="AJ38" s="263" t="s">
        <v>10</v>
      </c>
      <c r="AK38" s="208"/>
      <c r="AL38" s="162"/>
      <c r="AM38" s="204"/>
      <c r="AN38" s="263" t="s">
        <v>10</v>
      </c>
      <c r="AO38" s="208"/>
      <c r="AP38" s="162"/>
      <c r="AQ38" s="204"/>
      <c r="AR38" s="263" t="s">
        <v>10</v>
      </c>
      <c r="AS38" s="208"/>
      <c r="AT38" s="162"/>
      <c r="AU38" s="204"/>
      <c r="AV38" s="263" t="s">
        <v>10</v>
      </c>
      <c r="AW38" s="208"/>
      <c r="AX38" s="162"/>
      <c r="AY38" s="204"/>
      <c r="AZ38" s="263" t="s">
        <v>10</v>
      </c>
      <c r="BA38" s="208"/>
      <c r="BB38" s="1"/>
      <c r="BC38" s="1"/>
      <c r="BD38" s="1"/>
      <c r="BE38" s="1"/>
    </row>
    <row r="39" spans="1:57" x14ac:dyDescent="0.25">
      <c r="A39" s="192"/>
      <c r="B39" s="230" t="s">
        <v>10</v>
      </c>
      <c r="C39" s="164"/>
      <c r="D39" s="34"/>
      <c r="E39" s="157"/>
      <c r="F39" s="162"/>
      <c r="G39" s="204"/>
      <c r="H39" s="263" t="s">
        <v>10</v>
      </c>
      <c r="I39" s="208"/>
      <c r="J39" s="162"/>
      <c r="K39" s="204"/>
      <c r="L39" s="263" t="s">
        <v>10</v>
      </c>
      <c r="M39" s="208"/>
      <c r="N39" s="162"/>
      <c r="O39" s="204"/>
      <c r="P39" s="263" t="s">
        <v>10</v>
      </c>
      <c r="Q39" s="208"/>
      <c r="R39" s="162"/>
      <c r="S39" s="204"/>
      <c r="T39" s="263" t="s">
        <v>10</v>
      </c>
      <c r="U39" s="208"/>
      <c r="V39" s="162"/>
      <c r="W39" s="204"/>
      <c r="X39" s="263" t="s">
        <v>10</v>
      </c>
      <c r="Y39" s="208"/>
      <c r="Z39" s="162"/>
      <c r="AA39" s="204"/>
      <c r="AB39" s="263" t="s">
        <v>10</v>
      </c>
      <c r="AC39" s="208"/>
      <c r="AD39" s="162"/>
      <c r="AE39" s="204"/>
      <c r="AF39" s="263" t="s">
        <v>10</v>
      </c>
      <c r="AG39" s="208"/>
      <c r="AH39" s="162"/>
      <c r="AI39" s="204"/>
      <c r="AJ39" s="263" t="s">
        <v>10</v>
      </c>
      <c r="AK39" s="208"/>
      <c r="AL39" s="162"/>
      <c r="AM39" s="204"/>
      <c r="AN39" s="263" t="s">
        <v>10</v>
      </c>
      <c r="AO39" s="208"/>
      <c r="AP39" s="162"/>
      <c r="AQ39" s="204"/>
      <c r="AR39" s="263" t="s">
        <v>10</v>
      </c>
      <c r="AS39" s="208"/>
      <c r="AT39" s="162"/>
      <c r="AU39" s="204"/>
      <c r="AV39" s="263" t="s">
        <v>10</v>
      </c>
      <c r="AW39" s="208"/>
      <c r="AX39" s="162"/>
      <c r="AY39" s="204"/>
      <c r="AZ39" s="263" t="s">
        <v>10</v>
      </c>
      <c r="BA39" s="208"/>
      <c r="BB39" s="1"/>
      <c r="BC39" s="1"/>
      <c r="BD39" s="1"/>
      <c r="BE39" s="1"/>
    </row>
    <row r="40" spans="1:57" x14ac:dyDescent="0.25">
      <c r="A40" s="192"/>
      <c r="B40" s="230" t="s">
        <v>10</v>
      </c>
      <c r="C40" s="164"/>
      <c r="D40" s="34"/>
      <c r="E40" s="157"/>
      <c r="F40" s="162"/>
      <c r="G40" s="204"/>
      <c r="H40" s="263" t="s">
        <v>10</v>
      </c>
      <c r="I40" s="208"/>
      <c r="J40" s="162"/>
      <c r="K40" s="204"/>
      <c r="L40" s="263" t="s">
        <v>10</v>
      </c>
      <c r="M40" s="208"/>
      <c r="N40" s="162"/>
      <c r="O40" s="204"/>
      <c r="P40" s="263" t="s">
        <v>10</v>
      </c>
      <c r="Q40" s="208"/>
      <c r="R40" s="162"/>
      <c r="S40" s="204"/>
      <c r="T40" s="263" t="s">
        <v>10</v>
      </c>
      <c r="U40" s="208"/>
      <c r="V40" s="162"/>
      <c r="W40" s="204"/>
      <c r="X40" s="263" t="s">
        <v>10</v>
      </c>
      <c r="Y40" s="208"/>
      <c r="Z40" s="162"/>
      <c r="AA40" s="204"/>
      <c r="AB40" s="263" t="s">
        <v>10</v>
      </c>
      <c r="AC40" s="208"/>
      <c r="AD40" s="162"/>
      <c r="AE40" s="204"/>
      <c r="AF40" s="263" t="s">
        <v>10</v>
      </c>
      <c r="AG40" s="208"/>
      <c r="AH40" s="162"/>
      <c r="AI40" s="204"/>
      <c r="AJ40" s="263" t="s">
        <v>10</v>
      </c>
      <c r="AK40" s="208"/>
      <c r="AL40" s="162"/>
      <c r="AM40" s="204"/>
      <c r="AN40" s="263" t="s">
        <v>10</v>
      </c>
      <c r="AO40" s="208"/>
      <c r="AP40" s="162"/>
      <c r="AQ40" s="204"/>
      <c r="AR40" s="263" t="s">
        <v>10</v>
      </c>
      <c r="AS40" s="208"/>
      <c r="AT40" s="162"/>
      <c r="AU40" s="204"/>
      <c r="AV40" s="263" t="s">
        <v>10</v>
      </c>
      <c r="AW40" s="208"/>
      <c r="AX40" s="162"/>
      <c r="AY40" s="204"/>
      <c r="AZ40" s="263" t="s">
        <v>10</v>
      </c>
      <c r="BA40" s="208"/>
      <c r="BB40" s="1"/>
      <c r="BC40" s="1"/>
      <c r="BD40" s="1"/>
      <c r="BE40" s="1"/>
    </row>
    <row r="41" spans="1:57" x14ac:dyDescent="0.25">
      <c r="A41" s="192"/>
      <c r="B41" s="230" t="s">
        <v>10</v>
      </c>
      <c r="C41" s="164"/>
      <c r="D41" s="34"/>
      <c r="E41" s="157"/>
      <c r="F41" s="162"/>
      <c r="G41" s="204"/>
      <c r="H41" s="263" t="s">
        <v>10</v>
      </c>
      <c r="I41" s="208"/>
      <c r="J41" s="162"/>
      <c r="K41" s="204"/>
      <c r="L41" s="263" t="s">
        <v>10</v>
      </c>
      <c r="M41" s="208"/>
      <c r="N41" s="162"/>
      <c r="O41" s="204"/>
      <c r="P41" s="263" t="s">
        <v>10</v>
      </c>
      <c r="Q41" s="208"/>
      <c r="R41" s="162"/>
      <c r="S41" s="204"/>
      <c r="T41" s="263" t="s">
        <v>10</v>
      </c>
      <c r="U41" s="208"/>
      <c r="V41" s="162"/>
      <c r="W41" s="204"/>
      <c r="X41" s="263" t="s">
        <v>10</v>
      </c>
      <c r="Y41" s="208"/>
      <c r="Z41" s="162"/>
      <c r="AA41" s="204"/>
      <c r="AB41" s="263" t="s">
        <v>10</v>
      </c>
      <c r="AC41" s="208"/>
      <c r="AD41" s="162"/>
      <c r="AE41" s="204"/>
      <c r="AF41" s="263" t="s">
        <v>10</v>
      </c>
      <c r="AG41" s="208"/>
      <c r="AH41" s="162"/>
      <c r="AI41" s="204"/>
      <c r="AJ41" s="263" t="s">
        <v>10</v>
      </c>
      <c r="AK41" s="208"/>
      <c r="AL41" s="162"/>
      <c r="AM41" s="204"/>
      <c r="AN41" s="263" t="s">
        <v>10</v>
      </c>
      <c r="AO41" s="208"/>
      <c r="AP41" s="162"/>
      <c r="AQ41" s="204"/>
      <c r="AR41" s="263" t="s">
        <v>10</v>
      </c>
      <c r="AS41" s="208"/>
      <c r="AT41" s="162"/>
      <c r="AU41" s="204"/>
      <c r="AV41" s="263" t="s">
        <v>10</v>
      </c>
      <c r="AW41" s="208"/>
      <c r="AX41" s="162"/>
      <c r="AY41" s="204"/>
      <c r="AZ41" s="263" t="s">
        <v>10</v>
      </c>
      <c r="BA41" s="208"/>
      <c r="BB41" s="1"/>
      <c r="BC41" s="1"/>
      <c r="BD41" s="1"/>
      <c r="BE41" s="1"/>
    </row>
    <row r="42" spans="1:57" x14ac:dyDescent="0.25">
      <c r="A42" s="192"/>
      <c r="B42" s="230" t="s">
        <v>10</v>
      </c>
      <c r="C42" s="164"/>
      <c r="D42" s="34"/>
      <c r="E42" s="157"/>
      <c r="F42" s="162"/>
      <c r="G42" s="204"/>
      <c r="H42" s="263" t="s">
        <v>10</v>
      </c>
      <c r="I42" s="208"/>
      <c r="J42" s="162"/>
      <c r="K42" s="204"/>
      <c r="L42" s="263" t="s">
        <v>10</v>
      </c>
      <c r="M42" s="208"/>
      <c r="N42" s="162"/>
      <c r="O42" s="204"/>
      <c r="P42" s="263" t="s">
        <v>10</v>
      </c>
      <c r="Q42" s="208"/>
      <c r="R42" s="162"/>
      <c r="S42" s="204"/>
      <c r="T42" s="263" t="s">
        <v>10</v>
      </c>
      <c r="U42" s="208"/>
      <c r="V42" s="162"/>
      <c r="W42" s="204"/>
      <c r="X42" s="263" t="s">
        <v>10</v>
      </c>
      <c r="Y42" s="208"/>
      <c r="Z42" s="162"/>
      <c r="AA42" s="204"/>
      <c r="AB42" s="263" t="s">
        <v>10</v>
      </c>
      <c r="AC42" s="208"/>
      <c r="AD42" s="162"/>
      <c r="AE42" s="204"/>
      <c r="AF42" s="263" t="s">
        <v>10</v>
      </c>
      <c r="AG42" s="208"/>
      <c r="AH42" s="162"/>
      <c r="AI42" s="204"/>
      <c r="AJ42" s="263" t="s">
        <v>10</v>
      </c>
      <c r="AK42" s="208"/>
      <c r="AL42" s="162"/>
      <c r="AM42" s="204"/>
      <c r="AN42" s="263" t="s">
        <v>10</v>
      </c>
      <c r="AO42" s="208"/>
      <c r="AP42" s="162"/>
      <c r="AQ42" s="204"/>
      <c r="AR42" s="263" t="s">
        <v>10</v>
      </c>
      <c r="AS42" s="208"/>
      <c r="AT42" s="162"/>
      <c r="AU42" s="204"/>
      <c r="AV42" s="263" t="s">
        <v>10</v>
      </c>
      <c r="AW42" s="208"/>
      <c r="AX42" s="162"/>
      <c r="AY42" s="204"/>
      <c r="AZ42" s="263" t="s">
        <v>10</v>
      </c>
      <c r="BA42" s="208"/>
      <c r="BB42" s="1"/>
      <c r="BC42" s="1"/>
      <c r="BD42" s="1"/>
      <c r="BE42" s="1"/>
    </row>
    <row r="43" spans="1:57" x14ac:dyDescent="0.25">
      <c r="A43" s="192"/>
      <c r="B43" s="230" t="s">
        <v>10</v>
      </c>
      <c r="C43" s="164"/>
      <c r="D43" s="34"/>
      <c r="E43" s="157"/>
      <c r="F43" s="162"/>
      <c r="G43" s="204"/>
      <c r="H43" s="263" t="s">
        <v>10</v>
      </c>
      <c r="I43" s="208"/>
      <c r="J43" s="162"/>
      <c r="K43" s="204"/>
      <c r="L43" s="263" t="s">
        <v>10</v>
      </c>
      <c r="M43" s="208"/>
      <c r="N43" s="162"/>
      <c r="O43" s="204"/>
      <c r="P43" s="263" t="s">
        <v>10</v>
      </c>
      <c r="Q43" s="208"/>
      <c r="R43" s="162"/>
      <c r="S43" s="204"/>
      <c r="T43" s="263" t="s">
        <v>10</v>
      </c>
      <c r="U43" s="208"/>
      <c r="V43" s="162"/>
      <c r="W43" s="204"/>
      <c r="X43" s="263" t="s">
        <v>10</v>
      </c>
      <c r="Y43" s="208"/>
      <c r="Z43" s="162"/>
      <c r="AA43" s="204"/>
      <c r="AB43" s="263" t="s">
        <v>10</v>
      </c>
      <c r="AC43" s="208"/>
      <c r="AD43" s="162"/>
      <c r="AE43" s="204"/>
      <c r="AF43" s="263" t="s">
        <v>10</v>
      </c>
      <c r="AG43" s="208"/>
      <c r="AH43" s="162"/>
      <c r="AI43" s="204"/>
      <c r="AJ43" s="263" t="s">
        <v>10</v>
      </c>
      <c r="AK43" s="208"/>
      <c r="AL43" s="162"/>
      <c r="AM43" s="204"/>
      <c r="AN43" s="263" t="s">
        <v>10</v>
      </c>
      <c r="AO43" s="208"/>
      <c r="AP43" s="162"/>
      <c r="AQ43" s="204"/>
      <c r="AR43" s="263" t="s">
        <v>10</v>
      </c>
      <c r="AS43" s="208"/>
      <c r="AT43" s="162"/>
      <c r="AU43" s="204"/>
      <c r="AV43" s="263" t="s">
        <v>10</v>
      </c>
      <c r="AW43" s="208"/>
      <c r="AX43" s="162"/>
      <c r="AY43" s="204"/>
      <c r="AZ43" s="263" t="s">
        <v>10</v>
      </c>
      <c r="BA43" s="208"/>
      <c r="BB43" s="1"/>
      <c r="BC43" s="1"/>
      <c r="BD43" s="1"/>
      <c r="BE43" s="1"/>
    </row>
    <row r="44" spans="1:57" x14ac:dyDescent="0.25">
      <c r="A44" s="192"/>
      <c r="B44" s="230" t="s">
        <v>10</v>
      </c>
      <c r="C44" s="164"/>
      <c r="D44" s="34"/>
      <c r="E44" s="157"/>
      <c r="F44" s="162"/>
      <c r="G44" s="204"/>
      <c r="H44" s="263" t="s">
        <v>10</v>
      </c>
      <c r="I44" s="208"/>
      <c r="J44" s="162"/>
      <c r="K44" s="204"/>
      <c r="L44" s="263" t="s">
        <v>10</v>
      </c>
      <c r="M44" s="208"/>
      <c r="N44" s="162"/>
      <c r="O44" s="204"/>
      <c r="P44" s="263" t="s">
        <v>10</v>
      </c>
      <c r="Q44" s="208"/>
      <c r="R44" s="162"/>
      <c r="S44" s="204"/>
      <c r="T44" s="263" t="s">
        <v>10</v>
      </c>
      <c r="U44" s="208"/>
      <c r="V44" s="162"/>
      <c r="W44" s="204"/>
      <c r="X44" s="263" t="s">
        <v>10</v>
      </c>
      <c r="Y44" s="208"/>
      <c r="Z44" s="162"/>
      <c r="AA44" s="204"/>
      <c r="AB44" s="263" t="s">
        <v>10</v>
      </c>
      <c r="AC44" s="208"/>
      <c r="AD44" s="162"/>
      <c r="AE44" s="204"/>
      <c r="AF44" s="263" t="s">
        <v>10</v>
      </c>
      <c r="AG44" s="208"/>
      <c r="AH44" s="162"/>
      <c r="AI44" s="204"/>
      <c r="AJ44" s="263" t="s">
        <v>10</v>
      </c>
      <c r="AK44" s="208"/>
      <c r="AL44" s="162"/>
      <c r="AM44" s="204"/>
      <c r="AN44" s="263" t="s">
        <v>10</v>
      </c>
      <c r="AO44" s="208"/>
      <c r="AP44" s="162"/>
      <c r="AQ44" s="204"/>
      <c r="AR44" s="263" t="s">
        <v>10</v>
      </c>
      <c r="AS44" s="208"/>
      <c r="AT44" s="162"/>
      <c r="AU44" s="204"/>
      <c r="AV44" s="263" t="s">
        <v>10</v>
      </c>
      <c r="AW44" s="208"/>
      <c r="AX44" s="162"/>
      <c r="AY44" s="204"/>
      <c r="AZ44" s="263" t="s">
        <v>10</v>
      </c>
      <c r="BA44" s="208"/>
      <c r="BB44" s="1"/>
      <c r="BC44" s="1"/>
      <c r="BD44" s="1"/>
      <c r="BE44" s="1"/>
    </row>
    <row r="45" spans="1:57" x14ac:dyDescent="0.25">
      <c r="A45" s="192"/>
      <c r="B45" s="230" t="s">
        <v>10</v>
      </c>
      <c r="C45" s="164"/>
      <c r="D45" s="34"/>
      <c r="E45" s="157"/>
      <c r="F45" s="162"/>
      <c r="G45" s="204"/>
      <c r="H45" s="263" t="s">
        <v>10</v>
      </c>
      <c r="I45" s="208"/>
      <c r="J45" s="162"/>
      <c r="K45" s="204"/>
      <c r="L45" s="263" t="s">
        <v>10</v>
      </c>
      <c r="M45" s="208"/>
      <c r="N45" s="162"/>
      <c r="O45" s="204"/>
      <c r="P45" s="263" t="s">
        <v>10</v>
      </c>
      <c r="Q45" s="208"/>
      <c r="R45" s="162"/>
      <c r="S45" s="204"/>
      <c r="T45" s="263" t="s">
        <v>10</v>
      </c>
      <c r="U45" s="208"/>
      <c r="V45" s="162"/>
      <c r="W45" s="204"/>
      <c r="X45" s="263" t="s">
        <v>10</v>
      </c>
      <c r="Y45" s="208"/>
      <c r="Z45" s="162"/>
      <c r="AA45" s="204"/>
      <c r="AB45" s="263" t="s">
        <v>10</v>
      </c>
      <c r="AC45" s="208"/>
      <c r="AD45" s="162"/>
      <c r="AE45" s="204"/>
      <c r="AF45" s="263" t="s">
        <v>10</v>
      </c>
      <c r="AG45" s="208"/>
      <c r="AH45" s="162"/>
      <c r="AI45" s="204"/>
      <c r="AJ45" s="263" t="s">
        <v>10</v>
      </c>
      <c r="AK45" s="208"/>
      <c r="AL45" s="162"/>
      <c r="AM45" s="204"/>
      <c r="AN45" s="263" t="s">
        <v>10</v>
      </c>
      <c r="AO45" s="208"/>
      <c r="AP45" s="162"/>
      <c r="AQ45" s="204"/>
      <c r="AR45" s="263" t="s">
        <v>10</v>
      </c>
      <c r="AS45" s="208"/>
      <c r="AT45" s="162"/>
      <c r="AU45" s="204"/>
      <c r="AV45" s="263" t="s">
        <v>10</v>
      </c>
      <c r="AW45" s="208"/>
      <c r="AX45" s="162"/>
      <c r="AY45" s="204"/>
      <c r="AZ45" s="263" t="s">
        <v>10</v>
      </c>
      <c r="BA45" s="208"/>
      <c r="BB45" s="1"/>
      <c r="BC45" s="1"/>
      <c r="BD45" s="1"/>
      <c r="BE45" s="1"/>
    </row>
    <row r="46" spans="1:57" x14ac:dyDescent="0.25">
      <c r="A46" s="192"/>
      <c r="B46" s="230" t="s">
        <v>10</v>
      </c>
      <c r="C46" s="164"/>
      <c r="D46" s="34"/>
      <c r="E46" s="157"/>
      <c r="F46" s="162"/>
      <c r="G46" s="204"/>
      <c r="H46" s="263" t="s">
        <v>10</v>
      </c>
      <c r="I46" s="208"/>
      <c r="J46" s="162"/>
      <c r="K46" s="204"/>
      <c r="L46" s="263" t="s">
        <v>10</v>
      </c>
      <c r="M46" s="208"/>
      <c r="N46" s="162"/>
      <c r="O46" s="204"/>
      <c r="P46" s="263" t="s">
        <v>10</v>
      </c>
      <c r="Q46" s="208"/>
      <c r="R46" s="162"/>
      <c r="S46" s="204"/>
      <c r="T46" s="263" t="s">
        <v>10</v>
      </c>
      <c r="U46" s="208"/>
      <c r="V46" s="162"/>
      <c r="W46" s="204"/>
      <c r="X46" s="263" t="s">
        <v>10</v>
      </c>
      <c r="Y46" s="208"/>
      <c r="Z46" s="162"/>
      <c r="AA46" s="204"/>
      <c r="AB46" s="263" t="s">
        <v>10</v>
      </c>
      <c r="AC46" s="208"/>
      <c r="AD46" s="162"/>
      <c r="AE46" s="204"/>
      <c r="AF46" s="263" t="s">
        <v>10</v>
      </c>
      <c r="AG46" s="208"/>
      <c r="AH46" s="162"/>
      <c r="AI46" s="204"/>
      <c r="AJ46" s="263" t="s">
        <v>10</v>
      </c>
      <c r="AK46" s="208"/>
      <c r="AL46" s="162"/>
      <c r="AM46" s="204"/>
      <c r="AN46" s="263" t="s">
        <v>10</v>
      </c>
      <c r="AO46" s="208"/>
      <c r="AP46" s="162"/>
      <c r="AQ46" s="204"/>
      <c r="AR46" s="263" t="s">
        <v>10</v>
      </c>
      <c r="AS46" s="208"/>
      <c r="AT46" s="162"/>
      <c r="AU46" s="204"/>
      <c r="AV46" s="263" t="s">
        <v>10</v>
      </c>
      <c r="AW46" s="208"/>
      <c r="AX46" s="162"/>
      <c r="AY46" s="204"/>
      <c r="AZ46" s="263" t="s">
        <v>10</v>
      </c>
      <c r="BA46" s="208"/>
      <c r="BB46" s="1"/>
      <c r="BC46" s="1"/>
      <c r="BD46" s="1"/>
      <c r="BE46" s="1"/>
    </row>
    <row r="47" spans="1:57" x14ac:dyDescent="0.25">
      <c r="A47" s="192"/>
      <c r="B47" s="230" t="s">
        <v>10</v>
      </c>
      <c r="C47" s="164"/>
      <c r="D47" s="34"/>
      <c r="E47" s="157"/>
      <c r="F47" s="162"/>
      <c r="G47" s="204"/>
      <c r="H47" s="263" t="s">
        <v>10</v>
      </c>
      <c r="I47" s="208"/>
      <c r="J47" s="162"/>
      <c r="K47" s="204"/>
      <c r="L47" s="263" t="s">
        <v>10</v>
      </c>
      <c r="M47" s="208"/>
      <c r="N47" s="162"/>
      <c r="O47" s="204"/>
      <c r="P47" s="263" t="s">
        <v>10</v>
      </c>
      <c r="Q47" s="208"/>
      <c r="R47" s="162"/>
      <c r="S47" s="204"/>
      <c r="T47" s="263" t="s">
        <v>10</v>
      </c>
      <c r="U47" s="208"/>
      <c r="V47" s="162"/>
      <c r="W47" s="204"/>
      <c r="X47" s="263" t="s">
        <v>10</v>
      </c>
      <c r="Y47" s="208"/>
      <c r="Z47" s="162"/>
      <c r="AA47" s="204"/>
      <c r="AB47" s="263" t="s">
        <v>10</v>
      </c>
      <c r="AC47" s="208"/>
      <c r="AD47" s="162"/>
      <c r="AE47" s="204"/>
      <c r="AF47" s="263" t="s">
        <v>10</v>
      </c>
      <c r="AG47" s="208"/>
      <c r="AH47" s="162"/>
      <c r="AI47" s="204"/>
      <c r="AJ47" s="263" t="s">
        <v>10</v>
      </c>
      <c r="AK47" s="208"/>
      <c r="AL47" s="162"/>
      <c r="AM47" s="204"/>
      <c r="AN47" s="263" t="s">
        <v>10</v>
      </c>
      <c r="AO47" s="208"/>
      <c r="AP47" s="162"/>
      <c r="AQ47" s="204"/>
      <c r="AR47" s="263" t="s">
        <v>10</v>
      </c>
      <c r="AS47" s="208"/>
      <c r="AT47" s="162"/>
      <c r="AU47" s="204"/>
      <c r="AV47" s="263" t="s">
        <v>10</v>
      </c>
      <c r="AW47" s="208"/>
      <c r="AX47" s="162"/>
      <c r="AY47" s="204"/>
      <c r="AZ47" s="263" t="s">
        <v>10</v>
      </c>
      <c r="BA47" s="208"/>
      <c r="BB47" s="1"/>
      <c r="BC47" s="1"/>
      <c r="BD47" s="1"/>
      <c r="BE47" s="1"/>
    </row>
    <row r="48" spans="1:57" x14ac:dyDescent="0.25">
      <c r="A48" s="192"/>
      <c r="B48" s="230" t="s">
        <v>10</v>
      </c>
      <c r="C48" s="164"/>
      <c r="D48" s="34"/>
      <c r="E48" s="157"/>
      <c r="F48" s="162"/>
      <c r="G48" s="204"/>
      <c r="H48" s="263" t="s">
        <v>10</v>
      </c>
      <c r="I48" s="208"/>
      <c r="J48" s="162"/>
      <c r="K48" s="204"/>
      <c r="L48" s="263" t="s">
        <v>10</v>
      </c>
      <c r="M48" s="208"/>
      <c r="N48" s="162"/>
      <c r="O48" s="204"/>
      <c r="P48" s="263" t="s">
        <v>10</v>
      </c>
      <c r="Q48" s="208"/>
      <c r="R48" s="162"/>
      <c r="S48" s="204"/>
      <c r="T48" s="263" t="s">
        <v>10</v>
      </c>
      <c r="U48" s="208"/>
      <c r="V48" s="162"/>
      <c r="W48" s="204"/>
      <c r="X48" s="263" t="s">
        <v>10</v>
      </c>
      <c r="Y48" s="208"/>
      <c r="Z48" s="162"/>
      <c r="AA48" s="204"/>
      <c r="AB48" s="263" t="s">
        <v>10</v>
      </c>
      <c r="AC48" s="208"/>
      <c r="AD48" s="162"/>
      <c r="AE48" s="204"/>
      <c r="AF48" s="263" t="s">
        <v>10</v>
      </c>
      <c r="AG48" s="208"/>
      <c r="AH48" s="162"/>
      <c r="AI48" s="204"/>
      <c r="AJ48" s="263" t="s">
        <v>10</v>
      </c>
      <c r="AK48" s="208"/>
      <c r="AL48" s="162"/>
      <c r="AM48" s="204"/>
      <c r="AN48" s="263" t="s">
        <v>10</v>
      </c>
      <c r="AO48" s="208"/>
      <c r="AP48" s="162"/>
      <c r="AQ48" s="204"/>
      <c r="AR48" s="263" t="s">
        <v>10</v>
      </c>
      <c r="AS48" s="208"/>
      <c r="AT48" s="162"/>
      <c r="AU48" s="204"/>
      <c r="AV48" s="263" t="s">
        <v>10</v>
      </c>
      <c r="AW48" s="208"/>
      <c r="AX48" s="162"/>
      <c r="AY48" s="204"/>
      <c r="AZ48" s="263" t="s">
        <v>10</v>
      </c>
      <c r="BA48" s="208"/>
      <c r="BB48" s="1"/>
      <c r="BC48" s="1"/>
      <c r="BD48" s="1"/>
      <c r="BE48" s="1"/>
    </row>
    <row r="49" spans="1:57" x14ac:dyDescent="0.25">
      <c r="A49" s="192"/>
      <c r="B49" s="230" t="s">
        <v>10</v>
      </c>
      <c r="C49" s="164"/>
      <c r="D49" s="34"/>
      <c r="E49" s="157"/>
      <c r="F49" s="162"/>
      <c r="G49" s="204"/>
      <c r="H49" s="263" t="s">
        <v>10</v>
      </c>
      <c r="I49" s="208"/>
      <c r="J49" s="162"/>
      <c r="K49" s="204"/>
      <c r="L49" s="263" t="s">
        <v>10</v>
      </c>
      <c r="M49" s="208"/>
      <c r="N49" s="162"/>
      <c r="O49" s="204"/>
      <c r="P49" s="263" t="s">
        <v>10</v>
      </c>
      <c r="Q49" s="208"/>
      <c r="R49" s="162"/>
      <c r="S49" s="204"/>
      <c r="T49" s="263" t="s">
        <v>10</v>
      </c>
      <c r="U49" s="208"/>
      <c r="V49" s="162"/>
      <c r="W49" s="204"/>
      <c r="X49" s="263" t="s">
        <v>10</v>
      </c>
      <c r="Y49" s="208"/>
      <c r="Z49" s="162"/>
      <c r="AA49" s="204"/>
      <c r="AB49" s="263" t="s">
        <v>10</v>
      </c>
      <c r="AC49" s="208"/>
      <c r="AD49" s="162"/>
      <c r="AE49" s="204"/>
      <c r="AF49" s="263" t="s">
        <v>10</v>
      </c>
      <c r="AG49" s="208"/>
      <c r="AH49" s="162"/>
      <c r="AI49" s="204"/>
      <c r="AJ49" s="263" t="s">
        <v>10</v>
      </c>
      <c r="AK49" s="208"/>
      <c r="AL49" s="162"/>
      <c r="AM49" s="204"/>
      <c r="AN49" s="263" t="s">
        <v>10</v>
      </c>
      <c r="AO49" s="208"/>
      <c r="AP49" s="162"/>
      <c r="AQ49" s="204"/>
      <c r="AR49" s="263" t="s">
        <v>10</v>
      </c>
      <c r="AS49" s="208"/>
      <c r="AT49" s="162"/>
      <c r="AU49" s="204"/>
      <c r="AV49" s="263" t="s">
        <v>10</v>
      </c>
      <c r="AW49" s="208"/>
      <c r="AX49" s="162"/>
      <c r="AY49" s="204"/>
      <c r="AZ49" s="263" t="s">
        <v>10</v>
      </c>
      <c r="BA49" s="208"/>
      <c r="BB49" s="1"/>
      <c r="BC49" s="1"/>
      <c r="BD49" s="1"/>
      <c r="BE49" s="1"/>
    </row>
    <row r="50" spans="1:57" x14ac:dyDescent="0.25">
      <c r="A50" s="192"/>
      <c r="B50" s="230" t="s">
        <v>10</v>
      </c>
      <c r="C50" s="164"/>
      <c r="D50" s="34"/>
      <c r="E50" s="157"/>
      <c r="F50" s="162"/>
      <c r="G50" s="204"/>
      <c r="H50" s="263" t="s">
        <v>10</v>
      </c>
      <c r="I50" s="208"/>
      <c r="J50" s="162"/>
      <c r="K50" s="204"/>
      <c r="L50" s="263" t="s">
        <v>10</v>
      </c>
      <c r="M50" s="208"/>
      <c r="N50" s="162"/>
      <c r="O50" s="204"/>
      <c r="P50" s="263" t="s">
        <v>10</v>
      </c>
      <c r="Q50" s="208"/>
      <c r="R50" s="162"/>
      <c r="S50" s="204"/>
      <c r="T50" s="263" t="s">
        <v>10</v>
      </c>
      <c r="U50" s="208"/>
      <c r="V50" s="162"/>
      <c r="W50" s="204"/>
      <c r="X50" s="263" t="s">
        <v>10</v>
      </c>
      <c r="Y50" s="208"/>
      <c r="Z50" s="162"/>
      <c r="AA50" s="204"/>
      <c r="AB50" s="263" t="s">
        <v>10</v>
      </c>
      <c r="AC50" s="208"/>
      <c r="AD50" s="162"/>
      <c r="AE50" s="204"/>
      <c r="AF50" s="263" t="s">
        <v>10</v>
      </c>
      <c r="AG50" s="208"/>
      <c r="AH50" s="162"/>
      <c r="AI50" s="204"/>
      <c r="AJ50" s="263" t="s">
        <v>10</v>
      </c>
      <c r="AK50" s="208"/>
      <c r="AL50" s="162"/>
      <c r="AM50" s="204"/>
      <c r="AN50" s="263" t="s">
        <v>10</v>
      </c>
      <c r="AO50" s="208"/>
      <c r="AP50" s="162"/>
      <c r="AQ50" s="204"/>
      <c r="AR50" s="263" t="s">
        <v>10</v>
      </c>
      <c r="AS50" s="208"/>
      <c r="AT50" s="162"/>
      <c r="AU50" s="204"/>
      <c r="AV50" s="263" t="s">
        <v>10</v>
      </c>
      <c r="AW50" s="208"/>
      <c r="AX50" s="162"/>
      <c r="AY50" s="204"/>
      <c r="AZ50" s="263" t="s">
        <v>10</v>
      </c>
      <c r="BA50" s="208"/>
      <c r="BB50" s="1"/>
      <c r="BC50" s="1"/>
      <c r="BD50" s="1"/>
      <c r="BE50" s="1"/>
    </row>
    <row r="51" spans="1:57" x14ac:dyDescent="0.25">
      <c r="A51" s="192"/>
      <c r="B51" s="230" t="s">
        <v>10</v>
      </c>
      <c r="C51" s="164"/>
      <c r="D51" s="34"/>
      <c r="E51" s="157"/>
      <c r="F51" s="162"/>
      <c r="G51" s="204"/>
      <c r="H51" s="263" t="s">
        <v>10</v>
      </c>
      <c r="I51" s="208"/>
      <c r="J51" s="162"/>
      <c r="K51" s="204"/>
      <c r="L51" s="263" t="s">
        <v>10</v>
      </c>
      <c r="M51" s="208"/>
      <c r="N51" s="162"/>
      <c r="O51" s="204"/>
      <c r="P51" s="263" t="s">
        <v>10</v>
      </c>
      <c r="Q51" s="208"/>
      <c r="R51" s="162"/>
      <c r="S51" s="204"/>
      <c r="T51" s="263" t="s">
        <v>10</v>
      </c>
      <c r="U51" s="208"/>
      <c r="V51" s="162"/>
      <c r="W51" s="204"/>
      <c r="X51" s="263" t="s">
        <v>10</v>
      </c>
      <c r="Y51" s="208"/>
      <c r="Z51" s="162"/>
      <c r="AA51" s="204"/>
      <c r="AB51" s="263" t="s">
        <v>10</v>
      </c>
      <c r="AC51" s="208"/>
      <c r="AD51" s="162"/>
      <c r="AE51" s="204"/>
      <c r="AF51" s="263" t="s">
        <v>10</v>
      </c>
      <c r="AG51" s="208"/>
      <c r="AH51" s="162"/>
      <c r="AI51" s="204"/>
      <c r="AJ51" s="263" t="s">
        <v>10</v>
      </c>
      <c r="AK51" s="208"/>
      <c r="AL51" s="162"/>
      <c r="AM51" s="204"/>
      <c r="AN51" s="263" t="s">
        <v>10</v>
      </c>
      <c r="AO51" s="208"/>
      <c r="AP51" s="162"/>
      <c r="AQ51" s="204"/>
      <c r="AR51" s="263" t="s">
        <v>10</v>
      </c>
      <c r="AS51" s="208"/>
      <c r="AT51" s="162"/>
      <c r="AU51" s="204"/>
      <c r="AV51" s="263" t="s">
        <v>10</v>
      </c>
      <c r="AW51" s="208"/>
      <c r="AX51" s="162"/>
      <c r="AY51" s="204"/>
      <c r="AZ51" s="263" t="s">
        <v>10</v>
      </c>
      <c r="BA51" s="208"/>
      <c r="BB51" s="1"/>
      <c r="BC51" s="1"/>
      <c r="BD51" s="1"/>
      <c r="BE51" s="1"/>
    </row>
    <row r="52" spans="1:57" x14ac:dyDescent="0.25">
      <c r="A52" s="192"/>
      <c r="B52" s="230" t="s">
        <v>10</v>
      </c>
      <c r="C52" s="164"/>
      <c r="D52" s="34"/>
      <c r="E52" s="157"/>
      <c r="F52" s="162"/>
      <c r="G52" s="204"/>
      <c r="H52" s="263" t="s">
        <v>10</v>
      </c>
      <c r="I52" s="208"/>
      <c r="J52" s="162"/>
      <c r="K52" s="204"/>
      <c r="L52" s="263" t="s">
        <v>10</v>
      </c>
      <c r="M52" s="208"/>
      <c r="N52" s="162"/>
      <c r="O52" s="204"/>
      <c r="P52" s="263" t="s">
        <v>10</v>
      </c>
      <c r="Q52" s="208"/>
      <c r="R52" s="162"/>
      <c r="S52" s="204"/>
      <c r="T52" s="263" t="s">
        <v>10</v>
      </c>
      <c r="U52" s="208"/>
      <c r="V52" s="162"/>
      <c r="W52" s="204"/>
      <c r="X52" s="263" t="s">
        <v>10</v>
      </c>
      <c r="Y52" s="208"/>
      <c r="Z52" s="162"/>
      <c r="AA52" s="204"/>
      <c r="AB52" s="263" t="s">
        <v>10</v>
      </c>
      <c r="AC52" s="208"/>
      <c r="AD52" s="162"/>
      <c r="AE52" s="204"/>
      <c r="AF52" s="263" t="s">
        <v>10</v>
      </c>
      <c r="AG52" s="208"/>
      <c r="AH52" s="162"/>
      <c r="AI52" s="204"/>
      <c r="AJ52" s="263" t="s">
        <v>10</v>
      </c>
      <c r="AK52" s="208"/>
      <c r="AL52" s="162"/>
      <c r="AM52" s="204"/>
      <c r="AN52" s="263" t="s">
        <v>10</v>
      </c>
      <c r="AO52" s="208"/>
      <c r="AP52" s="162"/>
      <c r="AQ52" s="204"/>
      <c r="AR52" s="263" t="s">
        <v>10</v>
      </c>
      <c r="AS52" s="208"/>
      <c r="AT52" s="162"/>
      <c r="AU52" s="204"/>
      <c r="AV52" s="263" t="s">
        <v>10</v>
      </c>
      <c r="AW52" s="208"/>
      <c r="AX52" s="162"/>
      <c r="AY52" s="204"/>
      <c r="AZ52" s="263" t="s">
        <v>10</v>
      </c>
      <c r="BA52" s="208"/>
      <c r="BB52" s="1"/>
      <c r="BC52" s="1"/>
      <c r="BD52" s="1"/>
      <c r="BE52" s="1"/>
    </row>
    <row r="53" spans="1:57" x14ac:dyDescent="0.25">
      <c r="A53" s="192"/>
      <c r="B53" s="230" t="s">
        <v>10</v>
      </c>
      <c r="C53" s="164"/>
      <c r="D53" s="34"/>
      <c r="E53" s="157"/>
      <c r="F53" s="162"/>
      <c r="G53" s="204"/>
      <c r="H53" s="263" t="s">
        <v>10</v>
      </c>
      <c r="I53" s="208"/>
      <c r="J53" s="162"/>
      <c r="K53" s="204"/>
      <c r="L53" s="263" t="s">
        <v>10</v>
      </c>
      <c r="M53" s="208"/>
      <c r="N53" s="162"/>
      <c r="O53" s="204"/>
      <c r="P53" s="263" t="s">
        <v>10</v>
      </c>
      <c r="Q53" s="208"/>
      <c r="R53" s="162"/>
      <c r="S53" s="204"/>
      <c r="T53" s="263" t="s">
        <v>10</v>
      </c>
      <c r="U53" s="208"/>
      <c r="V53" s="162"/>
      <c r="W53" s="204"/>
      <c r="X53" s="263" t="s">
        <v>10</v>
      </c>
      <c r="Y53" s="208"/>
      <c r="Z53" s="162"/>
      <c r="AA53" s="204"/>
      <c r="AB53" s="263" t="s">
        <v>10</v>
      </c>
      <c r="AC53" s="208"/>
      <c r="AD53" s="162"/>
      <c r="AE53" s="204"/>
      <c r="AF53" s="263" t="s">
        <v>10</v>
      </c>
      <c r="AG53" s="208"/>
      <c r="AH53" s="162"/>
      <c r="AI53" s="204"/>
      <c r="AJ53" s="263" t="s">
        <v>10</v>
      </c>
      <c r="AK53" s="208"/>
      <c r="AL53" s="162"/>
      <c r="AM53" s="204"/>
      <c r="AN53" s="263" t="s">
        <v>10</v>
      </c>
      <c r="AO53" s="208"/>
      <c r="AP53" s="162"/>
      <c r="AQ53" s="204"/>
      <c r="AR53" s="263" t="s">
        <v>10</v>
      </c>
      <c r="AS53" s="208"/>
      <c r="AT53" s="162"/>
      <c r="AU53" s="204"/>
      <c r="AV53" s="263" t="s">
        <v>10</v>
      </c>
      <c r="AW53" s="208"/>
      <c r="AX53" s="162"/>
      <c r="AY53" s="204"/>
      <c r="AZ53" s="263" t="s">
        <v>10</v>
      </c>
      <c r="BA53" s="208"/>
      <c r="BB53" s="1"/>
      <c r="BC53" s="1"/>
      <c r="BD53" s="1"/>
      <c r="BE53" s="1"/>
    </row>
    <row r="54" spans="1:57" x14ac:dyDescent="0.25">
      <c r="A54" s="192"/>
      <c r="B54" s="230" t="s">
        <v>10</v>
      </c>
      <c r="C54" s="164"/>
      <c r="D54" s="34"/>
      <c r="E54" s="157"/>
      <c r="F54" s="162"/>
      <c r="G54" s="204"/>
      <c r="H54" s="263" t="s">
        <v>10</v>
      </c>
      <c r="I54" s="208"/>
      <c r="J54" s="162"/>
      <c r="K54" s="204"/>
      <c r="L54" s="263" t="s">
        <v>10</v>
      </c>
      <c r="M54" s="208"/>
      <c r="N54" s="162"/>
      <c r="O54" s="204"/>
      <c r="P54" s="263" t="s">
        <v>10</v>
      </c>
      <c r="Q54" s="208"/>
      <c r="R54" s="162"/>
      <c r="S54" s="204"/>
      <c r="T54" s="263" t="s">
        <v>10</v>
      </c>
      <c r="U54" s="208"/>
      <c r="V54" s="162"/>
      <c r="W54" s="204"/>
      <c r="X54" s="263" t="s">
        <v>10</v>
      </c>
      <c r="Y54" s="208"/>
      <c r="Z54" s="162"/>
      <c r="AA54" s="204"/>
      <c r="AB54" s="263" t="s">
        <v>10</v>
      </c>
      <c r="AC54" s="208"/>
      <c r="AD54" s="162"/>
      <c r="AE54" s="204"/>
      <c r="AF54" s="263" t="s">
        <v>10</v>
      </c>
      <c r="AG54" s="208"/>
      <c r="AH54" s="162"/>
      <c r="AI54" s="204"/>
      <c r="AJ54" s="263" t="s">
        <v>10</v>
      </c>
      <c r="AK54" s="208"/>
      <c r="AL54" s="162"/>
      <c r="AM54" s="204"/>
      <c r="AN54" s="263" t="s">
        <v>10</v>
      </c>
      <c r="AO54" s="208"/>
      <c r="AP54" s="162"/>
      <c r="AQ54" s="204"/>
      <c r="AR54" s="263" t="s">
        <v>10</v>
      </c>
      <c r="AS54" s="208"/>
      <c r="AT54" s="162"/>
      <c r="AU54" s="204"/>
      <c r="AV54" s="263" t="s">
        <v>10</v>
      </c>
      <c r="AW54" s="208"/>
      <c r="AX54" s="162"/>
      <c r="AY54" s="204"/>
      <c r="AZ54" s="263" t="s">
        <v>10</v>
      </c>
      <c r="BA54" s="208"/>
      <c r="BB54" s="1"/>
      <c r="BC54" s="1"/>
      <c r="BD54" s="1"/>
      <c r="BE54" s="1"/>
    </row>
    <row r="55" spans="1:57" x14ac:dyDescent="0.25">
      <c r="A55" s="192"/>
      <c r="B55" s="230" t="s">
        <v>10</v>
      </c>
      <c r="C55" s="164"/>
      <c r="D55" s="34"/>
      <c r="E55" s="157"/>
      <c r="F55" s="162"/>
      <c r="G55" s="204"/>
      <c r="H55" s="263" t="s">
        <v>10</v>
      </c>
      <c r="I55" s="208"/>
      <c r="J55" s="162"/>
      <c r="K55" s="204"/>
      <c r="L55" s="263" t="s">
        <v>10</v>
      </c>
      <c r="M55" s="208"/>
      <c r="N55" s="162"/>
      <c r="O55" s="204"/>
      <c r="P55" s="263" t="s">
        <v>10</v>
      </c>
      <c r="Q55" s="208"/>
      <c r="R55" s="162"/>
      <c r="S55" s="204"/>
      <c r="T55" s="263" t="s">
        <v>10</v>
      </c>
      <c r="U55" s="208"/>
      <c r="V55" s="162"/>
      <c r="W55" s="204"/>
      <c r="X55" s="263" t="s">
        <v>10</v>
      </c>
      <c r="Y55" s="208"/>
      <c r="Z55" s="162"/>
      <c r="AA55" s="204"/>
      <c r="AB55" s="263" t="s">
        <v>10</v>
      </c>
      <c r="AC55" s="208"/>
      <c r="AD55" s="162"/>
      <c r="AE55" s="204"/>
      <c r="AF55" s="263" t="s">
        <v>10</v>
      </c>
      <c r="AG55" s="208"/>
      <c r="AH55" s="162"/>
      <c r="AI55" s="204"/>
      <c r="AJ55" s="263" t="s">
        <v>10</v>
      </c>
      <c r="AK55" s="208"/>
      <c r="AL55" s="162"/>
      <c r="AM55" s="204"/>
      <c r="AN55" s="263" t="s">
        <v>10</v>
      </c>
      <c r="AO55" s="208"/>
      <c r="AP55" s="162"/>
      <c r="AQ55" s="204"/>
      <c r="AR55" s="263" t="s">
        <v>10</v>
      </c>
      <c r="AS55" s="208"/>
      <c r="AT55" s="162"/>
      <c r="AU55" s="204"/>
      <c r="AV55" s="263" t="s">
        <v>10</v>
      </c>
      <c r="AW55" s="208"/>
      <c r="AX55" s="162"/>
      <c r="AY55" s="204"/>
      <c r="AZ55" s="263" t="s">
        <v>10</v>
      </c>
      <c r="BA55" s="208"/>
      <c r="BB55" s="1"/>
      <c r="BC55" s="1"/>
      <c r="BD55" s="1"/>
      <c r="BE55" s="1"/>
    </row>
    <row r="56" spans="1:57" x14ac:dyDescent="0.25">
      <c r="A56" s="192"/>
      <c r="B56" s="230" t="s">
        <v>10</v>
      </c>
      <c r="C56" s="164"/>
      <c r="D56" s="34"/>
      <c r="E56" s="157"/>
      <c r="F56" s="162"/>
      <c r="G56" s="204"/>
      <c r="H56" s="263" t="s">
        <v>10</v>
      </c>
      <c r="I56" s="208"/>
      <c r="J56" s="162"/>
      <c r="K56" s="204"/>
      <c r="L56" s="263" t="s">
        <v>10</v>
      </c>
      <c r="M56" s="208"/>
      <c r="N56" s="162"/>
      <c r="O56" s="204"/>
      <c r="P56" s="263" t="s">
        <v>10</v>
      </c>
      <c r="Q56" s="208"/>
      <c r="R56" s="162"/>
      <c r="S56" s="204"/>
      <c r="T56" s="263" t="s">
        <v>10</v>
      </c>
      <c r="U56" s="208"/>
      <c r="V56" s="162"/>
      <c r="W56" s="204"/>
      <c r="X56" s="263" t="s">
        <v>10</v>
      </c>
      <c r="Y56" s="208"/>
      <c r="Z56" s="162"/>
      <c r="AA56" s="204"/>
      <c r="AB56" s="263" t="s">
        <v>10</v>
      </c>
      <c r="AC56" s="208"/>
      <c r="AD56" s="162"/>
      <c r="AE56" s="204"/>
      <c r="AF56" s="263" t="s">
        <v>10</v>
      </c>
      <c r="AG56" s="208"/>
      <c r="AH56" s="162"/>
      <c r="AI56" s="204"/>
      <c r="AJ56" s="263" t="s">
        <v>10</v>
      </c>
      <c r="AK56" s="208"/>
      <c r="AL56" s="162"/>
      <c r="AM56" s="204"/>
      <c r="AN56" s="263" t="s">
        <v>10</v>
      </c>
      <c r="AO56" s="208"/>
      <c r="AP56" s="162"/>
      <c r="AQ56" s="204"/>
      <c r="AR56" s="263" t="s">
        <v>10</v>
      </c>
      <c r="AS56" s="208"/>
      <c r="AT56" s="162"/>
      <c r="AU56" s="204"/>
      <c r="AV56" s="263" t="s">
        <v>10</v>
      </c>
      <c r="AW56" s="208"/>
      <c r="AX56" s="162"/>
      <c r="AY56" s="204"/>
      <c r="AZ56" s="263" t="s">
        <v>10</v>
      </c>
      <c r="BA56" s="208"/>
      <c r="BB56" s="1"/>
      <c r="BC56" s="1"/>
      <c r="BD56" s="1"/>
      <c r="BE56" s="1"/>
    </row>
    <row r="57" spans="1:57" x14ac:dyDescent="0.25">
      <c r="A57" s="192"/>
      <c r="B57" s="230" t="s">
        <v>10</v>
      </c>
      <c r="C57" s="164"/>
      <c r="D57" s="34"/>
      <c r="E57" s="157"/>
      <c r="F57" s="162"/>
      <c r="G57" s="204"/>
      <c r="H57" s="263" t="s">
        <v>10</v>
      </c>
      <c r="I57" s="208"/>
      <c r="J57" s="162"/>
      <c r="K57" s="204"/>
      <c r="L57" s="263" t="s">
        <v>10</v>
      </c>
      <c r="M57" s="208"/>
      <c r="N57" s="162"/>
      <c r="O57" s="204"/>
      <c r="P57" s="263" t="s">
        <v>10</v>
      </c>
      <c r="Q57" s="208"/>
      <c r="R57" s="162"/>
      <c r="S57" s="204"/>
      <c r="T57" s="263" t="s">
        <v>10</v>
      </c>
      <c r="U57" s="208"/>
      <c r="V57" s="162"/>
      <c r="W57" s="204"/>
      <c r="X57" s="263" t="s">
        <v>10</v>
      </c>
      <c r="Y57" s="208"/>
      <c r="Z57" s="162"/>
      <c r="AA57" s="204"/>
      <c r="AB57" s="263" t="s">
        <v>10</v>
      </c>
      <c r="AC57" s="208"/>
      <c r="AD57" s="162"/>
      <c r="AE57" s="204"/>
      <c r="AF57" s="263" t="s">
        <v>10</v>
      </c>
      <c r="AG57" s="208"/>
      <c r="AH57" s="162"/>
      <c r="AI57" s="204"/>
      <c r="AJ57" s="263" t="s">
        <v>10</v>
      </c>
      <c r="AK57" s="208"/>
      <c r="AL57" s="162"/>
      <c r="AM57" s="204"/>
      <c r="AN57" s="263" t="s">
        <v>10</v>
      </c>
      <c r="AO57" s="208"/>
      <c r="AP57" s="162"/>
      <c r="AQ57" s="204"/>
      <c r="AR57" s="263" t="s">
        <v>10</v>
      </c>
      <c r="AS57" s="208"/>
      <c r="AT57" s="162"/>
      <c r="AU57" s="204"/>
      <c r="AV57" s="263" t="s">
        <v>10</v>
      </c>
      <c r="AW57" s="208"/>
      <c r="AX57" s="162"/>
      <c r="AY57" s="204"/>
      <c r="AZ57" s="263" t="s">
        <v>10</v>
      </c>
      <c r="BA57" s="208"/>
      <c r="BB57" s="1"/>
      <c r="BC57" s="1"/>
      <c r="BD57" s="1"/>
      <c r="BE57" s="1"/>
    </row>
    <row r="58" spans="1:57" x14ac:dyDescent="0.25">
      <c r="A58" s="192"/>
      <c r="B58" s="230" t="s">
        <v>10</v>
      </c>
      <c r="C58" s="164"/>
      <c r="D58" s="155"/>
      <c r="E58" s="157"/>
      <c r="F58" s="162"/>
      <c r="G58" s="204"/>
      <c r="H58" s="263" t="s">
        <v>10</v>
      </c>
      <c r="I58" s="208"/>
      <c r="J58" s="162"/>
      <c r="K58" s="204"/>
      <c r="L58" s="263" t="s">
        <v>10</v>
      </c>
      <c r="M58" s="208"/>
      <c r="N58" s="162"/>
      <c r="O58" s="204"/>
      <c r="P58" s="263" t="s">
        <v>10</v>
      </c>
      <c r="Q58" s="208"/>
      <c r="R58" s="162"/>
      <c r="S58" s="204"/>
      <c r="T58" s="263" t="s">
        <v>10</v>
      </c>
      <c r="U58" s="208"/>
      <c r="V58" s="162"/>
      <c r="W58" s="204"/>
      <c r="X58" s="263" t="s">
        <v>10</v>
      </c>
      <c r="Y58" s="208"/>
      <c r="Z58" s="162"/>
      <c r="AA58" s="204"/>
      <c r="AB58" s="263" t="s">
        <v>10</v>
      </c>
      <c r="AC58" s="208"/>
      <c r="AD58" s="162"/>
      <c r="AE58" s="204"/>
      <c r="AF58" s="263" t="s">
        <v>10</v>
      </c>
      <c r="AG58" s="208"/>
      <c r="AH58" s="162"/>
      <c r="AI58" s="204"/>
      <c r="AJ58" s="263" t="s">
        <v>10</v>
      </c>
      <c r="AK58" s="208"/>
      <c r="AL58" s="162"/>
      <c r="AM58" s="204"/>
      <c r="AN58" s="263" t="s">
        <v>10</v>
      </c>
      <c r="AO58" s="208"/>
      <c r="AP58" s="162"/>
      <c r="AQ58" s="204"/>
      <c r="AR58" s="263" t="s">
        <v>10</v>
      </c>
      <c r="AS58" s="208"/>
      <c r="AT58" s="162"/>
      <c r="AU58" s="204"/>
      <c r="AV58" s="263" t="s">
        <v>10</v>
      </c>
      <c r="AW58" s="208"/>
      <c r="AX58" s="162"/>
      <c r="AY58" s="204"/>
      <c r="AZ58" s="263" t="s">
        <v>10</v>
      </c>
      <c r="BA58" s="208"/>
      <c r="BB58" s="1"/>
      <c r="BC58" s="1"/>
      <c r="BD58" s="1"/>
      <c r="BE58" s="1"/>
    </row>
    <row r="59" spans="1:57" ht="15.75" thickBot="1" x14ac:dyDescent="0.3">
      <c r="A59" s="192"/>
      <c r="B59" s="276" t="s">
        <v>10</v>
      </c>
      <c r="C59" s="231"/>
      <c r="D59" s="232"/>
      <c r="E59" s="233"/>
      <c r="F59" s="226"/>
      <c r="G59" s="227"/>
      <c r="H59" s="228" t="s">
        <v>10</v>
      </c>
      <c r="I59" s="229"/>
      <c r="J59" s="226"/>
      <c r="K59" s="227"/>
      <c r="L59" s="228" t="s">
        <v>10</v>
      </c>
      <c r="M59" s="229"/>
      <c r="N59" s="226"/>
      <c r="O59" s="227"/>
      <c r="P59" s="228" t="s">
        <v>10</v>
      </c>
      <c r="Q59" s="229"/>
      <c r="R59" s="226"/>
      <c r="S59" s="227"/>
      <c r="T59" s="228" t="s">
        <v>10</v>
      </c>
      <c r="U59" s="229"/>
      <c r="V59" s="226"/>
      <c r="W59" s="227"/>
      <c r="X59" s="228" t="s">
        <v>10</v>
      </c>
      <c r="Y59" s="229"/>
      <c r="Z59" s="226"/>
      <c r="AA59" s="227"/>
      <c r="AB59" s="228" t="s">
        <v>10</v>
      </c>
      <c r="AC59" s="229"/>
      <c r="AD59" s="226"/>
      <c r="AE59" s="227"/>
      <c r="AF59" s="228" t="s">
        <v>10</v>
      </c>
      <c r="AG59" s="229"/>
      <c r="AH59" s="226"/>
      <c r="AI59" s="227"/>
      <c r="AJ59" s="228" t="s">
        <v>10</v>
      </c>
      <c r="AK59" s="229"/>
      <c r="AL59" s="226"/>
      <c r="AM59" s="227"/>
      <c r="AN59" s="228" t="s">
        <v>10</v>
      </c>
      <c r="AO59" s="229"/>
      <c r="AP59" s="226"/>
      <c r="AQ59" s="227"/>
      <c r="AR59" s="228" t="s">
        <v>10</v>
      </c>
      <c r="AS59" s="229"/>
      <c r="AT59" s="226"/>
      <c r="AU59" s="227"/>
      <c r="AV59" s="228" t="s">
        <v>10</v>
      </c>
      <c r="AW59" s="229"/>
      <c r="AX59" s="226"/>
      <c r="AY59" s="227"/>
      <c r="AZ59" s="228" t="s">
        <v>10</v>
      </c>
      <c r="BA59" s="229"/>
      <c r="BB59" s="1"/>
      <c r="BC59" s="1"/>
      <c r="BD59" s="1"/>
      <c r="BE59" s="1"/>
    </row>
    <row r="60" spans="1:57" hidden="1" x14ac:dyDescent="0.25">
      <c r="A60" s="192"/>
      <c r="B60" s="13"/>
      <c r="C60" s="13"/>
      <c r="D60" s="13"/>
      <c r="E60" s="144" t="str">
        <f>IFERROR(IF(#REF!=TRUE,IF(OR(#REF!=0,#REF!=0,#REF!=0,#REF!=0,#REF!=0,#REF!=0,#REF!=0,#REF!=0,#REF!=0,#REF!=0,#REF!=0,#REF!=0,#REF!=0,I60=0,J60=0,L60=0,#REF!=0,O60=0,Q60=0,R60=0,T60=0,#REF!=0,W60=0,Y60=0,Z60=0),"-",#REF!/(IF(C60="mg/l",1000,IF(C60="ng/l",1000000000,IF(C60="µg/l",1000000,))))),"-"),"-")</f>
        <v>-</v>
      </c>
      <c r="F60" s="13"/>
      <c r="G60" s="13"/>
      <c r="H60" s="13"/>
      <c r="I60" s="13"/>
      <c r="J60" s="13"/>
      <c r="K60" s="13"/>
      <c r="L60" s="13"/>
      <c r="M60" s="13"/>
      <c r="N60" s="13"/>
      <c r="O60" s="13"/>
      <c r="P60" s="13"/>
      <c r="Q60" s="13"/>
      <c r="R60" s="16"/>
      <c r="S60" s="16"/>
      <c r="T60" s="16"/>
      <c r="U60" s="16"/>
      <c r="V60" s="16"/>
      <c r="W60" s="16"/>
      <c r="X60" s="16"/>
      <c r="Y60" s="16"/>
      <c r="Z60" s="16"/>
      <c r="AA60" s="16"/>
      <c r="AB60" s="16"/>
      <c r="AC60" s="292"/>
      <c r="AD60" s="292"/>
      <c r="AE60" s="292"/>
      <c r="AF60" s="292"/>
      <c r="AG60" s="292"/>
      <c r="AH60" s="292"/>
      <c r="AI60" s="292"/>
      <c r="AJ60" s="292"/>
      <c r="AK60" s="292"/>
      <c r="AL60" s="292"/>
      <c r="AM60" s="292"/>
      <c r="AN60" s="292"/>
      <c r="AO60" s="292"/>
      <c r="AP60" s="292"/>
      <c r="AQ60" s="292"/>
      <c r="AR60" s="292"/>
      <c r="AS60" s="292"/>
      <c r="AT60" s="292"/>
      <c r="AU60" s="292"/>
      <c r="AV60" s="292"/>
      <c r="AW60" s="292"/>
      <c r="AX60" s="292"/>
      <c r="AY60" s="292"/>
      <c r="AZ60" s="292"/>
      <c r="BA60" s="292"/>
      <c r="BB60" s="1"/>
      <c r="BC60" s="1"/>
      <c r="BD60" s="1"/>
      <c r="BE60" s="1"/>
    </row>
    <row r="61" spans="1:57" hidden="1" x14ac:dyDescent="0.25">
      <c r="A61" s="192"/>
      <c r="B61" s="16"/>
      <c r="C61" s="13"/>
      <c r="D61" s="13"/>
      <c r="E61" s="51" t="str">
        <f>IFERROR(IF(#REF!=TRUE,IF(OR(#REF!=0,#REF!=0,#REF!=0,#REF!=0,#REF!=0,#REF!=0,#REF!=0,#REF!=0,#REF!=0,#REF!=0,#REF!=0,#REF!=0,#REF!=0,I61=0,J61=0,L61=0,#REF!=0,O61=0,Q61=0,R61=0,T61=0,#REF!=0,W61=0,Y61=0,Z61=0),"-",#REF!/(IF(C61="mg/l",1000,IF(C61="ng/l",1000000000,IF(C61="µg/l",1000000,))))),"-"),"-")</f>
        <v>-</v>
      </c>
      <c r="F61" s="13"/>
      <c r="G61" s="13"/>
      <c r="H61" s="13"/>
      <c r="I61" s="13"/>
      <c r="J61" s="13"/>
      <c r="K61" s="13"/>
      <c r="L61" s="13"/>
      <c r="M61" s="13"/>
      <c r="N61" s="13"/>
      <c r="O61" s="13"/>
      <c r="P61" s="13"/>
      <c r="Q61" s="16"/>
      <c r="R61" s="16"/>
      <c r="S61" s="16"/>
      <c r="T61" s="16"/>
      <c r="U61" s="16"/>
      <c r="V61" s="16"/>
      <c r="W61" s="16"/>
      <c r="X61" s="16"/>
      <c r="Y61" s="16"/>
      <c r="Z61" s="16"/>
      <c r="AA61" s="16"/>
      <c r="AB61" s="16"/>
      <c r="AC61" s="292"/>
      <c r="AD61" s="292"/>
      <c r="AE61" s="292"/>
      <c r="AF61" s="292"/>
      <c r="AG61" s="292"/>
      <c r="AH61" s="292"/>
      <c r="AI61" s="292"/>
      <c r="AJ61" s="292"/>
      <c r="AK61" s="292"/>
      <c r="AL61" s="292"/>
      <c r="AM61" s="292"/>
      <c r="AN61" s="292"/>
      <c r="AO61" s="292"/>
      <c r="AP61" s="292"/>
      <c r="AQ61" s="292"/>
      <c r="AR61" s="292"/>
      <c r="AS61" s="292"/>
      <c r="AT61" s="292"/>
      <c r="AU61" s="292"/>
      <c r="AV61" s="292"/>
      <c r="AW61" s="292"/>
      <c r="AX61" s="292"/>
      <c r="AY61" s="292"/>
      <c r="AZ61" s="292"/>
      <c r="BA61" s="292"/>
      <c r="BB61" s="1"/>
      <c r="BC61" s="1"/>
      <c r="BD61" s="1"/>
      <c r="BE61" s="1"/>
    </row>
    <row r="62" spans="1:57" x14ac:dyDescent="0.25">
      <c r="A62" s="192"/>
      <c r="B62" s="55"/>
      <c r="C62" s="265"/>
      <c r="D62" s="265"/>
      <c r="E62" s="265"/>
      <c r="F62" s="265"/>
      <c r="G62" s="265"/>
      <c r="H62" s="265"/>
      <c r="I62" s="265"/>
      <c r="J62" s="265"/>
      <c r="K62" s="265"/>
      <c r="L62" s="265"/>
      <c r="M62" s="265"/>
      <c r="N62" s="265"/>
      <c r="O62" s="265"/>
      <c r="P62" s="265"/>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row>
    <row r="63" spans="1:57" x14ac:dyDescent="0.25">
      <c r="A63" s="192"/>
      <c r="B63" s="55"/>
      <c r="C63" s="265"/>
      <c r="D63" s="265"/>
      <c r="E63" s="265"/>
      <c r="F63" s="265"/>
      <c r="G63" s="265"/>
      <c r="H63" s="265"/>
      <c r="I63" s="265"/>
      <c r="J63" s="265"/>
      <c r="K63" s="265"/>
      <c r="L63" s="265"/>
      <c r="M63" s="265"/>
      <c r="N63" s="265"/>
      <c r="O63" s="265"/>
      <c r="P63" s="265"/>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row>
    <row r="64" spans="1:57" x14ac:dyDescent="0.25">
      <c r="A64" s="192"/>
      <c r="B64" s="55"/>
      <c r="C64" s="265"/>
      <c r="D64" s="265"/>
      <c r="E64" s="265"/>
      <c r="F64" s="265"/>
      <c r="G64" s="265"/>
      <c r="H64" s="265"/>
      <c r="I64" s="265"/>
      <c r="J64" s="265"/>
      <c r="K64" s="265"/>
      <c r="L64" s="265"/>
      <c r="M64" s="265"/>
      <c r="N64" s="265"/>
      <c r="O64" s="265"/>
      <c r="P64" s="265"/>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row>
    <row r="65" spans="1:57" x14ac:dyDescent="0.25">
      <c r="A65" s="192"/>
      <c r="B65" s="55"/>
      <c r="C65" s="265"/>
      <c r="D65" s="265"/>
      <c r="E65" s="265"/>
      <c r="F65" s="265"/>
      <c r="G65" s="265"/>
      <c r="H65" s="265"/>
      <c r="I65" s="265"/>
      <c r="J65" s="265"/>
      <c r="K65" s="265"/>
      <c r="L65" s="265"/>
      <c r="M65" s="265"/>
      <c r="N65" s="265"/>
      <c r="O65" s="265"/>
      <c r="P65" s="265"/>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row>
    <row r="66" spans="1:57" x14ac:dyDescent="0.25">
      <c r="A66" s="19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row>
    <row r="67" spans="1:57" x14ac:dyDescent="0.25">
      <c r="A67" s="19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row>
    <row r="68" spans="1:57" x14ac:dyDescent="0.25">
      <c r="A68" s="192"/>
      <c r="B68" s="58" t="s">
        <v>146</v>
      </c>
      <c r="C68" s="9"/>
      <c r="D68" s="9"/>
      <c r="E68" s="9"/>
      <c r="F68" s="9"/>
      <c r="G68" s="9"/>
      <c r="H68" s="9"/>
      <c r="I68" s="9"/>
      <c r="J68" s="9"/>
      <c r="K68" s="9"/>
      <c r="L68" s="9"/>
      <c r="M68" s="9"/>
      <c r="N68" s="9"/>
      <c r="O68" s="9"/>
      <c r="P68" s="9"/>
      <c r="Q68" s="9"/>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row>
    <row r="69" spans="1:57" x14ac:dyDescent="0.25">
      <c r="A69" s="192"/>
      <c r="B69" s="433" t="s">
        <v>147</v>
      </c>
      <c r="C69" s="434"/>
      <c r="D69" s="434"/>
      <c r="E69" s="434"/>
      <c r="F69" s="434"/>
      <c r="G69" s="434"/>
      <c r="H69" s="434"/>
      <c r="I69" s="434"/>
      <c r="J69" s="434"/>
      <c r="K69" s="434"/>
      <c r="L69" s="434"/>
      <c r="M69" s="434"/>
      <c r="N69" s="434"/>
      <c r="O69" s="434"/>
      <c r="P69" s="434"/>
      <c r="Q69" s="435"/>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row>
    <row r="70" spans="1:57" x14ac:dyDescent="0.25">
      <c r="A70" s="192"/>
      <c r="B70" s="436"/>
      <c r="C70" s="437"/>
      <c r="D70" s="437"/>
      <c r="E70" s="437"/>
      <c r="F70" s="437"/>
      <c r="G70" s="437"/>
      <c r="H70" s="437"/>
      <c r="I70" s="437"/>
      <c r="J70" s="437"/>
      <c r="K70" s="437"/>
      <c r="L70" s="437"/>
      <c r="M70" s="437"/>
      <c r="N70" s="437"/>
      <c r="O70" s="437"/>
      <c r="P70" s="437"/>
      <c r="Q70" s="438"/>
      <c r="R70" s="1"/>
      <c r="S70" s="306" t="s">
        <v>1018</v>
      </c>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row>
    <row r="71" spans="1:57" x14ac:dyDescent="0.25">
      <c r="A71" s="192"/>
      <c r="B71" s="436"/>
      <c r="C71" s="437"/>
      <c r="D71" s="437"/>
      <c r="E71" s="437"/>
      <c r="F71" s="437"/>
      <c r="G71" s="437"/>
      <c r="H71" s="437"/>
      <c r="I71" s="437"/>
      <c r="J71" s="437"/>
      <c r="K71" s="437"/>
      <c r="L71" s="437"/>
      <c r="M71" s="437"/>
      <c r="N71" s="437"/>
      <c r="O71" s="437"/>
      <c r="P71" s="437"/>
      <c r="Q71" s="43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row>
    <row r="72" spans="1:57" x14ac:dyDescent="0.25">
      <c r="A72" s="192"/>
      <c r="B72" s="436"/>
      <c r="C72" s="437"/>
      <c r="D72" s="437"/>
      <c r="E72" s="437"/>
      <c r="F72" s="437"/>
      <c r="G72" s="437"/>
      <c r="H72" s="437"/>
      <c r="I72" s="437"/>
      <c r="J72" s="437"/>
      <c r="K72" s="437"/>
      <c r="L72" s="437"/>
      <c r="M72" s="437"/>
      <c r="N72" s="437"/>
      <c r="O72" s="437"/>
      <c r="P72" s="437"/>
      <c r="Q72" s="438"/>
      <c r="R72" s="1"/>
      <c r="S72" s="356" t="s">
        <v>1040</v>
      </c>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row>
    <row r="73" spans="1:57" x14ac:dyDescent="0.25">
      <c r="A73" s="192"/>
      <c r="B73" s="439"/>
      <c r="C73" s="440"/>
      <c r="D73" s="440"/>
      <c r="E73" s="440"/>
      <c r="F73" s="440"/>
      <c r="G73" s="440"/>
      <c r="H73" s="440"/>
      <c r="I73" s="440"/>
      <c r="J73" s="440"/>
      <c r="K73" s="440"/>
      <c r="L73" s="440"/>
      <c r="M73" s="440"/>
      <c r="N73" s="440"/>
      <c r="O73" s="440"/>
      <c r="P73" s="440"/>
      <c r="Q73" s="44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row>
    <row r="74" spans="1:57" x14ac:dyDescent="0.25">
      <c r="A74" s="19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row>
    <row r="75" spans="1:57" x14ac:dyDescent="0.25">
      <c r="A75" s="19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row>
    <row r="76" spans="1:57" x14ac:dyDescent="0.25">
      <c r="A76" s="19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row>
    <row r="77" spans="1:57" x14ac:dyDescent="0.2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46"/>
    </row>
    <row r="78" spans="1:57" x14ac:dyDescent="0.2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46"/>
    </row>
    <row r="79" spans="1:57" x14ac:dyDescent="0.2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46"/>
    </row>
    <row r="80" spans="1:57" x14ac:dyDescent="0.2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46"/>
    </row>
    <row r="81" spans="2:33" x14ac:dyDescent="0.2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46"/>
    </row>
    <row r="82" spans="2:33" x14ac:dyDescent="0.2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46"/>
    </row>
    <row r="83" spans="2:33" x14ac:dyDescent="0.2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46"/>
    </row>
    <row r="84" spans="2:33" x14ac:dyDescent="0.2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46"/>
    </row>
    <row r="85" spans="2:33" x14ac:dyDescent="0.2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46"/>
    </row>
    <row r="86" spans="2:33" x14ac:dyDescent="0.2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46"/>
    </row>
    <row r="87" spans="2:33" x14ac:dyDescent="0.2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46"/>
    </row>
    <row r="88" spans="2:33" x14ac:dyDescent="0.2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46"/>
    </row>
    <row r="89" spans="2:33" x14ac:dyDescent="0.2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46"/>
    </row>
    <row r="90" spans="2:33" x14ac:dyDescent="0.2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46"/>
    </row>
    <row r="91" spans="2:33" x14ac:dyDescent="0.2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46"/>
    </row>
    <row r="92" spans="2:33" x14ac:dyDescent="0.2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46"/>
    </row>
    <row r="93" spans="2:33" x14ac:dyDescent="0.2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46"/>
    </row>
    <row r="94" spans="2:33" x14ac:dyDescent="0.2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46"/>
    </row>
    <row r="95" spans="2:33" x14ac:dyDescent="0.2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46"/>
    </row>
    <row r="96" spans="2:33" x14ac:dyDescent="0.2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46"/>
    </row>
    <row r="97" spans="2:33" x14ac:dyDescent="0.2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46"/>
    </row>
    <row r="98" spans="2:33" x14ac:dyDescent="0.2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46"/>
    </row>
    <row r="99" spans="2:33" x14ac:dyDescent="0.2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46"/>
    </row>
    <row r="100" spans="2:33" x14ac:dyDescent="0.2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46"/>
    </row>
    <row r="101" spans="2:33" x14ac:dyDescent="0.2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46"/>
    </row>
    <row r="102" spans="2:33" x14ac:dyDescent="0.2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46"/>
    </row>
    <row r="103" spans="2:33" x14ac:dyDescent="0.2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46"/>
    </row>
    <row r="104" spans="2:33" x14ac:dyDescent="0.2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46"/>
    </row>
    <row r="105" spans="2:33" x14ac:dyDescent="0.2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46"/>
    </row>
    <row r="106" spans="2:33" x14ac:dyDescent="0.2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46"/>
    </row>
    <row r="107" spans="2:33" x14ac:dyDescent="0.2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46"/>
    </row>
    <row r="108" spans="2:33" x14ac:dyDescent="0.2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46"/>
    </row>
    <row r="109" spans="2:33" x14ac:dyDescent="0.2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46"/>
    </row>
    <row r="110" spans="2:33" x14ac:dyDescent="0.2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46"/>
    </row>
    <row r="111" spans="2:33" x14ac:dyDescent="0.2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46"/>
    </row>
    <row r="112" spans="2:33" x14ac:dyDescent="0.2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46"/>
    </row>
    <row r="113" spans="2:33" x14ac:dyDescent="0.2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46"/>
    </row>
    <row r="114" spans="2:33" x14ac:dyDescent="0.2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46"/>
    </row>
    <row r="115" spans="2:33" x14ac:dyDescent="0.2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46"/>
    </row>
    <row r="116" spans="2:33" x14ac:dyDescent="0.2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46"/>
    </row>
    <row r="117" spans="2:33" x14ac:dyDescent="0.2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46"/>
    </row>
    <row r="118" spans="2:33" x14ac:dyDescent="0.2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46"/>
    </row>
    <row r="119" spans="2:33" x14ac:dyDescent="0.2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46"/>
    </row>
    <row r="120" spans="2:33" x14ac:dyDescent="0.2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46"/>
    </row>
    <row r="121" spans="2:33" x14ac:dyDescent="0.2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46"/>
    </row>
    <row r="122" spans="2:33" x14ac:dyDescent="0.2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46"/>
    </row>
    <row r="123" spans="2:33" x14ac:dyDescent="0.2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46"/>
    </row>
    <row r="124" spans="2:33" x14ac:dyDescent="0.2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46"/>
    </row>
    <row r="125" spans="2:33" x14ac:dyDescent="0.2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46"/>
    </row>
    <row r="126" spans="2:33" x14ac:dyDescent="0.2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46"/>
    </row>
    <row r="127" spans="2:33" x14ac:dyDescent="0.2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46"/>
    </row>
    <row r="128" spans="2:33" x14ac:dyDescent="0.2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46"/>
    </row>
    <row r="129" spans="2:33" x14ac:dyDescent="0.2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46"/>
    </row>
    <row r="130" spans="2:33" x14ac:dyDescent="0.2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46"/>
    </row>
    <row r="131" spans="2:33" x14ac:dyDescent="0.2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46"/>
    </row>
    <row r="132" spans="2:33" x14ac:dyDescent="0.2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46"/>
    </row>
    <row r="133" spans="2:33" x14ac:dyDescent="0.2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46"/>
    </row>
    <row r="134" spans="2:33" x14ac:dyDescent="0.2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46"/>
    </row>
    <row r="135" spans="2:33" x14ac:dyDescent="0.2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46"/>
    </row>
    <row r="136" spans="2:33" x14ac:dyDescent="0.2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46"/>
    </row>
    <row r="137" spans="2:33" x14ac:dyDescent="0.2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46"/>
    </row>
    <row r="138" spans="2:33" x14ac:dyDescent="0.2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46"/>
    </row>
    <row r="139" spans="2:33" x14ac:dyDescent="0.2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46"/>
    </row>
    <row r="140" spans="2:33" x14ac:dyDescent="0.2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46"/>
    </row>
    <row r="141" spans="2:33" x14ac:dyDescent="0.2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46"/>
    </row>
    <row r="142" spans="2:33" x14ac:dyDescent="0.2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46"/>
    </row>
    <row r="143" spans="2:33" x14ac:dyDescent="0.2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46"/>
    </row>
    <row r="144" spans="2:33" x14ac:dyDescent="0.2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46"/>
    </row>
    <row r="145" spans="2:33" x14ac:dyDescent="0.2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46"/>
    </row>
    <row r="146" spans="2:33" x14ac:dyDescent="0.2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46"/>
    </row>
    <row r="147" spans="2:33" x14ac:dyDescent="0.2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46"/>
    </row>
    <row r="148" spans="2:33" x14ac:dyDescent="0.2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46"/>
    </row>
    <row r="149" spans="2:33" x14ac:dyDescent="0.2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46"/>
    </row>
    <row r="150" spans="2:33" x14ac:dyDescent="0.2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46"/>
    </row>
    <row r="151" spans="2:33" x14ac:dyDescent="0.2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46"/>
    </row>
    <row r="152" spans="2:33" x14ac:dyDescent="0.2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46"/>
    </row>
    <row r="153" spans="2:33" x14ac:dyDescent="0.2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46"/>
    </row>
    <row r="154" spans="2:33" x14ac:dyDescent="0.2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46"/>
    </row>
    <row r="155" spans="2:33" x14ac:dyDescent="0.2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46"/>
    </row>
    <row r="156" spans="2:33" x14ac:dyDescent="0.2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46"/>
    </row>
    <row r="157" spans="2:33" x14ac:dyDescent="0.2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46"/>
    </row>
    <row r="158" spans="2:33" x14ac:dyDescent="0.2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46"/>
    </row>
    <row r="159" spans="2:33" x14ac:dyDescent="0.2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46"/>
    </row>
    <row r="160" spans="2:33" x14ac:dyDescent="0.2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46"/>
    </row>
    <row r="161" spans="2:33" x14ac:dyDescent="0.2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46"/>
    </row>
    <row r="162" spans="2:33" x14ac:dyDescent="0.2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46"/>
    </row>
    <row r="163" spans="2:33" x14ac:dyDescent="0.2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46"/>
    </row>
    <row r="164" spans="2:33" x14ac:dyDescent="0.2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46"/>
    </row>
    <row r="165" spans="2:33" x14ac:dyDescent="0.2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46"/>
    </row>
    <row r="166" spans="2:33" x14ac:dyDescent="0.2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46"/>
    </row>
    <row r="167" spans="2:33" x14ac:dyDescent="0.2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46"/>
    </row>
    <row r="168" spans="2:33" x14ac:dyDescent="0.2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46"/>
    </row>
    <row r="169" spans="2:33" x14ac:dyDescent="0.2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46"/>
    </row>
    <row r="170" spans="2:33" x14ac:dyDescent="0.2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46"/>
    </row>
    <row r="171" spans="2:33" x14ac:dyDescent="0.2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46"/>
    </row>
    <row r="172" spans="2:33" x14ac:dyDescent="0.2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46"/>
    </row>
    <row r="173" spans="2:33" x14ac:dyDescent="0.2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46"/>
    </row>
    <row r="174" spans="2:33" x14ac:dyDescent="0.2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46"/>
    </row>
    <row r="175" spans="2:33" x14ac:dyDescent="0.2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46"/>
    </row>
    <row r="176" spans="2:33" x14ac:dyDescent="0.2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46"/>
    </row>
    <row r="177" spans="2:33" x14ac:dyDescent="0.2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46"/>
    </row>
    <row r="178" spans="2:33" x14ac:dyDescent="0.2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46"/>
    </row>
    <row r="179" spans="2:33" x14ac:dyDescent="0.2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46"/>
    </row>
    <row r="180" spans="2:33" x14ac:dyDescent="0.2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46"/>
    </row>
    <row r="181" spans="2:33" x14ac:dyDescent="0.2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46"/>
    </row>
    <row r="182" spans="2:33" x14ac:dyDescent="0.2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46"/>
    </row>
    <row r="183" spans="2:33" x14ac:dyDescent="0.2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46"/>
    </row>
    <row r="184" spans="2:33" x14ac:dyDescent="0.2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46"/>
    </row>
    <row r="185" spans="2:33" x14ac:dyDescent="0.2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46"/>
    </row>
    <row r="186" spans="2:33" x14ac:dyDescent="0.2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46"/>
    </row>
    <row r="187" spans="2:33" x14ac:dyDescent="0.2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46"/>
    </row>
    <row r="188" spans="2:33" x14ac:dyDescent="0.2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46"/>
    </row>
    <row r="189" spans="2:33" x14ac:dyDescent="0.2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46"/>
    </row>
    <row r="190" spans="2:33" x14ac:dyDescent="0.2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46"/>
    </row>
    <row r="191" spans="2:33" x14ac:dyDescent="0.2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46"/>
    </row>
    <row r="192" spans="2:33" x14ac:dyDescent="0.2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46"/>
    </row>
    <row r="193" spans="2:33" x14ac:dyDescent="0.2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46"/>
    </row>
    <row r="194" spans="2:33" x14ac:dyDescent="0.2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46"/>
    </row>
    <row r="195" spans="2:33" x14ac:dyDescent="0.2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46"/>
    </row>
    <row r="196" spans="2:33" x14ac:dyDescent="0.2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46"/>
    </row>
    <row r="197" spans="2:33" x14ac:dyDescent="0.2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46"/>
    </row>
    <row r="198" spans="2:33" x14ac:dyDescent="0.2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46"/>
    </row>
    <row r="199" spans="2:33" x14ac:dyDescent="0.2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46"/>
    </row>
    <row r="200" spans="2:33" x14ac:dyDescent="0.2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46"/>
    </row>
    <row r="201" spans="2:33" x14ac:dyDescent="0.2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46"/>
    </row>
    <row r="202" spans="2:33" x14ac:dyDescent="0.2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46"/>
    </row>
    <row r="203" spans="2:33" x14ac:dyDescent="0.2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46"/>
    </row>
    <row r="204" spans="2:33" x14ac:dyDescent="0.2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46"/>
    </row>
    <row r="205" spans="2:33" x14ac:dyDescent="0.2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46"/>
    </row>
    <row r="206" spans="2:33" x14ac:dyDescent="0.2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46"/>
    </row>
    <row r="207" spans="2:33" x14ac:dyDescent="0.2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46"/>
    </row>
    <row r="208" spans="2:33" x14ac:dyDescent="0.2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46"/>
    </row>
    <row r="209" spans="2:33" x14ac:dyDescent="0.2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46"/>
    </row>
    <row r="210" spans="2:33" x14ac:dyDescent="0.2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46"/>
    </row>
    <row r="211" spans="2:33" x14ac:dyDescent="0.2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46"/>
    </row>
    <row r="212" spans="2:33" x14ac:dyDescent="0.2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46"/>
    </row>
    <row r="213" spans="2:33" x14ac:dyDescent="0.2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46"/>
    </row>
    <row r="214" spans="2:33" x14ac:dyDescent="0.2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46"/>
    </row>
    <row r="215" spans="2:33" x14ac:dyDescent="0.2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46"/>
    </row>
    <row r="216" spans="2:33" x14ac:dyDescent="0.2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46"/>
    </row>
    <row r="217" spans="2:33" x14ac:dyDescent="0.2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46"/>
    </row>
    <row r="218" spans="2:33" x14ac:dyDescent="0.2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46"/>
    </row>
    <row r="219" spans="2:33" x14ac:dyDescent="0.2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46"/>
    </row>
    <row r="220" spans="2:33" x14ac:dyDescent="0.2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46"/>
    </row>
    <row r="221" spans="2:33" x14ac:dyDescent="0.2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46"/>
    </row>
    <row r="222" spans="2:33" x14ac:dyDescent="0.2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46"/>
    </row>
    <row r="223" spans="2:33" x14ac:dyDescent="0.2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46"/>
    </row>
    <row r="224" spans="2:33" x14ac:dyDescent="0.2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46"/>
    </row>
    <row r="225" spans="2:33" x14ac:dyDescent="0.2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46"/>
    </row>
    <row r="226" spans="2:33" x14ac:dyDescent="0.2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46"/>
    </row>
    <row r="227" spans="2:33" x14ac:dyDescent="0.2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46"/>
    </row>
    <row r="228" spans="2:33" x14ac:dyDescent="0.2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46"/>
    </row>
    <row r="229" spans="2:33" x14ac:dyDescent="0.2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46"/>
    </row>
    <row r="230" spans="2:33" x14ac:dyDescent="0.2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46"/>
    </row>
    <row r="231" spans="2:33" x14ac:dyDescent="0.2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46"/>
    </row>
    <row r="232" spans="2:33" x14ac:dyDescent="0.2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46"/>
    </row>
    <row r="233" spans="2:33" x14ac:dyDescent="0.2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46"/>
    </row>
    <row r="234" spans="2:33" x14ac:dyDescent="0.2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46"/>
    </row>
    <row r="235" spans="2:33" x14ac:dyDescent="0.2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46"/>
    </row>
    <row r="236" spans="2:33" x14ac:dyDescent="0.2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46"/>
    </row>
    <row r="237" spans="2:33" x14ac:dyDescent="0.2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46"/>
    </row>
    <row r="238" spans="2:33" x14ac:dyDescent="0.2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46"/>
    </row>
    <row r="239" spans="2:33" x14ac:dyDescent="0.2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46"/>
    </row>
    <row r="240" spans="2:33" x14ac:dyDescent="0.2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46"/>
    </row>
    <row r="241" spans="2:33" x14ac:dyDescent="0.2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46"/>
    </row>
    <row r="242" spans="2:33" x14ac:dyDescent="0.2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46"/>
    </row>
    <row r="243" spans="2:33" x14ac:dyDescent="0.2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46"/>
    </row>
    <row r="244" spans="2:33" x14ac:dyDescent="0.2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46"/>
    </row>
    <row r="245" spans="2:33" x14ac:dyDescent="0.2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46"/>
    </row>
    <row r="246" spans="2:33" x14ac:dyDescent="0.2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46"/>
    </row>
    <row r="247" spans="2:33" x14ac:dyDescent="0.2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46"/>
    </row>
    <row r="248" spans="2:33" x14ac:dyDescent="0.2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46"/>
    </row>
    <row r="249" spans="2:33" x14ac:dyDescent="0.2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46"/>
    </row>
    <row r="250" spans="2:33" x14ac:dyDescent="0.2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46"/>
    </row>
    <row r="251" spans="2:33" x14ac:dyDescent="0.2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46"/>
    </row>
    <row r="252" spans="2:33" x14ac:dyDescent="0.2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46"/>
    </row>
    <row r="253" spans="2:33" x14ac:dyDescent="0.2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46"/>
    </row>
    <row r="254" spans="2:33" x14ac:dyDescent="0.2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46"/>
    </row>
    <row r="255" spans="2:33" x14ac:dyDescent="0.2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46"/>
    </row>
    <row r="256" spans="2:33" x14ac:dyDescent="0.2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46"/>
    </row>
    <row r="257" spans="2:33" x14ac:dyDescent="0.2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46"/>
    </row>
    <row r="258" spans="2:33" x14ac:dyDescent="0.2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46"/>
    </row>
    <row r="259" spans="2:33" x14ac:dyDescent="0.2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46"/>
    </row>
    <row r="260" spans="2:33" x14ac:dyDescent="0.2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46"/>
    </row>
    <row r="261" spans="2:33" x14ac:dyDescent="0.2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46"/>
    </row>
    <row r="262" spans="2:33" x14ac:dyDescent="0.2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46"/>
    </row>
    <row r="263" spans="2:33" x14ac:dyDescent="0.2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46"/>
    </row>
    <row r="264" spans="2:33" x14ac:dyDescent="0.2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46"/>
    </row>
    <row r="265" spans="2:33" x14ac:dyDescent="0.2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46"/>
    </row>
    <row r="266" spans="2:33" x14ac:dyDescent="0.2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46"/>
    </row>
    <row r="267" spans="2:33" x14ac:dyDescent="0.2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46"/>
    </row>
    <row r="268" spans="2:33" x14ac:dyDescent="0.2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46"/>
    </row>
    <row r="269" spans="2:33" x14ac:dyDescent="0.2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46"/>
    </row>
    <row r="270" spans="2:33" x14ac:dyDescent="0.2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46"/>
    </row>
    <row r="271" spans="2:33" x14ac:dyDescent="0.2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46"/>
    </row>
    <row r="272" spans="2:33" x14ac:dyDescent="0.2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46"/>
    </row>
    <row r="273" spans="2:33" x14ac:dyDescent="0.2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46"/>
    </row>
    <row r="274" spans="2:33" x14ac:dyDescent="0.2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46"/>
    </row>
    <row r="275" spans="2:33" x14ac:dyDescent="0.2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46"/>
    </row>
    <row r="276" spans="2:33" x14ac:dyDescent="0.2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46"/>
    </row>
    <row r="277" spans="2:33" x14ac:dyDescent="0.2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46"/>
    </row>
    <row r="278" spans="2:33" x14ac:dyDescent="0.2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46"/>
    </row>
    <row r="279" spans="2:33" x14ac:dyDescent="0.2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46"/>
    </row>
    <row r="280" spans="2:33" x14ac:dyDescent="0.2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46"/>
    </row>
    <row r="281" spans="2:33" x14ac:dyDescent="0.2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46"/>
    </row>
    <row r="282" spans="2:33" x14ac:dyDescent="0.2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46"/>
    </row>
    <row r="283" spans="2:33" x14ac:dyDescent="0.2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46"/>
    </row>
    <row r="284" spans="2:33" x14ac:dyDescent="0.2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46"/>
    </row>
    <row r="285" spans="2:33" x14ac:dyDescent="0.2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46"/>
    </row>
    <row r="286" spans="2:33" x14ac:dyDescent="0.2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46"/>
    </row>
    <row r="287" spans="2:33" x14ac:dyDescent="0.2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46"/>
    </row>
    <row r="288" spans="2:33" x14ac:dyDescent="0.2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46"/>
    </row>
    <row r="289" spans="2:33" x14ac:dyDescent="0.2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46"/>
    </row>
    <row r="290" spans="2:33" x14ac:dyDescent="0.2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46"/>
    </row>
    <row r="291" spans="2:33" x14ac:dyDescent="0.2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46"/>
    </row>
    <row r="292" spans="2:33" x14ac:dyDescent="0.2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46"/>
    </row>
    <row r="293" spans="2:33" x14ac:dyDescent="0.2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46"/>
    </row>
    <row r="294" spans="2:33" x14ac:dyDescent="0.2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46"/>
    </row>
    <row r="295" spans="2:33" x14ac:dyDescent="0.2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46"/>
    </row>
    <row r="296" spans="2:33" x14ac:dyDescent="0.2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46"/>
    </row>
    <row r="297" spans="2:33" x14ac:dyDescent="0.2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46"/>
    </row>
    <row r="298" spans="2:33" x14ac:dyDescent="0.2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46"/>
    </row>
    <row r="299" spans="2:33" x14ac:dyDescent="0.2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46"/>
    </row>
    <row r="300" spans="2:33" x14ac:dyDescent="0.2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46"/>
    </row>
    <row r="301" spans="2:33" x14ac:dyDescent="0.2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46"/>
    </row>
    <row r="302" spans="2:33" x14ac:dyDescent="0.2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46"/>
    </row>
    <row r="303" spans="2:33" x14ac:dyDescent="0.2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46"/>
    </row>
    <row r="304" spans="2:33" x14ac:dyDescent="0.2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46"/>
    </row>
    <row r="305" spans="2:33" x14ac:dyDescent="0.2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46"/>
    </row>
    <row r="306" spans="2:33" x14ac:dyDescent="0.2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46"/>
    </row>
    <row r="307" spans="2:33" x14ac:dyDescent="0.2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46"/>
    </row>
    <row r="308" spans="2:33" x14ac:dyDescent="0.2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46"/>
    </row>
    <row r="309" spans="2:33" x14ac:dyDescent="0.2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46"/>
    </row>
    <row r="310" spans="2:33" x14ac:dyDescent="0.2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46"/>
    </row>
    <row r="311" spans="2:33" x14ac:dyDescent="0.2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46"/>
    </row>
    <row r="312" spans="2:33" x14ac:dyDescent="0.2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46"/>
    </row>
    <row r="313" spans="2:33" x14ac:dyDescent="0.2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46"/>
    </row>
    <row r="314" spans="2:33" x14ac:dyDescent="0.2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46"/>
    </row>
    <row r="315" spans="2:33" x14ac:dyDescent="0.2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46"/>
    </row>
    <row r="316" spans="2:33" x14ac:dyDescent="0.2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46"/>
    </row>
    <row r="317" spans="2:33" x14ac:dyDescent="0.2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46"/>
    </row>
    <row r="318" spans="2:33" x14ac:dyDescent="0.2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46"/>
    </row>
    <row r="319" spans="2:33" x14ac:dyDescent="0.2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46"/>
    </row>
    <row r="320" spans="2:33" x14ac:dyDescent="0.2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46"/>
    </row>
    <row r="321" spans="2:33" x14ac:dyDescent="0.2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46"/>
    </row>
    <row r="322" spans="2:33" x14ac:dyDescent="0.2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46"/>
    </row>
    <row r="323" spans="2:33" x14ac:dyDescent="0.2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46"/>
    </row>
    <row r="324" spans="2:33" x14ac:dyDescent="0.2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46"/>
    </row>
    <row r="325" spans="2:33" x14ac:dyDescent="0.2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46"/>
    </row>
    <row r="326" spans="2:33" x14ac:dyDescent="0.2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46"/>
    </row>
    <row r="327" spans="2:33" x14ac:dyDescent="0.2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46"/>
    </row>
    <row r="328" spans="2:33" x14ac:dyDescent="0.2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46"/>
    </row>
    <row r="329" spans="2:33" x14ac:dyDescent="0.2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46"/>
    </row>
    <row r="330" spans="2:33" x14ac:dyDescent="0.2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46"/>
    </row>
    <row r="331" spans="2:33" x14ac:dyDescent="0.2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46"/>
    </row>
    <row r="332" spans="2:33" x14ac:dyDescent="0.2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46"/>
    </row>
    <row r="333" spans="2:33" x14ac:dyDescent="0.2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46"/>
    </row>
    <row r="334" spans="2:33" x14ac:dyDescent="0.2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46"/>
    </row>
    <row r="335" spans="2:33" x14ac:dyDescent="0.2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46"/>
    </row>
    <row r="336" spans="2:33" x14ac:dyDescent="0.2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46"/>
    </row>
    <row r="337" spans="2:33" x14ac:dyDescent="0.2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46"/>
    </row>
    <row r="338" spans="2:33" x14ac:dyDescent="0.2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46"/>
    </row>
    <row r="339" spans="2:33" x14ac:dyDescent="0.2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46"/>
    </row>
    <row r="340" spans="2:33" x14ac:dyDescent="0.2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46"/>
    </row>
    <row r="341" spans="2:33" x14ac:dyDescent="0.2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46"/>
    </row>
    <row r="342" spans="2:33" x14ac:dyDescent="0.2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46"/>
    </row>
    <row r="343" spans="2:33" x14ac:dyDescent="0.2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46"/>
    </row>
    <row r="344" spans="2:33" x14ac:dyDescent="0.2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46"/>
    </row>
    <row r="345" spans="2:33" x14ac:dyDescent="0.2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46"/>
    </row>
    <row r="346" spans="2:33" x14ac:dyDescent="0.2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46"/>
    </row>
    <row r="347" spans="2:33" x14ac:dyDescent="0.2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46"/>
    </row>
    <row r="348" spans="2:33" x14ac:dyDescent="0.2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46"/>
    </row>
    <row r="349" spans="2:33" x14ac:dyDescent="0.2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46"/>
    </row>
    <row r="350" spans="2:33" x14ac:dyDescent="0.2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46"/>
    </row>
    <row r="351" spans="2:33" x14ac:dyDescent="0.2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46"/>
    </row>
    <row r="352" spans="2:33" x14ac:dyDescent="0.2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46"/>
    </row>
    <row r="353" spans="2:33" x14ac:dyDescent="0.2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46"/>
    </row>
    <row r="354" spans="2:33" x14ac:dyDescent="0.2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46"/>
    </row>
    <row r="355" spans="2:33" x14ac:dyDescent="0.2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46"/>
    </row>
    <row r="356" spans="2:33" x14ac:dyDescent="0.2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46"/>
    </row>
    <row r="357" spans="2:33" x14ac:dyDescent="0.2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46"/>
    </row>
    <row r="358" spans="2:33" x14ac:dyDescent="0.2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46"/>
    </row>
    <row r="359" spans="2:33" x14ac:dyDescent="0.2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46"/>
    </row>
    <row r="360" spans="2:33" x14ac:dyDescent="0.2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46"/>
    </row>
    <row r="361" spans="2:33" x14ac:dyDescent="0.2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46"/>
    </row>
    <row r="362" spans="2:33" x14ac:dyDescent="0.2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46"/>
    </row>
    <row r="363" spans="2:33" x14ac:dyDescent="0.2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46"/>
    </row>
    <row r="364" spans="2:33" x14ac:dyDescent="0.2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46"/>
    </row>
    <row r="365" spans="2:33" x14ac:dyDescent="0.2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46"/>
    </row>
    <row r="366" spans="2:33" x14ac:dyDescent="0.2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46"/>
    </row>
    <row r="367" spans="2:33" x14ac:dyDescent="0.2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46"/>
    </row>
    <row r="368" spans="2:33" x14ac:dyDescent="0.2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46"/>
    </row>
    <row r="369" spans="2:33" x14ac:dyDescent="0.2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46"/>
    </row>
    <row r="370" spans="2:33" x14ac:dyDescent="0.2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46"/>
    </row>
    <row r="371" spans="2:33" x14ac:dyDescent="0.2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46"/>
    </row>
    <row r="372" spans="2:33" x14ac:dyDescent="0.2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46"/>
    </row>
    <row r="373" spans="2:33" x14ac:dyDescent="0.25">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c r="AG373" s="46"/>
    </row>
    <row r="374" spans="2:33" x14ac:dyDescent="0.25">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c r="AG374" s="46"/>
    </row>
    <row r="375" spans="2:33" x14ac:dyDescent="0.25">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c r="AG375" s="46"/>
    </row>
    <row r="376" spans="2:33" x14ac:dyDescent="0.25">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c r="AG376" s="46"/>
    </row>
    <row r="377" spans="2:33" x14ac:dyDescent="0.25">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c r="AG377" s="46"/>
    </row>
    <row r="378" spans="2:33" x14ac:dyDescent="0.25">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c r="AG378" s="46"/>
    </row>
  </sheetData>
  <sheetProtection insertRows="0"/>
  <mergeCells count="56">
    <mergeCell ref="AH23:AK23"/>
    <mergeCell ref="AL23:AO23"/>
    <mergeCell ref="AP23:AS23"/>
    <mergeCell ref="AT23:AW23"/>
    <mergeCell ref="AX23:BA23"/>
    <mergeCell ref="B69:Q73"/>
    <mergeCell ref="AT22:AW22"/>
    <mergeCell ref="AX22:BA22"/>
    <mergeCell ref="B23:E23"/>
    <mergeCell ref="F23:I23"/>
    <mergeCell ref="J23:M23"/>
    <mergeCell ref="N23:Q23"/>
    <mergeCell ref="R23:U23"/>
    <mergeCell ref="V23:Y23"/>
    <mergeCell ref="Z23:AC23"/>
    <mergeCell ref="AD23:AG23"/>
    <mergeCell ref="V22:Y22"/>
    <mergeCell ref="Z22:AC22"/>
    <mergeCell ref="AD22:AG22"/>
    <mergeCell ref="AH22:AK22"/>
    <mergeCell ref="AL22:AO22"/>
    <mergeCell ref="AX21:BA21"/>
    <mergeCell ref="B22:E22"/>
    <mergeCell ref="F22:I22"/>
    <mergeCell ref="J22:M22"/>
    <mergeCell ref="N22:Q22"/>
    <mergeCell ref="R22:U22"/>
    <mergeCell ref="AP22:AS22"/>
    <mergeCell ref="AH21:AK21"/>
    <mergeCell ref="AL21:AO21"/>
    <mergeCell ref="AP21:AS21"/>
    <mergeCell ref="AT21:AW21"/>
    <mergeCell ref="AT20:AW20"/>
    <mergeCell ref="AX20:BA20"/>
    <mergeCell ref="B21:E21"/>
    <mergeCell ref="F21:I21"/>
    <mergeCell ref="J21:M21"/>
    <mergeCell ref="N21:Q21"/>
    <mergeCell ref="R21:U21"/>
    <mergeCell ref="V21:Y21"/>
    <mergeCell ref="Z21:AC21"/>
    <mergeCell ref="AD21:AG21"/>
    <mergeCell ref="V20:Y20"/>
    <mergeCell ref="Z20:AC20"/>
    <mergeCell ref="AD20:AG20"/>
    <mergeCell ref="AH20:AK20"/>
    <mergeCell ref="AL20:AO20"/>
    <mergeCell ref="AP20:AS20"/>
    <mergeCell ref="R20:U20"/>
    <mergeCell ref="L16:O16"/>
    <mergeCell ref="P16:S16"/>
    <mergeCell ref="B16:E16"/>
    <mergeCell ref="F16:I16"/>
    <mergeCell ref="F20:I20"/>
    <mergeCell ref="J20:M20"/>
    <mergeCell ref="N20:Q20"/>
  </mergeCells>
  <conditionalFormatting sqref="C25:C59">
    <cfRule type="expression" dxfId="127" priority="25">
      <formula>IF(B25="Outro",FALSE,TRUE)</formula>
    </cfRule>
  </conditionalFormatting>
  <conditionalFormatting sqref="H25:H59">
    <cfRule type="expression" dxfId="126" priority="24">
      <formula>IF(#REF!="Outro",FALSE,TRUE)</formula>
    </cfRule>
  </conditionalFormatting>
  <conditionalFormatting sqref="I25:I59">
    <cfRule type="expression" dxfId="125" priority="23">
      <formula>IF(H25="Outro",FALSE,TRUE)</formula>
    </cfRule>
  </conditionalFormatting>
  <conditionalFormatting sqref="P25:P59">
    <cfRule type="expression" dxfId="124" priority="10">
      <formula>IF(#REF!="Outro",FALSE,TRUE)</formula>
    </cfRule>
  </conditionalFormatting>
  <conditionalFormatting sqref="X25:X59">
    <cfRule type="expression" dxfId="123" priority="8">
      <formula>IF(#REF!="Outro",FALSE,TRUE)</formula>
    </cfRule>
  </conditionalFormatting>
  <conditionalFormatting sqref="AF25:AF59">
    <cfRule type="expression" dxfId="122" priority="6">
      <formula>IF(#REF!="Outro",FALSE,TRUE)</formula>
    </cfRule>
  </conditionalFormatting>
  <conditionalFormatting sqref="AN25:AN59">
    <cfRule type="expression" dxfId="121" priority="4">
      <formula>IF(#REF!="Outro",FALSE,TRUE)</formula>
    </cfRule>
  </conditionalFormatting>
  <conditionalFormatting sqref="AV25:AV59">
    <cfRule type="expression" dxfId="120" priority="2">
      <formula>IF(#REF!="Outro",FALSE,TRUE)</formula>
    </cfRule>
  </conditionalFormatting>
  <conditionalFormatting sqref="M25:M59">
    <cfRule type="expression" dxfId="119" priority="22">
      <formula>IF(L25="Outro",FALSE,TRUE)</formula>
    </cfRule>
  </conditionalFormatting>
  <conditionalFormatting sqref="Q25:Q59">
    <cfRule type="expression" dxfId="118" priority="21">
      <formula>IF(P25="Outro",FALSE,TRUE)</formula>
    </cfRule>
  </conditionalFormatting>
  <conditionalFormatting sqref="U25:U59">
    <cfRule type="expression" dxfId="117" priority="20">
      <formula>IF(T25="Outro",FALSE,TRUE)</formula>
    </cfRule>
  </conditionalFormatting>
  <conditionalFormatting sqref="Y25:Y59">
    <cfRule type="expression" dxfId="116" priority="19">
      <formula>IF(X25="Outro",FALSE,TRUE)</formula>
    </cfRule>
  </conditionalFormatting>
  <conditionalFormatting sqref="AC25:AC59">
    <cfRule type="expression" dxfId="115" priority="18">
      <formula>IF(AB25="Outro",FALSE,TRUE)</formula>
    </cfRule>
  </conditionalFormatting>
  <conditionalFormatting sqref="AG25:AG59">
    <cfRule type="expression" dxfId="114" priority="17">
      <formula>IF(AF25="Outro",FALSE,TRUE)</formula>
    </cfRule>
  </conditionalFormatting>
  <conditionalFormatting sqref="AK25:AK59">
    <cfRule type="expression" dxfId="113" priority="16">
      <formula>IF(AJ25="Outro",FALSE,TRUE)</formula>
    </cfRule>
  </conditionalFormatting>
  <conditionalFormatting sqref="AO25:AO59">
    <cfRule type="expression" dxfId="112" priority="15">
      <formula>IF(AN25="Outro",FALSE,TRUE)</formula>
    </cfRule>
  </conditionalFormatting>
  <conditionalFormatting sqref="AS25:AS59">
    <cfRule type="expression" dxfId="111" priority="14">
      <formula>IF(AR25="Outro",FALSE,TRUE)</formula>
    </cfRule>
  </conditionalFormatting>
  <conditionalFormatting sqref="AW25:AW59">
    <cfRule type="expression" dxfId="110" priority="13">
      <formula>IF(AV25="Outro",FALSE,TRUE)</formula>
    </cfRule>
  </conditionalFormatting>
  <conditionalFormatting sqref="BA25:BA59">
    <cfRule type="expression" dxfId="109" priority="12">
      <formula>IF(AZ25="Outro",FALSE,TRUE)</formula>
    </cfRule>
  </conditionalFormatting>
  <conditionalFormatting sqref="L25:L59">
    <cfRule type="expression" dxfId="108" priority="11">
      <formula>IF(#REF!="Outro",FALSE,TRUE)</formula>
    </cfRule>
  </conditionalFormatting>
  <conditionalFormatting sqref="T25:T59">
    <cfRule type="expression" dxfId="107" priority="9">
      <formula>IF(#REF!="Outro",FALSE,TRUE)</formula>
    </cfRule>
  </conditionalFormatting>
  <conditionalFormatting sqref="AB25:AB59">
    <cfRule type="expression" dxfId="106" priority="7">
      <formula>IF(#REF!="Outro",FALSE,TRUE)</formula>
    </cfRule>
  </conditionalFormatting>
  <conditionalFormatting sqref="AJ25:AJ59">
    <cfRule type="expression" dxfId="105" priority="5">
      <formula>IF(#REF!="Outro",FALSE,TRUE)</formula>
    </cfRule>
  </conditionalFormatting>
  <conditionalFormatting sqref="AR25:AR59">
    <cfRule type="expression" dxfId="104" priority="3">
      <formula>IF(#REF!="Outro",FALSE,TRUE)</formula>
    </cfRule>
  </conditionalFormatting>
  <conditionalFormatting sqref="AZ25:AZ59">
    <cfRule type="expression" dxfId="103" priority="1">
      <formula>IF(#REF!="Outro",FALSE,TRUE)</formula>
    </cfRule>
  </conditionalFormatting>
  <dataValidations count="3">
    <dataValidation allowBlank="1" showInputMessage="1" showErrorMessage="1" prompt="O título da folha de cálculo encontra-se nesta célula" sqref="B2" xr:uid="{5DB98BB8-E3F1-43A4-84B3-CB0B659C8071}"/>
    <dataValidation type="decimal" operator="greaterThan" allowBlank="1" showInputMessage="1" showErrorMessage="1" sqref="C25:C59 I25:I59 M25:M59 Q25:Q59 U25:U59 Y25:Y59 AC25:AC59 AG25:AG59 AK25:AK59 AO25:AO59 AS25:AS59 AW25:AW59 BA25:BA59" xr:uid="{EB8707EB-05BA-47A6-84A2-D40D30A9FE8C}">
      <formula1>0</formula1>
    </dataValidation>
    <dataValidation type="list" operator="greaterThan" allowBlank="1" showInputMessage="1" showErrorMessage="1" sqref="H25:H59 AV25:AV59 L25:L59 P25:P59 T25:T59 X25:X59 AB25:AB59 AF25:AF59 AJ25:AJ59 AN25:AN59 AR25:AR59 AZ25:AZ59" xr:uid="{C289CF6B-48C4-436C-A88F-4927C0BD5BDC}">
      <formula1>"&lt;Selecionar&gt;,Kg/ton produto acabado,Kg/ton carcaça produzida,Kg/MWh produzido,Kg/MWeh produzido,Outro"</formula1>
    </dataValidation>
  </dataValidations>
  <hyperlinks>
    <hyperlink ref="E6" location="'D2'!A1" display="D2" xr:uid="{89F5C80B-F3CB-4573-837C-4CB7B98A97B7}"/>
    <hyperlink ref="F6" location="'D3'!A1" display="D3" xr:uid="{55D87476-3C9C-4E20-AB47-322B36B122C2}"/>
    <hyperlink ref="G6" location="'D4'!A1" display="D4" xr:uid="{CABD1E80-F12D-45EA-B5E2-02D18AF3BE58}"/>
    <hyperlink ref="H6" location="'D5'!A1" display="D5" xr:uid="{CCFE7B2F-2732-43F4-BBD9-0D225972F65B}"/>
    <hyperlink ref="I6" location="'D6'!A1" display="D6" xr:uid="{2480EEFE-7B41-4521-A5BA-752F74467C62}"/>
    <hyperlink ref="K6" location="'D8'!A1" display="D8" xr:uid="{6C4ECC87-285A-440A-B04D-FE9C752F01EE}"/>
    <hyperlink ref="L6" location="'D9'!A1" display="D9" xr:uid="{2B1537E6-015E-452B-AE0D-597CD1C37EE6}"/>
    <hyperlink ref="M6" location="'D10'!A1" display="D10" xr:uid="{2D83489E-EBA1-40E5-9446-EA98012BD337}"/>
    <hyperlink ref="D6" location="'Água - Emissões - D1'!A1" display="D1" xr:uid="{C5546371-400F-46AE-BE14-192557EA7091}"/>
    <hyperlink ref="S70" location="'D7'!A1" display="Voltar acima" xr:uid="{FA31D345-4298-4205-A0D1-CEAA96FC8158}"/>
    <hyperlink ref="S72" location="'Folha de rosto'!A1" display="Voltar ao início" xr:uid="{FAB7ACC8-5659-4724-AB02-A7CC057F97BE}"/>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B10AE04D-A9FF-4587-8865-41509D091BF0}">
          <x14:formula1>
            <xm:f>'C:\Users\ES198012\OneDrive - PGA\Desktop\[Modelo_RAA_v9.02 - DRAAC.xlsx]Suporte'!#REF!</xm:f>
          </x14:formula1>
          <xm:sqref>B60:D60</xm:sqref>
        </x14:dataValidation>
        <x14:dataValidation type="list" allowBlank="1" showInputMessage="1" showErrorMessage="1" xr:uid="{EBC8C249-7ADA-4B86-B892-16E66BF8E6DB}">
          <x14:formula1>
            <xm:f>Suporte!$J$8:$J$52</xm:f>
          </x14:formula1>
          <xm:sqref>B25:B59</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7469A-64CB-4648-A8F1-F9BA685AD2F0}">
  <sheetPr>
    <tabColor theme="8" tint="0.59999389629810485"/>
  </sheetPr>
  <dimension ref="A1:BE378"/>
  <sheetViews>
    <sheetView zoomScale="95" zoomScaleNormal="95" workbookViewId="0">
      <selection activeCell="C14" sqref="C14"/>
    </sheetView>
  </sheetViews>
  <sheetFormatPr defaultRowHeight="15" x14ac:dyDescent="0.25"/>
  <cols>
    <col min="2" max="2" width="15" customWidth="1"/>
    <col min="3" max="3" width="13.7109375" customWidth="1"/>
    <col min="4" max="4" width="11" customWidth="1"/>
    <col min="5" max="5" width="11.42578125" customWidth="1"/>
    <col min="6" max="6" width="12.85546875" customWidth="1"/>
    <col min="7" max="7" width="11" customWidth="1"/>
    <col min="8" max="8" width="11.7109375" customWidth="1"/>
    <col min="9" max="9" width="12.7109375" customWidth="1"/>
    <col min="10" max="10" width="12.140625" customWidth="1"/>
    <col min="11" max="11" width="9.42578125" customWidth="1"/>
    <col min="12" max="12" width="11.85546875" customWidth="1"/>
    <col min="13" max="13" width="12.42578125" customWidth="1"/>
    <col min="14" max="14" width="12.7109375" customWidth="1"/>
    <col min="15" max="15" width="11.140625" customWidth="1"/>
    <col min="16" max="16" width="12.7109375" customWidth="1"/>
    <col min="17" max="17" width="12.28515625" customWidth="1"/>
    <col min="18" max="18" width="12.42578125" customWidth="1"/>
    <col min="19" max="19" width="9.42578125" customWidth="1"/>
    <col min="20" max="20" width="12.28515625" customWidth="1"/>
    <col min="21" max="21" width="11.28515625" customWidth="1"/>
    <col min="22" max="22" width="12.42578125" customWidth="1"/>
    <col min="23" max="23" width="9.7109375" customWidth="1"/>
    <col min="24" max="25" width="12.28515625" customWidth="1"/>
    <col min="26" max="26" width="11.7109375" customWidth="1"/>
    <col min="27" max="27" width="10.28515625" customWidth="1"/>
    <col min="28" max="28" width="11.7109375" customWidth="1"/>
    <col min="29" max="29" width="11.5703125" customWidth="1"/>
    <col min="30" max="30" width="12.28515625" customWidth="1"/>
    <col min="31" max="31" width="11.140625" customWidth="1"/>
    <col min="32" max="32" width="12.28515625" customWidth="1"/>
    <col min="33" max="33" width="12.140625" customWidth="1"/>
    <col min="34" max="34" width="12" customWidth="1"/>
    <col min="35" max="35" width="9" customWidth="1"/>
    <col min="36" max="36" width="13.140625" customWidth="1"/>
    <col min="37" max="37" width="11.140625" customWidth="1"/>
    <col min="38" max="38" width="11.85546875" customWidth="1"/>
    <col min="39" max="39" width="10" customWidth="1"/>
    <col min="40" max="40" width="13.42578125" customWidth="1"/>
    <col min="41" max="42" width="12" customWidth="1"/>
    <col min="44" max="44" width="12.85546875" customWidth="1"/>
    <col min="45" max="45" width="12" customWidth="1"/>
    <col min="46" max="46" width="13.28515625" customWidth="1"/>
    <col min="48" max="48" width="11.28515625" customWidth="1"/>
    <col min="49" max="49" width="12.140625" customWidth="1"/>
    <col min="50" max="50" width="12" customWidth="1"/>
    <col min="51" max="51" width="10.28515625" customWidth="1"/>
    <col min="52" max="52" width="11.28515625" customWidth="1"/>
    <col min="53" max="53" width="11.85546875" customWidth="1"/>
  </cols>
  <sheetData>
    <row r="1" spans="1:57" x14ac:dyDescent="0.25">
      <c r="A1" s="192"/>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row>
    <row r="2" spans="1:57" ht="23.25" x14ac:dyDescent="0.25">
      <c r="A2" s="192"/>
      <c r="B2" s="45" t="s">
        <v>1012</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5"/>
      <c r="AZ2" s="285"/>
      <c r="BA2" s="285"/>
      <c r="BB2" s="285"/>
      <c r="BC2" s="285"/>
      <c r="BD2" s="285"/>
      <c r="BE2" s="285"/>
    </row>
    <row r="3" spans="1:57" ht="24.75" customHeight="1" x14ac:dyDescent="0.25">
      <c r="A3" s="192"/>
      <c r="B3" s="287"/>
      <c r="C3" s="287"/>
      <c r="D3" s="287"/>
      <c r="E3" s="287"/>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row>
    <row r="4" spans="1:57" x14ac:dyDescent="0.25">
      <c r="A4" s="192"/>
      <c r="B4" s="255"/>
      <c r="C4" s="255"/>
      <c r="D4" s="255"/>
      <c r="E4" s="54"/>
      <c r="F4" s="54"/>
      <c r="G4" s="54"/>
      <c r="H4" s="54"/>
      <c r="I4" s="54"/>
      <c r="J4" s="54"/>
      <c r="K4" s="54"/>
      <c r="L4" s="265"/>
      <c r="M4" s="265"/>
      <c r="N4" s="265"/>
      <c r="O4" s="265"/>
      <c r="P4" s="265"/>
      <c r="Q4" s="265"/>
      <c r="R4" s="2"/>
      <c r="S4" s="2"/>
      <c r="T4" s="2"/>
      <c r="U4" s="2"/>
      <c r="V4" s="2"/>
      <c r="W4" s="2"/>
      <c r="X4" s="2"/>
      <c r="Y4" s="2"/>
      <c r="Z4" s="2"/>
      <c r="AA4" s="2"/>
      <c r="AB4" s="2"/>
      <c r="AC4" s="2"/>
      <c r="AD4" s="2"/>
      <c r="AE4" s="1"/>
      <c r="AF4" s="1"/>
      <c r="AG4" s="1"/>
      <c r="AH4" s="1"/>
      <c r="AI4" s="1"/>
      <c r="AJ4" s="1"/>
      <c r="AK4" s="1"/>
      <c r="AL4" s="1"/>
      <c r="AM4" s="1"/>
      <c r="AN4" s="1"/>
      <c r="AO4" s="1"/>
      <c r="AP4" s="1"/>
      <c r="AQ4" s="1"/>
      <c r="AR4" s="1"/>
      <c r="AS4" s="1"/>
      <c r="AT4" s="1"/>
      <c r="AU4" s="1"/>
      <c r="AV4" s="1"/>
      <c r="AW4" s="1"/>
      <c r="AX4" s="1"/>
      <c r="AY4" s="1"/>
      <c r="AZ4" s="1"/>
      <c r="BA4" s="1"/>
      <c r="BB4" s="1"/>
      <c r="BC4" s="1"/>
      <c r="BD4" s="1"/>
      <c r="BE4" s="1"/>
    </row>
    <row r="5" spans="1:57" x14ac:dyDescent="0.25">
      <c r="A5" s="192"/>
      <c r="B5" s="255"/>
      <c r="C5" s="255"/>
      <c r="D5" s="255"/>
      <c r="E5" s="54"/>
      <c r="F5" s="54"/>
      <c r="G5" s="54"/>
      <c r="H5" s="54"/>
      <c r="I5" s="54"/>
      <c r="J5" s="54"/>
      <c r="K5" s="54"/>
      <c r="L5" s="265"/>
      <c r="M5" s="265"/>
      <c r="N5" s="265"/>
      <c r="O5" s="265"/>
      <c r="P5" s="265"/>
      <c r="Q5" s="265"/>
      <c r="R5" s="2"/>
      <c r="S5" s="2"/>
      <c r="T5" s="2"/>
      <c r="U5" s="2"/>
      <c r="V5" s="2"/>
      <c r="W5" s="2"/>
      <c r="X5" s="2"/>
      <c r="Y5" s="2"/>
      <c r="Z5" s="2"/>
      <c r="AA5" s="2"/>
      <c r="AB5" s="2"/>
      <c r="AC5" s="2"/>
      <c r="AD5" s="2"/>
      <c r="AE5" s="1"/>
      <c r="AF5" s="1"/>
      <c r="AG5" s="1"/>
      <c r="AH5" s="1"/>
      <c r="AI5" s="1"/>
      <c r="AJ5" s="1"/>
      <c r="AK5" s="1"/>
      <c r="AL5" s="1"/>
      <c r="AM5" s="1"/>
      <c r="AN5" s="1"/>
      <c r="AO5" s="1"/>
      <c r="AP5" s="1"/>
      <c r="AQ5" s="1"/>
      <c r="AR5" s="1"/>
      <c r="AS5" s="1"/>
      <c r="AT5" s="1"/>
      <c r="AU5" s="1"/>
      <c r="AV5" s="1"/>
      <c r="AW5" s="1"/>
      <c r="AX5" s="1"/>
      <c r="AY5" s="1"/>
      <c r="AZ5" s="1"/>
      <c r="BA5" s="1"/>
      <c r="BB5" s="1"/>
      <c r="BC5" s="1"/>
      <c r="BD5" s="1"/>
      <c r="BE5" s="1"/>
    </row>
    <row r="6" spans="1:57" x14ac:dyDescent="0.25">
      <c r="A6" s="192"/>
      <c r="B6" s="1"/>
      <c r="C6" s="1"/>
      <c r="D6" s="321" t="s">
        <v>998</v>
      </c>
      <c r="E6" s="54" t="s">
        <v>989</v>
      </c>
      <c r="F6" s="54" t="s">
        <v>990</v>
      </c>
      <c r="G6" s="54" t="s">
        <v>991</v>
      </c>
      <c r="H6" s="54" t="s">
        <v>992</v>
      </c>
      <c r="I6" s="54" t="s">
        <v>993</v>
      </c>
      <c r="J6" s="54" t="s">
        <v>994</v>
      </c>
      <c r="K6" s="54"/>
      <c r="L6" s="54" t="s">
        <v>996</v>
      </c>
      <c r="M6" s="54" t="s">
        <v>997</v>
      </c>
      <c r="N6" s="265"/>
      <c r="O6" s="265"/>
      <c r="P6" s="265"/>
      <c r="Q6" s="265"/>
      <c r="R6" s="2"/>
      <c r="S6" s="2"/>
      <c r="T6" s="2"/>
      <c r="U6" s="2"/>
      <c r="V6" s="2"/>
      <c r="W6" s="2"/>
      <c r="X6" s="2"/>
      <c r="Y6" s="2"/>
      <c r="Z6" s="2"/>
      <c r="AA6" s="2"/>
      <c r="AB6" s="2"/>
      <c r="AC6" s="2"/>
      <c r="AD6" s="2"/>
      <c r="AE6" s="1"/>
      <c r="AF6" s="1"/>
      <c r="AG6" s="1"/>
      <c r="AH6" s="1"/>
      <c r="AI6" s="1"/>
      <c r="AJ6" s="1"/>
      <c r="AK6" s="1"/>
      <c r="AL6" s="1"/>
      <c r="AM6" s="1"/>
      <c r="AN6" s="1"/>
      <c r="AO6" s="1"/>
      <c r="AP6" s="1"/>
      <c r="AQ6" s="1"/>
      <c r="AR6" s="1"/>
      <c r="AS6" s="1"/>
      <c r="AT6" s="1"/>
      <c r="AU6" s="1"/>
      <c r="AV6" s="1"/>
      <c r="AW6" s="1"/>
      <c r="AX6" s="1"/>
      <c r="AY6" s="1"/>
      <c r="AZ6" s="1"/>
      <c r="BA6" s="1"/>
      <c r="BB6" s="1"/>
      <c r="BC6" s="1"/>
      <c r="BD6" s="1"/>
      <c r="BE6" s="1"/>
    </row>
    <row r="7" spans="1:57" x14ac:dyDescent="0.25">
      <c r="A7" s="192"/>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row>
    <row r="8" spans="1:57" x14ac:dyDescent="0.25">
      <c r="A8" s="192"/>
      <c r="B8" s="1"/>
      <c r="C8" s="1"/>
      <c r="D8" s="1"/>
      <c r="E8" s="1"/>
      <c r="F8" s="1"/>
      <c r="G8" s="1"/>
      <c r="H8" s="121"/>
      <c r="I8" s="121"/>
      <c r="J8" s="121"/>
      <c r="K8" s="121"/>
      <c r="L8" s="12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row>
    <row r="9" spans="1:57" x14ac:dyDescent="0.25">
      <c r="A9" s="192"/>
      <c r="B9" s="15"/>
      <c r="C9" s="15"/>
      <c r="D9" s="15"/>
      <c r="E9" s="15"/>
      <c r="F9" s="15"/>
      <c r="G9" s="15"/>
      <c r="H9" s="121"/>
      <c r="I9" s="121"/>
      <c r="J9" s="121"/>
      <c r="K9" s="121"/>
      <c r="L9" s="121"/>
      <c r="M9" s="13"/>
      <c r="N9" s="37"/>
      <c r="O9" s="37"/>
      <c r="P9" s="37"/>
      <c r="Q9" s="37"/>
      <c r="R9" s="16"/>
      <c r="S9" s="16"/>
      <c r="T9" s="16"/>
      <c r="U9" s="16"/>
      <c r="V9" s="16"/>
      <c r="W9" s="16"/>
      <c r="X9" s="16"/>
      <c r="Y9" s="16"/>
      <c r="Z9" s="16"/>
      <c r="AA9" s="16"/>
      <c r="AB9" s="16"/>
      <c r="AC9" s="16"/>
      <c r="AD9" s="16"/>
      <c r="AE9" s="16"/>
      <c r="AF9" s="16"/>
      <c r="AG9" s="1"/>
      <c r="AH9" s="1"/>
      <c r="AI9" s="1"/>
      <c r="AJ9" s="1"/>
      <c r="AK9" s="1"/>
      <c r="AL9" s="1"/>
      <c r="AM9" s="1"/>
      <c r="AN9" s="1"/>
      <c r="AO9" s="1"/>
      <c r="AP9" s="1"/>
      <c r="AQ9" s="1"/>
      <c r="AR9" s="1"/>
      <c r="AS9" s="1"/>
      <c r="AT9" s="1"/>
      <c r="AU9" s="1"/>
      <c r="AV9" s="1"/>
      <c r="AW9" s="1"/>
      <c r="AX9" s="1"/>
      <c r="AY9" s="1"/>
      <c r="AZ9" s="1"/>
      <c r="BA9" s="1"/>
      <c r="BB9" s="1"/>
      <c r="BC9" s="1"/>
      <c r="BD9" s="1"/>
      <c r="BE9" s="1"/>
    </row>
    <row r="10" spans="1:57" ht="24" customHeight="1" x14ac:dyDescent="0.25">
      <c r="A10" s="192"/>
      <c r="B10" s="74" t="s">
        <v>741</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row>
    <row r="11" spans="1:57" x14ac:dyDescent="0.25">
      <c r="A11" s="192"/>
      <c r="B11" s="18"/>
      <c r="C11" s="8"/>
      <c r="D11" s="13"/>
      <c r="E11" s="13"/>
      <c r="F11" s="13"/>
      <c r="G11" s="13"/>
      <c r="H11" s="13"/>
      <c r="I11" s="13"/>
      <c r="J11" s="13"/>
      <c r="K11" s="13"/>
      <c r="L11" s="13"/>
      <c r="M11" s="13"/>
      <c r="N11" s="13"/>
      <c r="O11" s="13"/>
      <c r="P11" s="13"/>
      <c r="Q11" s="13"/>
      <c r="R11" s="13"/>
      <c r="S11" s="13"/>
      <c r="T11" s="13"/>
      <c r="U11" s="13"/>
      <c r="V11" s="13"/>
      <c r="W11" s="13"/>
      <c r="X11" s="15"/>
      <c r="Y11" s="15"/>
      <c r="Z11" s="15"/>
      <c r="AA11" s="15"/>
      <c r="AB11" s="15"/>
      <c r="AC11" s="15"/>
      <c r="AD11" s="15"/>
      <c r="AE11" s="16"/>
      <c r="AF11" s="16"/>
      <c r="AG11" s="1"/>
      <c r="AH11" s="1"/>
      <c r="AI11" s="1"/>
      <c r="AJ11" s="1"/>
      <c r="AK11" s="1"/>
      <c r="AL11" s="1"/>
      <c r="AM11" s="1"/>
      <c r="AN11" s="1"/>
      <c r="AO11" s="1"/>
      <c r="AP11" s="1"/>
      <c r="AQ11" s="1"/>
      <c r="AR11" s="1"/>
      <c r="AS11" s="1"/>
      <c r="AT11" s="1"/>
      <c r="AU11" s="1"/>
      <c r="AV11" s="1"/>
      <c r="AW11" s="1"/>
      <c r="AX11" s="1"/>
      <c r="AY11" s="1"/>
      <c r="AZ11" s="1"/>
      <c r="BA11" s="1"/>
      <c r="BB11" s="1"/>
      <c r="BC11" s="1"/>
      <c r="BD11" s="1"/>
      <c r="BE11" s="1"/>
    </row>
    <row r="12" spans="1:57" x14ac:dyDescent="0.25">
      <c r="A12" s="192"/>
      <c r="B12" s="56"/>
      <c r="C12" s="13"/>
      <c r="D12" s="13"/>
      <c r="E12" s="13"/>
      <c r="F12" s="13"/>
      <c r="G12" s="13"/>
      <c r="H12" s="13"/>
      <c r="I12" s="13"/>
      <c r="J12" s="13"/>
      <c r="K12" s="13"/>
      <c r="L12" s="13"/>
      <c r="M12" s="13"/>
      <c r="N12" s="13"/>
      <c r="O12" s="13"/>
      <c r="P12" s="13"/>
      <c r="Q12" s="13"/>
      <c r="R12" s="15"/>
      <c r="S12" s="15"/>
      <c r="T12" s="15"/>
      <c r="U12" s="15"/>
      <c r="V12" s="15"/>
      <c r="W12" s="15"/>
      <c r="X12" s="15"/>
      <c r="Y12" s="15"/>
      <c r="Z12" s="15"/>
      <c r="AA12" s="15"/>
      <c r="AB12" s="15"/>
      <c r="AC12" s="15"/>
      <c r="AD12" s="15"/>
      <c r="AE12" s="16"/>
      <c r="AF12" s="16"/>
      <c r="AG12" s="1"/>
      <c r="AH12" s="1"/>
      <c r="AI12" s="1"/>
      <c r="AJ12" s="1"/>
      <c r="AK12" s="1"/>
      <c r="AL12" s="1"/>
      <c r="AM12" s="1"/>
      <c r="AN12" s="1"/>
      <c r="AO12" s="1"/>
      <c r="AP12" s="1"/>
      <c r="AQ12" s="1"/>
      <c r="AR12" s="1"/>
      <c r="AS12" s="1"/>
      <c r="AT12" s="1"/>
      <c r="AU12" s="1"/>
      <c r="AV12" s="1"/>
      <c r="AW12" s="1"/>
      <c r="AX12" s="1"/>
      <c r="AY12" s="1"/>
      <c r="AZ12" s="1"/>
      <c r="BA12" s="1"/>
      <c r="BB12" s="1"/>
      <c r="BC12" s="1"/>
      <c r="BD12" s="1"/>
      <c r="BE12" s="1"/>
    </row>
    <row r="13" spans="1:57" x14ac:dyDescent="0.25">
      <c r="A13" s="192"/>
      <c r="B13" s="82" t="s">
        <v>1013</v>
      </c>
      <c r="C13" s="13"/>
      <c r="D13" s="13"/>
      <c r="E13" s="13"/>
      <c r="F13" s="8"/>
      <c r="G13" s="13"/>
      <c r="H13" s="13"/>
      <c r="I13" s="13"/>
      <c r="J13" s="13"/>
      <c r="K13" s="13"/>
      <c r="L13" s="13"/>
      <c r="M13" s="13"/>
      <c r="N13" s="13"/>
      <c r="O13" s="13"/>
      <c r="P13" s="16"/>
      <c r="Q13" s="16"/>
      <c r="R13" s="16"/>
      <c r="S13" s="16"/>
      <c r="T13" s="16"/>
      <c r="U13" s="16"/>
      <c r="V13" s="16"/>
      <c r="W13" s="16"/>
      <c r="X13" s="16"/>
      <c r="Y13" s="16"/>
      <c r="Z13" s="16"/>
      <c r="AA13" s="16"/>
      <c r="AB13" s="16"/>
      <c r="AC13" s="16"/>
      <c r="AD13" s="16"/>
      <c r="AE13" s="16"/>
      <c r="AF13" s="16"/>
      <c r="AG13" s="1"/>
      <c r="AH13" s="1"/>
      <c r="AI13" s="1"/>
      <c r="AJ13" s="1"/>
      <c r="AK13" s="1"/>
      <c r="AL13" s="1"/>
      <c r="AM13" s="1"/>
      <c r="AN13" s="1"/>
      <c r="AO13" s="1"/>
      <c r="AP13" s="1"/>
      <c r="AQ13" s="1"/>
      <c r="AR13" s="1"/>
      <c r="AS13" s="1"/>
      <c r="AT13" s="1"/>
      <c r="AU13" s="1"/>
      <c r="AV13" s="1"/>
      <c r="AW13" s="1"/>
      <c r="AX13" s="1"/>
      <c r="AY13" s="1"/>
      <c r="AZ13" s="1"/>
      <c r="BA13" s="1"/>
      <c r="BB13" s="1"/>
      <c r="BC13" s="1"/>
      <c r="BD13" s="1"/>
      <c r="BE13" s="1"/>
    </row>
    <row r="14" spans="1:57" x14ac:dyDescent="0.25">
      <c r="A14" s="192"/>
      <c r="B14" s="35"/>
      <c r="C14" s="13"/>
      <c r="D14" s="13"/>
      <c r="E14" s="13"/>
      <c r="F14" s="8"/>
      <c r="G14" s="13"/>
      <c r="H14" s="13"/>
      <c r="I14" s="13"/>
      <c r="J14" s="13"/>
      <c r="K14" s="13"/>
      <c r="L14" s="13"/>
      <c r="M14" s="13"/>
      <c r="N14" s="13"/>
      <c r="O14" s="13"/>
      <c r="P14" s="16"/>
      <c r="Q14" s="16"/>
      <c r="R14" s="16"/>
      <c r="S14" s="16"/>
      <c r="T14" s="16"/>
      <c r="U14" s="16"/>
      <c r="V14" s="16"/>
      <c r="W14" s="16"/>
      <c r="X14" s="16"/>
      <c r="Y14" s="16"/>
      <c r="Z14" s="16"/>
      <c r="AA14" s="16"/>
      <c r="AB14" s="16"/>
      <c r="AC14" s="16"/>
      <c r="AD14" s="16"/>
      <c r="AE14" s="16"/>
      <c r="AF14" s="16"/>
      <c r="AG14" s="1"/>
      <c r="AH14" s="1"/>
      <c r="AI14" s="1"/>
      <c r="AJ14" s="1"/>
      <c r="AK14" s="1"/>
      <c r="AL14" s="1"/>
      <c r="AM14" s="1"/>
      <c r="AN14" s="1"/>
      <c r="AO14" s="1"/>
      <c r="AP14" s="1"/>
      <c r="AQ14" s="1"/>
      <c r="AR14" s="1"/>
      <c r="AS14" s="1"/>
      <c r="AT14" s="1"/>
      <c r="AU14" s="1"/>
      <c r="AV14" s="1"/>
      <c r="AW14" s="1"/>
      <c r="AX14" s="1"/>
      <c r="AY14" s="1"/>
      <c r="AZ14" s="1"/>
      <c r="BA14" s="1"/>
      <c r="BB14" s="1"/>
      <c r="BC14" s="1"/>
      <c r="BD14" s="1"/>
      <c r="BE14" s="1"/>
    </row>
    <row r="15" spans="1:57" x14ac:dyDescent="0.25">
      <c r="A15" s="81"/>
      <c r="B15" s="121"/>
      <c r="C15" s="121"/>
      <c r="D15" s="121"/>
      <c r="E15" s="121"/>
      <c r="F15" s="121"/>
      <c r="G15" s="121"/>
      <c r="H15" s="121"/>
      <c r="I15" s="121"/>
      <c r="J15" s="121"/>
      <c r="K15" s="121"/>
      <c r="L15" s="90"/>
      <c r="M15" s="90"/>
      <c r="N15" s="90"/>
      <c r="O15" s="90"/>
      <c r="P15" s="90"/>
      <c r="Q15" s="90"/>
      <c r="R15" s="90"/>
      <c r="S15" s="90"/>
      <c r="T15" s="90"/>
      <c r="U15" s="90"/>
      <c r="V15" s="90"/>
      <c r="W15" s="90"/>
      <c r="X15" s="90"/>
      <c r="Y15" s="90"/>
      <c r="Z15" s="90"/>
      <c r="AA15" s="90"/>
      <c r="AB15" s="224"/>
      <c r="AC15" s="16"/>
      <c r="AD15" s="16"/>
      <c r="AE15" s="16"/>
      <c r="AF15" s="16"/>
      <c r="AG15" s="1"/>
      <c r="AH15" s="1"/>
      <c r="AI15" s="1"/>
      <c r="AJ15" s="1"/>
      <c r="AK15" s="1"/>
      <c r="AL15" s="1"/>
      <c r="AM15" s="1"/>
      <c r="AN15" s="1"/>
      <c r="AO15" s="1"/>
      <c r="AP15" s="1"/>
      <c r="AQ15" s="1"/>
      <c r="AR15" s="1"/>
      <c r="AS15" s="1"/>
      <c r="AT15" s="1"/>
      <c r="AU15" s="1"/>
      <c r="AV15" s="1"/>
      <c r="AW15" s="1"/>
      <c r="AX15" s="1"/>
      <c r="AY15" s="1"/>
      <c r="AZ15" s="1"/>
      <c r="BA15" s="1"/>
      <c r="BB15" s="1"/>
      <c r="BC15" s="1"/>
      <c r="BD15" s="1"/>
      <c r="BE15" s="1"/>
    </row>
    <row r="16" spans="1:57" ht="41.25" customHeight="1" x14ac:dyDescent="0.25">
      <c r="A16" s="81"/>
      <c r="B16" s="512" t="s">
        <v>1020</v>
      </c>
      <c r="C16" s="512"/>
      <c r="D16" s="512"/>
      <c r="E16" s="512"/>
      <c r="F16" s="513"/>
      <c r="G16" s="514"/>
      <c r="H16" s="514"/>
      <c r="I16" s="515"/>
      <c r="J16" s="121"/>
      <c r="K16" s="121"/>
      <c r="L16" s="398" t="s">
        <v>861</v>
      </c>
      <c r="M16" s="398"/>
      <c r="N16" s="398"/>
      <c r="O16" s="398"/>
      <c r="P16" s="519"/>
      <c r="Q16" s="519"/>
      <c r="R16" s="519"/>
      <c r="S16" s="519"/>
      <c r="T16" s="90"/>
      <c r="U16" s="90"/>
      <c r="V16" s="90"/>
      <c r="W16" s="90"/>
      <c r="X16" s="90"/>
      <c r="Y16" s="90"/>
      <c r="Z16" s="90"/>
      <c r="AA16" s="90"/>
      <c r="AB16" s="224"/>
      <c r="AC16" s="16"/>
      <c r="AD16" s="16"/>
      <c r="AE16" s="16"/>
      <c r="AF16" s="16"/>
      <c r="AG16" s="1"/>
      <c r="AH16" s="1"/>
      <c r="AI16" s="1"/>
      <c r="AJ16" s="1"/>
      <c r="AK16" s="1"/>
      <c r="AL16" s="1"/>
      <c r="AM16" s="1"/>
      <c r="AN16" s="1"/>
      <c r="AO16" s="1"/>
      <c r="AP16" s="1"/>
      <c r="AQ16" s="1"/>
      <c r="AR16" s="1"/>
      <c r="AS16" s="1"/>
      <c r="AT16" s="1"/>
      <c r="AU16" s="1"/>
      <c r="AV16" s="1"/>
      <c r="AW16" s="1"/>
      <c r="AX16" s="1"/>
      <c r="AY16" s="1"/>
      <c r="AZ16" s="1"/>
      <c r="BA16" s="1"/>
      <c r="BB16" s="1"/>
      <c r="BC16" s="1"/>
      <c r="BD16" s="1"/>
      <c r="BE16" s="1"/>
    </row>
    <row r="17" spans="1:57" x14ac:dyDescent="0.25">
      <c r="A17" s="81"/>
      <c r="B17" s="121"/>
      <c r="C17" s="121"/>
      <c r="D17" s="121"/>
      <c r="E17" s="121"/>
      <c r="F17" s="121"/>
      <c r="G17" s="121"/>
      <c r="H17" s="121"/>
      <c r="I17" s="121"/>
      <c r="J17" s="121"/>
      <c r="K17" s="121"/>
      <c r="L17" s="90"/>
      <c r="M17" s="90"/>
      <c r="N17" s="90"/>
      <c r="O17" s="90"/>
      <c r="P17" s="90"/>
      <c r="Q17" s="90"/>
      <c r="R17" s="90"/>
      <c r="S17" s="90"/>
      <c r="T17" s="90"/>
      <c r="U17" s="90"/>
      <c r="V17" s="90"/>
      <c r="W17" s="90"/>
      <c r="X17" s="90"/>
      <c r="Y17" s="90"/>
      <c r="Z17" s="90"/>
      <c r="AA17" s="90"/>
      <c r="AB17" s="224"/>
      <c r="AC17" s="16"/>
      <c r="AD17" s="16"/>
      <c r="AE17" s="16"/>
      <c r="AF17" s="16"/>
      <c r="AG17" s="1"/>
      <c r="AH17" s="1"/>
      <c r="AI17" s="1"/>
      <c r="AJ17" s="1"/>
      <c r="AK17" s="1"/>
      <c r="AL17" s="1"/>
      <c r="AM17" s="1"/>
      <c r="AN17" s="1"/>
      <c r="AO17" s="1"/>
      <c r="AP17" s="1"/>
      <c r="AQ17" s="1"/>
      <c r="AR17" s="1"/>
      <c r="AS17" s="1"/>
      <c r="AT17" s="1"/>
      <c r="AU17" s="1"/>
      <c r="AV17" s="1"/>
      <c r="AW17" s="1"/>
      <c r="AX17" s="1"/>
      <c r="AY17" s="1"/>
      <c r="AZ17" s="1"/>
      <c r="BA17" s="1"/>
      <c r="BB17" s="1"/>
      <c r="BC17" s="1"/>
      <c r="BD17" s="1"/>
      <c r="BE17" s="1"/>
    </row>
    <row r="18" spans="1:57" x14ac:dyDescent="0.25">
      <c r="A18" s="81"/>
      <c r="B18" s="8"/>
      <c r="C18" s="121"/>
      <c r="D18" s="121"/>
      <c r="E18" s="121"/>
      <c r="F18" s="121"/>
      <c r="G18" s="121"/>
      <c r="H18" s="121"/>
      <c r="I18" s="121"/>
      <c r="J18" s="121"/>
      <c r="K18" s="121"/>
      <c r="L18" s="90"/>
      <c r="M18" s="90"/>
      <c r="N18" s="90"/>
      <c r="O18" s="90"/>
      <c r="P18" s="90"/>
      <c r="Q18" s="90"/>
      <c r="R18" s="90"/>
      <c r="S18" s="90"/>
      <c r="T18" s="90"/>
      <c r="U18" s="90"/>
      <c r="V18" s="90"/>
      <c r="W18" s="90"/>
      <c r="X18" s="90"/>
      <c r="Y18" s="90"/>
      <c r="Z18" s="90"/>
      <c r="AA18" s="90"/>
      <c r="AB18" s="224"/>
      <c r="AC18" s="16"/>
      <c r="AD18" s="16"/>
      <c r="AE18" s="16"/>
      <c r="AF18" s="16"/>
      <c r="AG18" s="1"/>
      <c r="AH18" s="1"/>
      <c r="AI18" s="1"/>
      <c r="AJ18" s="1"/>
      <c r="AK18" s="1"/>
      <c r="AL18" s="1"/>
      <c r="AM18" s="1"/>
      <c r="AN18" s="1"/>
      <c r="AO18" s="1"/>
      <c r="AP18" s="1"/>
      <c r="AQ18" s="1"/>
      <c r="AR18" s="1"/>
      <c r="AS18" s="1"/>
      <c r="AT18" s="1"/>
      <c r="AU18" s="1"/>
      <c r="AV18" s="1"/>
      <c r="AW18" s="1"/>
      <c r="AX18" s="1"/>
      <c r="AY18" s="1"/>
      <c r="AZ18" s="1"/>
      <c r="BA18" s="1"/>
      <c r="BB18" s="1"/>
      <c r="BC18" s="1"/>
      <c r="BD18" s="1"/>
      <c r="BE18" s="1"/>
    </row>
    <row r="19" spans="1:57" ht="15.75" thickBot="1" x14ac:dyDescent="0.3">
      <c r="A19" s="81"/>
      <c r="B19" s="21" t="s">
        <v>864</v>
      </c>
      <c r="C19" s="121"/>
      <c r="D19" s="121"/>
      <c r="E19" s="121"/>
      <c r="F19" s="121"/>
      <c r="G19" s="121"/>
      <c r="H19" s="121"/>
      <c r="I19" s="121"/>
      <c r="J19" s="121"/>
      <c r="K19" s="121"/>
      <c r="L19" s="90"/>
      <c r="M19" s="90"/>
      <c r="N19" s="90"/>
      <c r="O19" s="90"/>
      <c r="P19" s="90"/>
      <c r="Q19" s="90"/>
      <c r="R19" s="90"/>
      <c r="S19" s="90"/>
      <c r="T19" s="90"/>
      <c r="U19" s="90"/>
      <c r="V19" s="90"/>
      <c r="W19" s="90"/>
      <c r="X19" s="90"/>
      <c r="Y19" s="90"/>
      <c r="Z19" s="90"/>
      <c r="AA19" s="90"/>
      <c r="AB19" s="224"/>
      <c r="AC19" s="16"/>
      <c r="AD19" s="16"/>
      <c r="AE19" s="16"/>
      <c r="AF19" s="16"/>
      <c r="AG19" s="1"/>
      <c r="AH19" s="1"/>
      <c r="AI19" s="1"/>
      <c r="AJ19" s="1"/>
      <c r="AK19" s="1"/>
      <c r="AL19" s="1"/>
      <c r="AM19" s="1"/>
      <c r="AN19" s="1"/>
      <c r="AO19" s="1"/>
      <c r="AP19" s="1"/>
      <c r="AQ19" s="1"/>
      <c r="AR19" s="1"/>
      <c r="AS19" s="1"/>
      <c r="AT19" s="1"/>
      <c r="AU19" s="1"/>
      <c r="AV19" s="1"/>
      <c r="AW19" s="1"/>
      <c r="AX19" s="1"/>
      <c r="AY19" s="1"/>
      <c r="AZ19" s="1"/>
      <c r="BA19" s="1"/>
      <c r="BB19" s="1"/>
      <c r="BC19" s="1"/>
      <c r="BD19" s="1"/>
      <c r="BE19" s="1"/>
    </row>
    <row r="20" spans="1:57" ht="30" customHeight="1" thickBot="1" x14ac:dyDescent="0.3">
      <c r="A20" s="192"/>
      <c r="B20" s="305"/>
      <c r="C20" s="305"/>
      <c r="D20" s="305"/>
      <c r="E20" s="305"/>
      <c r="F20" s="492" t="s">
        <v>18</v>
      </c>
      <c r="G20" s="493"/>
      <c r="H20" s="493"/>
      <c r="I20" s="494"/>
      <c r="J20" s="492" t="s">
        <v>19</v>
      </c>
      <c r="K20" s="493"/>
      <c r="L20" s="493"/>
      <c r="M20" s="494"/>
      <c r="N20" s="492" t="s">
        <v>20</v>
      </c>
      <c r="O20" s="493"/>
      <c r="P20" s="493"/>
      <c r="Q20" s="494"/>
      <c r="R20" s="492" t="s">
        <v>21</v>
      </c>
      <c r="S20" s="493"/>
      <c r="T20" s="493"/>
      <c r="U20" s="494"/>
      <c r="V20" s="492" t="s">
        <v>22</v>
      </c>
      <c r="W20" s="493"/>
      <c r="X20" s="493"/>
      <c r="Y20" s="494"/>
      <c r="Z20" s="492" t="s">
        <v>23</v>
      </c>
      <c r="AA20" s="493"/>
      <c r="AB20" s="493"/>
      <c r="AC20" s="494"/>
      <c r="AD20" s="492" t="s">
        <v>24</v>
      </c>
      <c r="AE20" s="493"/>
      <c r="AF20" s="493"/>
      <c r="AG20" s="494"/>
      <c r="AH20" s="492" t="s">
        <v>66</v>
      </c>
      <c r="AI20" s="493"/>
      <c r="AJ20" s="493"/>
      <c r="AK20" s="494"/>
      <c r="AL20" s="492" t="s">
        <v>67</v>
      </c>
      <c r="AM20" s="493"/>
      <c r="AN20" s="493"/>
      <c r="AO20" s="494"/>
      <c r="AP20" s="492" t="s">
        <v>68</v>
      </c>
      <c r="AQ20" s="493"/>
      <c r="AR20" s="493"/>
      <c r="AS20" s="494"/>
      <c r="AT20" s="492" t="s">
        <v>28</v>
      </c>
      <c r="AU20" s="493"/>
      <c r="AV20" s="493"/>
      <c r="AW20" s="494"/>
      <c r="AX20" s="492" t="s">
        <v>29</v>
      </c>
      <c r="AY20" s="493"/>
      <c r="AZ20" s="493"/>
      <c r="BA20" s="494"/>
      <c r="BB20" s="1"/>
      <c r="BC20" s="1"/>
      <c r="BD20" s="1"/>
      <c r="BE20" s="1"/>
    </row>
    <row r="21" spans="1:57" ht="30" customHeight="1" x14ac:dyDescent="0.25">
      <c r="A21" s="192"/>
      <c r="B21" s="506" t="s">
        <v>858</v>
      </c>
      <c r="C21" s="507"/>
      <c r="D21" s="507"/>
      <c r="E21" s="508"/>
      <c r="F21" s="500"/>
      <c r="G21" s="501"/>
      <c r="H21" s="501"/>
      <c r="I21" s="502"/>
      <c r="J21" s="500"/>
      <c r="K21" s="501"/>
      <c r="L21" s="501"/>
      <c r="M21" s="502"/>
      <c r="N21" s="500"/>
      <c r="O21" s="501"/>
      <c r="P21" s="501"/>
      <c r="Q21" s="502"/>
      <c r="R21" s="500"/>
      <c r="S21" s="501"/>
      <c r="T21" s="501"/>
      <c r="U21" s="502"/>
      <c r="V21" s="500"/>
      <c r="W21" s="501"/>
      <c r="X21" s="501"/>
      <c r="Y21" s="502"/>
      <c r="Z21" s="500"/>
      <c r="AA21" s="501"/>
      <c r="AB21" s="501"/>
      <c r="AC21" s="502"/>
      <c r="AD21" s="500"/>
      <c r="AE21" s="501"/>
      <c r="AF21" s="501"/>
      <c r="AG21" s="502"/>
      <c r="AH21" s="500"/>
      <c r="AI21" s="501"/>
      <c r="AJ21" s="501"/>
      <c r="AK21" s="502"/>
      <c r="AL21" s="500"/>
      <c r="AM21" s="501"/>
      <c r="AN21" s="501"/>
      <c r="AO21" s="502"/>
      <c r="AP21" s="500"/>
      <c r="AQ21" s="501"/>
      <c r="AR21" s="501"/>
      <c r="AS21" s="502"/>
      <c r="AT21" s="500"/>
      <c r="AU21" s="501"/>
      <c r="AV21" s="501"/>
      <c r="AW21" s="502"/>
      <c r="AX21" s="509"/>
      <c r="AY21" s="510"/>
      <c r="AZ21" s="510"/>
      <c r="BA21" s="511"/>
      <c r="BB21" s="1"/>
      <c r="BC21" s="1"/>
      <c r="BD21" s="1"/>
      <c r="BE21" s="1"/>
    </row>
    <row r="22" spans="1:57" ht="30" customHeight="1" x14ac:dyDescent="0.25">
      <c r="A22" s="192"/>
      <c r="B22" s="495" t="s">
        <v>742</v>
      </c>
      <c r="C22" s="414"/>
      <c r="D22" s="414"/>
      <c r="E22" s="496"/>
      <c r="F22" s="500"/>
      <c r="G22" s="501"/>
      <c r="H22" s="501"/>
      <c r="I22" s="502"/>
      <c r="J22" s="500"/>
      <c r="K22" s="501"/>
      <c r="L22" s="501"/>
      <c r="M22" s="502"/>
      <c r="N22" s="500"/>
      <c r="O22" s="501"/>
      <c r="P22" s="501"/>
      <c r="Q22" s="502"/>
      <c r="R22" s="500"/>
      <c r="S22" s="501"/>
      <c r="T22" s="501"/>
      <c r="U22" s="502"/>
      <c r="V22" s="500"/>
      <c r="W22" s="501"/>
      <c r="X22" s="501"/>
      <c r="Y22" s="502"/>
      <c r="Z22" s="500"/>
      <c r="AA22" s="501"/>
      <c r="AB22" s="501"/>
      <c r="AC22" s="502"/>
      <c r="AD22" s="500"/>
      <c r="AE22" s="501"/>
      <c r="AF22" s="501"/>
      <c r="AG22" s="502"/>
      <c r="AH22" s="500"/>
      <c r="AI22" s="501"/>
      <c r="AJ22" s="501"/>
      <c r="AK22" s="502"/>
      <c r="AL22" s="500"/>
      <c r="AM22" s="501"/>
      <c r="AN22" s="501"/>
      <c r="AO22" s="502"/>
      <c r="AP22" s="500"/>
      <c r="AQ22" s="501"/>
      <c r="AR22" s="501"/>
      <c r="AS22" s="502"/>
      <c r="AT22" s="500"/>
      <c r="AU22" s="501"/>
      <c r="AV22" s="501"/>
      <c r="AW22" s="502"/>
      <c r="AX22" s="509"/>
      <c r="AY22" s="510"/>
      <c r="AZ22" s="510"/>
      <c r="BA22" s="511"/>
      <c r="BB22" s="1"/>
      <c r="BC22" s="1"/>
      <c r="BD22" s="1"/>
      <c r="BE22" s="1"/>
    </row>
    <row r="23" spans="1:57" ht="30" customHeight="1" x14ac:dyDescent="0.25">
      <c r="A23" s="192"/>
      <c r="B23" s="497" t="s">
        <v>859</v>
      </c>
      <c r="C23" s="498"/>
      <c r="D23" s="498"/>
      <c r="E23" s="499"/>
      <c r="F23" s="503"/>
      <c r="G23" s="504"/>
      <c r="H23" s="504"/>
      <c r="I23" s="505"/>
      <c r="J23" s="503"/>
      <c r="K23" s="504"/>
      <c r="L23" s="504"/>
      <c r="M23" s="505"/>
      <c r="N23" s="503"/>
      <c r="O23" s="504"/>
      <c r="P23" s="504"/>
      <c r="Q23" s="505"/>
      <c r="R23" s="503"/>
      <c r="S23" s="504"/>
      <c r="T23" s="504"/>
      <c r="U23" s="505"/>
      <c r="V23" s="503"/>
      <c r="W23" s="504"/>
      <c r="X23" s="504"/>
      <c r="Y23" s="505"/>
      <c r="Z23" s="503"/>
      <c r="AA23" s="504"/>
      <c r="AB23" s="504"/>
      <c r="AC23" s="505"/>
      <c r="AD23" s="503"/>
      <c r="AE23" s="504"/>
      <c r="AF23" s="504"/>
      <c r="AG23" s="505"/>
      <c r="AH23" s="503"/>
      <c r="AI23" s="504"/>
      <c r="AJ23" s="504"/>
      <c r="AK23" s="505"/>
      <c r="AL23" s="503"/>
      <c r="AM23" s="504"/>
      <c r="AN23" s="504"/>
      <c r="AO23" s="505"/>
      <c r="AP23" s="503"/>
      <c r="AQ23" s="504"/>
      <c r="AR23" s="504"/>
      <c r="AS23" s="505"/>
      <c r="AT23" s="503"/>
      <c r="AU23" s="504"/>
      <c r="AV23" s="504"/>
      <c r="AW23" s="505"/>
      <c r="AX23" s="516"/>
      <c r="AY23" s="517"/>
      <c r="AZ23" s="517"/>
      <c r="BA23" s="518"/>
      <c r="BB23" s="1"/>
      <c r="BC23" s="1"/>
      <c r="BD23" s="1"/>
      <c r="BE23" s="1"/>
    </row>
    <row r="24" spans="1:57" ht="75" customHeight="1" x14ac:dyDescent="0.25">
      <c r="A24" s="192"/>
      <c r="B24" s="221" t="s">
        <v>94</v>
      </c>
      <c r="C24" s="249" t="s">
        <v>800</v>
      </c>
      <c r="D24" s="249" t="s">
        <v>96</v>
      </c>
      <c r="E24" s="271" t="s">
        <v>138</v>
      </c>
      <c r="F24" s="221" t="s">
        <v>860</v>
      </c>
      <c r="G24" s="249" t="s">
        <v>793</v>
      </c>
      <c r="H24" s="249" t="s">
        <v>857</v>
      </c>
      <c r="I24" s="271" t="s">
        <v>137</v>
      </c>
      <c r="J24" s="221" t="s">
        <v>860</v>
      </c>
      <c r="K24" s="249" t="s">
        <v>793</v>
      </c>
      <c r="L24" s="249" t="s">
        <v>857</v>
      </c>
      <c r="M24" s="271" t="s">
        <v>137</v>
      </c>
      <c r="N24" s="221" t="s">
        <v>860</v>
      </c>
      <c r="O24" s="249" t="s">
        <v>793</v>
      </c>
      <c r="P24" s="249" t="s">
        <v>857</v>
      </c>
      <c r="Q24" s="271" t="s">
        <v>137</v>
      </c>
      <c r="R24" s="221" t="s">
        <v>860</v>
      </c>
      <c r="S24" s="249" t="s">
        <v>793</v>
      </c>
      <c r="T24" s="249" t="s">
        <v>857</v>
      </c>
      <c r="U24" s="271" t="s">
        <v>137</v>
      </c>
      <c r="V24" s="221" t="s">
        <v>860</v>
      </c>
      <c r="W24" s="249" t="s">
        <v>793</v>
      </c>
      <c r="X24" s="249" t="s">
        <v>857</v>
      </c>
      <c r="Y24" s="271" t="s">
        <v>137</v>
      </c>
      <c r="Z24" s="221" t="s">
        <v>860</v>
      </c>
      <c r="AA24" s="249" t="s">
        <v>793</v>
      </c>
      <c r="AB24" s="249" t="s">
        <v>857</v>
      </c>
      <c r="AC24" s="271" t="s">
        <v>137</v>
      </c>
      <c r="AD24" s="221" t="s">
        <v>860</v>
      </c>
      <c r="AE24" s="249" t="s">
        <v>793</v>
      </c>
      <c r="AF24" s="249" t="s">
        <v>857</v>
      </c>
      <c r="AG24" s="271" t="s">
        <v>137</v>
      </c>
      <c r="AH24" s="221" t="s">
        <v>860</v>
      </c>
      <c r="AI24" s="249" t="s">
        <v>793</v>
      </c>
      <c r="AJ24" s="249" t="s">
        <v>857</v>
      </c>
      <c r="AK24" s="271" t="s">
        <v>137</v>
      </c>
      <c r="AL24" s="221" t="s">
        <v>860</v>
      </c>
      <c r="AM24" s="249" t="s">
        <v>793</v>
      </c>
      <c r="AN24" s="249" t="s">
        <v>857</v>
      </c>
      <c r="AO24" s="271" t="s">
        <v>137</v>
      </c>
      <c r="AP24" s="221" t="s">
        <v>860</v>
      </c>
      <c r="AQ24" s="249" t="s">
        <v>793</v>
      </c>
      <c r="AR24" s="249" t="s">
        <v>857</v>
      </c>
      <c r="AS24" s="271" t="s">
        <v>137</v>
      </c>
      <c r="AT24" s="221" t="s">
        <v>860</v>
      </c>
      <c r="AU24" s="249" t="s">
        <v>793</v>
      </c>
      <c r="AV24" s="249" t="s">
        <v>857</v>
      </c>
      <c r="AW24" s="271" t="s">
        <v>137</v>
      </c>
      <c r="AX24" s="221" t="s">
        <v>860</v>
      </c>
      <c r="AY24" s="249" t="s">
        <v>793</v>
      </c>
      <c r="AZ24" s="249" t="s">
        <v>857</v>
      </c>
      <c r="BA24" s="271" t="s">
        <v>137</v>
      </c>
      <c r="BB24" s="1"/>
      <c r="BC24" s="1"/>
      <c r="BD24" s="1"/>
      <c r="BE24" s="1"/>
    </row>
    <row r="25" spans="1:57" x14ac:dyDescent="0.25">
      <c r="A25" s="192"/>
      <c r="B25" s="230" t="s">
        <v>10</v>
      </c>
      <c r="C25" s="164"/>
      <c r="D25" s="131"/>
      <c r="E25" s="225"/>
      <c r="F25" s="162"/>
      <c r="G25" s="204"/>
      <c r="H25" s="263" t="s">
        <v>10</v>
      </c>
      <c r="I25" s="208"/>
      <c r="J25" s="162"/>
      <c r="K25" s="204"/>
      <c r="L25" s="263" t="s">
        <v>10</v>
      </c>
      <c r="M25" s="208"/>
      <c r="N25" s="162"/>
      <c r="O25" s="204"/>
      <c r="P25" s="263" t="s">
        <v>10</v>
      </c>
      <c r="Q25" s="208"/>
      <c r="R25" s="162"/>
      <c r="S25" s="204"/>
      <c r="T25" s="263" t="s">
        <v>10</v>
      </c>
      <c r="U25" s="208"/>
      <c r="V25" s="162"/>
      <c r="W25" s="204"/>
      <c r="X25" s="263" t="s">
        <v>10</v>
      </c>
      <c r="Y25" s="208"/>
      <c r="Z25" s="162"/>
      <c r="AA25" s="204"/>
      <c r="AB25" s="263" t="s">
        <v>10</v>
      </c>
      <c r="AC25" s="208"/>
      <c r="AD25" s="162"/>
      <c r="AE25" s="204"/>
      <c r="AF25" s="263" t="s">
        <v>10</v>
      </c>
      <c r="AG25" s="208"/>
      <c r="AH25" s="162"/>
      <c r="AI25" s="204"/>
      <c r="AJ25" s="263" t="s">
        <v>10</v>
      </c>
      <c r="AK25" s="208"/>
      <c r="AL25" s="162"/>
      <c r="AM25" s="204"/>
      <c r="AN25" s="263" t="s">
        <v>10</v>
      </c>
      <c r="AO25" s="208"/>
      <c r="AP25" s="162"/>
      <c r="AQ25" s="204"/>
      <c r="AR25" s="263" t="s">
        <v>10</v>
      </c>
      <c r="AS25" s="208"/>
      <c r="AT25" s="162"/>
      <c r="AU25" s="204"/>
      <c r="AV25" s="263" t="s">
        <v>10</v>
      </c>
      <c r="AW25" s="208"/>
      <c r="AX25" s="162"/>
      <c r="AY25" s="204"/>
      <c r="AZ25" s="263" t="s">
        <v>10</v>
      </c>
      <c r="BA25" s="208"/>
      <c r="BB25" s="1"/>
      <c r="BC25" s="1"/>
      <c r="BD25" s="1"/>
      <c r="BE25" s="1"/>
    </row>
    <row r="26" spans="1:57" x14ac:dyDescent="0.25">
      <c r="A26" s="192"/>
      <c r="B26" s="230" t="s">
        <v>10</v>
      </c>
      <c r="C26" s="164"/>
      <c r="D26" s="34"/>
      <c r="E26" s="157"/>
      <c r="F26" s="162"/>
      <c r="G26" s="204"/>
      <c r="H26" s="263" t="s">
        <v>10</v>
      </c>
      <c r="I26" s="208"/>
      <c r="J26" s="162"/>
      <c r="K26" s="204"/>
      <c r="L26" s="263" t="s">
        <v>10</v>
      </c>
      <c r="M26" s="208"/>
      <c r="N26" s="162"/>
      <c r="O26" s="204"/>
      <c r="P26" s="263" t="s">
        <v>10</v>
      </c>
      <c r="Q26" s="208"/>
      <c r="R26" s="162"/>
      <c r="S26" s="204"/>
      <c r="T26" s="263" t="s">
        <v>10</v>
      </c>
      <c r="U26" s="208"/>
      <c r="V26" s="162"/>
      <c r="W26" s="204"/>
      <c r="X26" s="263" t="s">
        <v>10</v>
      </c>
      <c r="Y26" s="208"/>
      <c r="Z26" s="162"/>
      <c r="AA26" s="204"/>
      <c r="AB26" s="263" t="s">
        <v>10</v>
      </c>
      <c r="AC26" s="208"/>
      <c r="AD26" s="162"/>
      <c r="AE26" s="204"/>
      <c r="AF26" s="263" t="s">
        <v>10</v>
      </c>
      <c r="AG26" s="208"/>
      <c r="AH26" s="162"/>
      <c r="AI26" s="204"/>
      <c r="AJ26" s="263" t="s">
        <v>10</v>
      </c>
      <c r="AK26" s="208"/>
      <c r="AL26" s="162"/>
      <c r="AM26" s="204"/>
      <c r="AN26" s="263" t="s">
        <v>10</v>
      </c>
      <c r="AO26" s="208"/>
      <c r="AP26" s="162"/>
      <c r="AQ26" s="204"/>
      <c r="AR26" s="263" t="s">
        <v>10</v>
      </c>
      <c r="AS26" s="208"/>
      <c r="AT26" s="162"/>
      <c r="AU26" s="204"/>
      <c r="AV26" s="263" t="s">
        <v>10</v>
      </c>
      <c r="AW26" s="208"/>
      <c r="AX26" s="162"/>
      <c r="AY26" s="204"/>
      <c r="AZ26" s="263" t="s">
        <v>10</v>
      </c>
      <c r="BA26" s="208"/>
      <c r="BB26" s="1"/>
      <c r="BC26" s="1"/>
      <c r="BD26" s="1"/>
      <c r="BE26" s="1"/>
    </row>
    <row r="27" spans="1:57" x14ac:dyDescent="0.25">
      <c r="A27" s="192"/>
      <c r="B27" s="230" t="s">
        <v>10</v>
      </c>
      <c r="C27" s="164"/>
      <c r="D27" s="34"/>
      <c r="E27" s="157"/>
      <c r="F27" s="162"/>
      <c r="G27" s="204"/>
      <c r="H27" s="263" t="s">
        <v>10</v>
      </c>
      <c r="I27" s="208"/>
      <c r="J27" s="162"/>
      <c r="K27" s="204"/>
      <c r="L27" s="263" t="s">
        <v>10</v>
      </c>
      <c r="M27" s="208"/>
      <c r="N27" s="162"/>
      <c r="O27" s="204"/>
      <c r="P27" s="263" t="s">
        <v>10</v>
      </c>
      <c r="Q27" s="208"/>
      <c r="R27" s="162"/>
      <c r="S27" s="204"/>
      <c r="T27" s="263" t="s">
        <v>10</v>
      </c>
      <c r="U27" s="208"/>
      <c r="V27" s="162"/>
      <c r="W27" s="204"/>
      <c r="X27" s="263" t="s">
        <v>10</v>
      </c>
      <c r="Y27" s="208"/>
      <c r="Z27" s="162"/>
      <c r="AA27" s="204"/>
      <c r="AB27" s="263" t="s">
        <v>10</v>
      </c>
      <c r="AC27" s="208"/>
      <c r="AD27" s="162"/>
      <c r="AE27" s="204"/>
      <c r="AF27" s="263" t="s">
        <v>10</v>
      </c>
      <c r="AG27" s="208"/>
      <c r="AH27" s="162"/>
      <c r="AI27" s="204"/>
      <c r="AJ27" s="263" t="s">
        <v>10</v>
      </c>
      <c r="AK27" s="208"/>
      <c r="AL27" s="162"/>
      <c r="AM27" s="204"/>
      <c r="AN27" s="263" t="s">
        <v>10</v>
      </c>
      <c r="AO27" s="208"/>
      <c r="AP27" s="162"/>
      <c r="AQ27" s="204"/>
      <c r="AR27" s="263" t="s">
        <v>10</v>
      </c>
      <c r="AS27" s="208"/>
      <c r="AT27" s="162"/>
      <c r="AU27" s="204"/>
      <c r="AV27" s="263" t="s">
        <v>10</v>
      </c>
      <c r="AW27" s="208"/>
      <c r="AX27" s="162"/>
      <c r="AY27" s="204"/>
      <c r="AZ27" s="263" t="s">
        <v>10</v>
      </c>
      <c r="BA27" s="208"/>
      <c r="BB27" s="1"/>
      <c r="BC27" s="1"/>
      <c r="BD27" s="1"/>
      <c r="BE27" s="1"/>
    </row>
    <row r="28" spans="1:57" x14ac:dyDescent="0.25">
      <c r="A28" s="192"/>
      <c r="B28" s="230" t="s">
        <v>10</v>
      </c>
      <c r="C28" s="164"/>
      <c r="D28" s="34"/>
      <c r="E28" s="157"/>
      <c r="F28" s="162"/>
      <c r="G28" s="204"/>
      <c r="H28" s="263" t="s">
        <v>10</v>
      </c>
      <c r="I28" s="208"/>
      <c r="J28" s="162"/>
      <c r="K28" s="204"/>
      <c r="L28" s="263" t="s">
        <v>10</v>
      </c>
      <c r="M28" s="208"/>
      <c r="N28" s="162"/>
      <c r="O28" s="204"/>
      <c r="P28" s="263" t="s">
        <v>10</v>
      </c>
      <c r="Q28" s="208"/>
      <c r="R28" s="162"/>
      <c r="S28" s="204"/>
      <c r="T28" s="263" t="s">
        <v>10</v>
      </c>
      <c r="U28" s="208"/>
      <c r="V28" s="162"/>
      <c r="W28" s="204"/>
      <c r="X28" s="263" t="s">
        <v>10</v>
      </c>
      <c r="Y28" s="208"/>
      <c r="Z28" s="162"/>
      <c r="AA28" s="204"/>
      <c r="AB28" s="263" t="s">
        <v>10</v>
      </c>
      <c r="AC28" s="208"/>
      <c r="AD28" s="162"/>
      <c r="AE28" s="204"/>
      <c r="AF28" s="263" t="s">
        <v>10</v>
      </c>
      <c r="AG28" s="208"/>
      <c r="AH28" s="162"/>
      <c r="AI28" s="204"/>
      <c r="AJ28" s="263" t="s">
        <v>10</v>
      </c>
      <c r="AK28" s="208"/>
      <c r="AL28" s="162"/>
      <c r="AM28" s="204"/>
      <c r="AN28" s="263" t="s">
        <v>10</v>
      </c>
      <c r="AO28" s="208"/>
      <c r="AP28" s="162"/>
      <c r="AQ28" s="204"/>
      <c r="AR28" s="263" t="s">
        <v>10</v>
      </c>
      <c r="AS28" s="208"/>
      <c r="AT28" s="162"/>
      <c r="AU28" s="204"/>
      <c r="AV28" s="263" t="s">
        <v>10</v>
      </c>
      <c r="AW28" s="208"/>
      <c r="AX28" s="162"/>
      <c r="AY28" s="204"/>
      <c r="AZ28" s="263" t="s">
        <v>10</v>
      </c>
      <c r="BA28" s="208"/>
      <c r="BB28" s="1"/>
      <c r="BC28" s="1"/>
      <c r="BD28" s="1"/>
      <c r="BE28" s="1"/>
    </row>
    <row r="29" spans="1:57" x14ac:dyDescent="0.25">
      <c r="A29" s="192"/>
      <c r="B29" s="230" t="s">
        <v>10</v>
      </c>
      <c r="C29" s="164"/>
      <c r="D29" s="34"/>
      <c r="E29" s="157"/>
      <c r="F29" s="162"/>
      <c r="G29" s="204"/>
      <c r="H29" s="263" t="s">
        <v>10</v>
      </c>
      <c r="I29" s="208"/>
      <c r="J29" s="162"/>
      <c r="K29" s="204"/>
      <c r="L29" s="263" t="s">
        <v>10</v>
      </c>
      <c r="M29" s="208"/>
      <c r="N29" s="162"/>
      <c r="O29" s="204"/>
      <c r="P29" s="263" t="s">
        <v>10</v>
      </c>
      <c r="Q29" s="208"/>
      <c r="R29" s="162"/>
      <c r="S29" s="204"/>
      <c r="T29" s="263" t="s">
        <v>10</v>
      </c>
      <c r="U29" s="208"/>
      <c r="V29" s="162"/>
      <c r="W29" s="204"/>
      <c r="X29" s="263" t="s">
        <v>10</v>
      </c>
      <c r="Y29" s="208"/>
      <c r="Z29" s="162"/>
      <c r="AA29" s="204"/>
      <c r="AB29" s="263" t="s">
        <v>10</v>
      </c>
      <c r="AC29" s="208"/>
      <c r="AD29" s="162"/>
      <c r="AE29" s="204"/>
      <c r="AF29" s="263" t="s">
        <v>10</v>
      </c>
      <c r="AG29" s="208"/>
      <c r="AH29" s="162"/>
      <c r="AI29" s="204"/>
      <c r="AJ29" s="263" t="s">
        <v>10</v>
      </c>
      <c r="AK29" s="208"/>
      <c r="AL29" s="162"/>
      <c r="AM29" s="204"/>
      <c r="AN29" s="263" t="s">
        <v>10</v>
      </c>
      <c r="AO29" s="208"/>
      <c r="AP29" s="162"/>
      <c r="AQ29" s="204"/>
      <c r="AR29" s="263" t="s">
        <v>10</v>
      </c>
      <c r="AS29" s="208"/>
      <c r="AT29" s="162"/>
      <c r="AU29" s="204"/>
      <c r="AV29" s="263" t="s">
        <v>10</v>
      </c>
      <c r="AW29" s="208"/>
      <c r="AX29" s="162"/>
      <c r="AY29" s="204"/>
      <c r="AZ29" s="263" t="s">
        <v>10</v>
      </c>
      <c r="BA29" s="208"/>
      <c r="BB29" s="1"/>
      <c r="BC29" s="1"/>
      <c r="BD29" s="1"/>
      <c r="BE29" s="1"/>
    </row>
    <row r="30" spans="1:57" x14ac:dyDescent="0.25">
      <c r="A30" s="192"/>
      <c r="B30" s="230" t="s">
        <v>10</v>
      </c>
      <c r="C30" s="164"/>
      <c r="D30" s="34"/>
      <c r="E30" s="157"/>
      <c r="F30" s="162"/>
      <c r="G30" s="204"/>
      <c r="H30" s="263" t="s">
        <v>10</v>
      </c>
      <c r="I30" s="208"/>
      <c r="J30" s="162"/>
      <c r="K30" s="204"/>
      <c r="L30" s="263" t="s">
        <v>10</v>
      </c>
      <c r="M30" s="208"/>
      <c r="N30" s="162"/>
      <c r="O30" s="204"/>
      <c r="P30" s="263" t="s">
        <v>10</v>
      </c>
      <c r="Q30" s="208"/>
      <c r="R30" s="162"/>
      <c r="S30" s="204"/>
      <c r="T30" s="263" t="s">
        <v>10</v>
      </c>
      <c r="U30" s="208"/>
      <c r="V30" s="162"/>
      <c r="W30" s="204"/>
      <c r="X30" s="263" t="s">
        <v>10</v>
      </c>
      <c r="Y30" s="208"/>
      <c r="Z30" s="162"/>
      <c r="AA30" s="204"/>
      <c r="AB30" s="263" t="s">
        <v>10</v>
      </c>
      <c r="AC30" s="208"/>
      <c r="AD30" s="162"/>
      <c r="AE30" s="204"/>
      <c r="AF30" s="263" t="s">
        <v>10</v>
      </c>
      <c r="AG30" s="208"/>
      <c r="AH30" s="162"/>
      <c r="AI30" s="204"/>
      <c r="AJ30" s="263" t="s">
        <v>10</v>
      </c>
      <c r="AK30" s="208"/>
      <c r="AL30" s="162"/>
      <c r="AM30" s="204"/>
      <c r="AN30" s="263" t="s">
        <v>10</v>
      </c>
      <c r="AO30" s="208"/>
      <c r="AP30" s="162"/>
      <c r="AQ30" s="204"/>
      <c r="AR30" s="263" t="s">
        <v>10</v>
      </c>
      <c r="AS30" s="208"/>
      <c r="AT30" s="162"/>
      <c r="AU30" s="204"/>
      <c r="AV30" s="263" t="s">
        <v>10</v>
      </c>
      <c r="AW30" s="208"/>
      <c r="AX30" s="162"/>
      <c r="AY30" s="204"/>
      <c r="AZ30" s="263" t="s">
        <v>10</v>
      </c>
      <c r="BA30" s="208"/>
      <c r="BB30" s="1"/>
      <c r="BC30" s="1"/>
      <c r="BD30" s="1"/>
      <c r="BE30" s="1"/>
    </row>
    <row r="31" spans="1:57" x14ac:dyDescent="0.25">
      <c r="A31" s="192"/>
      <c r="B31" s="230" t="s">
        <v>10</v>
      </c>
      <c r="C31" s="164"/>
      <c r="D31" s="34"/>
      <c r="E31" s="157"/>
      <c r="F31" s="162"/>
      <c r="G31" s="204"/>
      <c r="H31" s="263" t="s">
        <v>10</v>
      </c>
      <c r="I31" s="208"/>
      <c r="J31" s="162"/>
      <c r="K31" s="204"/>
      <c r="L31" s="263" t="s">
        <v>10</v>
      </c>
      <c r="M31" s="208"/>
      <c r="N31" s="162"/>
      <c r="O31" s="204"/>
      <c r="P31" s="263" t="s">
        <v>10</v>
      </c>
      <c r="Q31" s="208"/>
      <c r="R31" s="162"/>
      <c r="S31" s="204"/>
      <c r="T31" s="263" t="s">
        <v>10</v>
      </c>
      <c r="U31" s="208"/>
      <c r="V31" s="162"/>
      <c r="W31" s="204"/>
      <c r="X31" s="263" t="s">
        <v>10</v>
      </c>
      <c r="Y31" s="208"/>
      <c r="Z31" s="162"/>
      <c r="AA31" s="204"/>
      <c r="AB31" s="263" t="s">
        <v>10</v>
      </c>
      <c r="AC31" s="208"/>
      <c r="AD31" s="162"/>
      <c r="AE31" s="204"/>
      <c r="AF31" s="263" t="s">
        <v>10</v>
      </c>
      <c r="AG31" s="208"/>
      <c r="AH31" s="162"/>
      <c r="AI31" s="204"/>
      <c r="AJ31" s="263" t="s">
        <v>10</v>
      </c>
      <c r="AK31" s="208"/>
      <c r="AL31" s="162"/>
      <c r="AM31" s="204"/>
      <c r="AN31" s="263" t="s">
        <v>10</v>
      </c>
      <c r="AO31" s="208"/>
      <c r="AP31" s="162"/>
      <c r="AQ31" s="204"/>
      <c r="AR31" s="263" t="s">
        <v>10</v>
      </c>
      <c r="AS31" s="208"/>
      <c r="AT31" s="162"/>
      <c r="AU31" s="204"/>
      <c r="AV31" s="263" t="s">
        <v>10</v>
      </c>
      <c r="AW31" s="208"/>
      <c r="AX31" s="162"/>
      <c r="AY31" s="204"/>
      <c r="AZ31" s="263" t="s">
        <v>10</v>
      </c>
      <c r="BA31" s="208"/>
      <c r="BB31" s="1"/>
      <c r="BC31" s="1"/>
      <c r="BD31" s="1"/>
      <c r="BE31" s="1"/>
    </row>
    <row r="32" spans="1:57" x14ac:dyDescent="0.25">
      <c r="A32" s="192"/>
      <c r="B32" s="230" t="s">
        <v>10</v>
      </c>
      <c r="C32" s="164"/>
      <c r="D32" s="34"/>
      <c r="E32" s="157"/>
      <c r="F32" s="162"/>
      <c r="G32" s="204"/>
      <c r="H32" s="263" t="s">
        <v>10</v>
      </c>
      <c r="I32" s="208"/>
      <c r="J32" s="162"/>
      <c r="K32" s="204"/>
      <c r="L32" s="263" t="s">
        <v>10</v>
      </c>
      <c r="M32" s="208"/>
      <c r="N32" s="162"/>
      <c r="O32" s="204"/>
      <c r="P32" s="263" t="s">
        <v>10</v>
      </c>
      <c r="Q32" s="208"/>
      <c r="R32" s="162"/>
      <c r="S32" s="204"/>
      <c r="T32" s="263" t="s">
        <v>10</v>
      </c>
      <c r="U32" s="208"/>
      <c r="V32" s="162"/>
      <c r="W32" s="204"/>
      <c r="X32" s="263" t="s">
        <v>10</v>
      </c>
      <c r="Y32" s="208"/>
      <c r="Z32" s="162"/>
      <c r="AA32" s="204"/>
      <c r="AB32" s="263" t="s">
        <v>10</v>
      </c>
      <c r="AC32" s="208"/>
      <c r="AD32" s="162"/>
      <c r="AE32" s="204"/>
      <c r="AF32" s="263" t="s">
        <v>10</v>
      </c>
      <c r="AG32" s="208"/>
      <c r="AH32" s="162"/>
      <c r="AI32" s="204"/>
      <c r="AJ32" s="263" t="s">
        <v>10</v>
      </c>
      <c r="AK32" s="208"/>
      <c r="AL32" s="162"/>
      <c r="AM32" s="204"/>
      <c r="AN32" s="263" t="s">
        <v>10</v>
      </c>
      <c r="AO32" s="208"/>
      <c r="AP32" s="162"/>
      <c r="AQ32" s="204"/>
      <c r="AR32" s="263" t="s">
        <v>10</v>
      </c>
      <c r="AS32" s="208"/>
      <c r="AT32" s="162"/>
      <c r="AU32" s="204"/>
      <c r="AV32" s="263" t="s">
        <v>10</v>
      </c>
      <c r="AW32" s="208"/>
      <c r="AX32" s="162"/>
      <c r="AY32" s="204"/>
      <c r="AZ32" s="263" t="s">
        <v>10</v>
      </c>
      <c r="BA32" s="208"/>
      <c r="BB32" s="1"/>
      <c r="BC32" s="1"/>
      <c r="BD32" s="1"/>
      <c r="BE32" s="1"/>
    </row>
    <row r="33" spans="1:57" x14ac:dyDescent="0.25">
      <c r="A33" s="192"/>
      <c r="B33" s="230" t="s">
        <v>10</v>
      </c>
      <c r="C33" s="164"/>
      <c r="D33" s="34"/>
      <c r="E33" s="157"/>
      <c r="F33" s="162"/>
      <c r="G33" s="204"/>
      <c r="H33" s="263" t="s">
        <v>10</v>
      </c>
      <c r="I33" s="208"/>
      <c r="J33" s="162"/>
      <c r="K33" s="204"/>
      <c r="L33" s="263" t="s">
        <v>10</v>
      </c>
      <c r="M33" s="208"/>
      <c r="N33" s="162"/>
      <c r="O33" s="204"/>
      <c r="P33" s="263" t="s">
        <v>10</v>
      </c>
      <c r="Q33" s="208"/>
      <c r="R33" s="162"/>
      <c r="S33" s="204"/>
      <c r="T33" s="263" t="s">
        <v>10</v>
      </c>
      <c r="U33" s="208"/>
      <c r="V33" s="162"/>
      <c r="W33" s="204"/>
      <c r="X33" s="263" t="s">
        <v>10</v>
      </c>
      <c r="Y33" s="208"/>
      <c r="Z33" s="162"/>
      <c r="AA33" s="204"/>
      <c r="AB33" s="263" t="s">
        <v>10</v>
      </c>
      <c r="AC33" s="208"/>
      <c r="AD33" s="162"/>
      <c r="AE33" s="204"/>
      <c r="AF33" s="263" t="s">
        <v>10</v>
      </c>
      <c r="AG33" s="208"/>
      <c r="AH33" s="162"/>
      <c r="AI33" s="204"/>
      <c r="AJ33" s="263" t="s">
        <v>10</v>
      </c>
      <c r="AK33" s="208"/>
      <c r="AL33" s="162"/>
      <c r="AM33" s="204"/>
      <c r="AN33" s="263" t="s">
        <v>10</v>
      </c>
      <c r="AO33" s="208"/>
      <c r="AP33" s="162"/>
      <c r="AQ33" s="204"/>
      <c r="AR33" s="263" t="s">
        <v>10</v>
      </c>
      <c r="AS33" s="208"/>
      <c r="AT33" s="162"/>
      <c r="AU33" s="204"/>
      <c r="AV33" s="263" t="s">
        <v>10</v>
      </c>
      <c r="AW33" s="208"/>
      <c r="AX33" s="162"/>
      <c r="AY33" s="204"/>
      <c r="AZ33" s="263" t="s">
        <v>10</v>
      </c>
      <c r="BA33" s="208"/>
      <c r="BB33" s="1"/>
      <c r="BC33" s="1"/>
      <c r="BD33" s="1"/>
      <c r="BE33" s="1"/>
    </row>
    <row r="34" spans="1:57" x14ac:dyDescent="0.25">
      <c r="A34" s="192"/>
      <c r="B34" s="230" t="s">
        <v>10</v>
      </c>
      <c r="C34" s="164"/>
      <c r="D34" s="34"/>
      <c r="E34" s="157"/>
      <c r="F34" s="162"/>
      <c r="G34" s="204"/>
      <c r="H34" s="263" t="s">
        <v>10</v>
      </c>
      <c r="I34" s="208"/>
      <c r="J34" s="162"/>
      <c r="K34" s="204"/>
      <c r="L34" s="263" t="s">
        <v>10</v>
      </c>
      <c r="M34" s="208"/>
      <c r="N34" s="162"/>
      <c r="O34" s="204"/>
      <c r="P34" s="263" t="s">
        <v>10</v>
      </c>
      <c r="Q34" s="208"/>
      <c r="R34" s="162"/>
      <c r="S34" s="204"/>
      <c r="T34" s="263" t="s">
        <v>10</v>
      </c>
      <c r="U34" s="208"/>
      <c r="V34" s="162"/>
      <c r="W34" s="204"/>
      <c r="X34" s="263" t="s">
        <v>10</v>
      </c>
      <c r="Y34" s="208"/>
      <c r="Z34" s="162"/>
      <c r="AA34" s="204"/>
      <c r="AB34" s="263" t="s">
        <v>10</v>
      </c>
      <c r="AC34" s="208"/>
      <c r="AD34" s="162"/>
      <c r="AE34" s="204"/>
      <c r="AF34" s="263" t="s">
        <v>10</v>
      </c>
      <c r="AG34" s="208"/>
      <c r="AH34" s="162"/>
      <c r="AI34" s="204"/>
      <c r="AJ34" s="263" t="s">
        <v>10</v>
      </c>
      <c r="AK34" s="208"/>
      <c r="AL34" s="162"/>
      <c r="AM34" s="204"/>
      <c r="AN34" s="263" t="s">
        <v>10</v>
      </c>
      <c r="AO34" s="208"/>
      <c r="AP34" s="162"/>
      <c r="AQ34" s="204"/>
      <c r="AR34" s="263" t="s">
        <v>10</v>
      </c>
      <c r="AS34" s="208"/>
      <c r="AT34" s="162"/>
      <c r="AU34" s="204"/>
      <c r="AV34" s="263" t="s">
        <v>10</v>
      </c>
      <c r="AW34" s="208"/>
      <c r="AX34" s="162"/>
      <c r="AY34" s="204"/>
      <c r="AZ34" s="263" t="s">
        <v>10</v>
      </c>
      <c r="BA34" s="208"/>
      <c r="BB34" s="1"/>
      <c r="BC34" s="1"/>
      <c r="BD34" s="1"/>
      <c r="BE34" s="1"/>
    </row>
    <row r="35" spans="1:57" x14ac:dyDescent="0.25">
      <c r="A35" s="192"/>
      <c r="B35" s="230" t="s">
        <v>10</v>
      </c>
      <c r="C35" s="164"/>
      <c r="D35" s="34"/>
      <c r="E35" s="157"/>
      <c r="F35" s="162"/>
      <c r="G35" s="204"/>
      <c r="H35" s="263" t="s">
        <v>10</v>
      </c>
      <c r="I35" s="208"/>
      <c r="J35" s="162"/>
      <c r="K35" s="204"/>
      <c r="L35" s="263" t="s">
        <v>10</v>
      </c>
      <c r="M35" s="208"/>
      <c r="N35" s="162"/>
      <c r="O35" s="204"/>
      <c r="P35" s="263" t="s">
        <v>10</v>
      </c>
      <c r="Q35" s="208"/>
      <c r="R35" s="162"/>
      <c r="S35" s="204"/>
      <c r="T35" s="263" t="s">
        <v>10</v>
      </c>
      <c r="U35" s="208"/>
      <c r="V35" s="162"/>
      <c r="W35" s="204"/>
      <c r="X35" s="263" t="s">
        <v>10</v>
      </c>
      <c r="Y35" s="208"/>
      <c r="Z35" s="162"/>
      <c r="AA35" s="204"/>
      <c r="AB35" s="263" t="s">
        <v>10</v>
      </c>
      <c r="AC35" s="208"/>
      <c r="AD35" s="162"/>
      <c r="AE35" s="204"/>
      <c r="AF35" s="263" t="s">
        <v>10</v>
      </c>
      <c r="AG35" s="208"/>
      <c r="AH35" s="162"/>
      <c r="AI35" s="204"/>
      <c r="AJ35" s="263" t="s">
        <v>10</v>
      </c>
      <c r="AK35" s="208"/>
      <c r="AL35" s="162"/>
      <c r="AM35" s="204"/>
      <c r="AN35" s="263" t="s">
        <v>10</v>
      </c>
      <c r="AO35" s="208"/>
      <c r="AP35" s="162"/>
      <c r="AQ35" s="204"/>
      <c r="AR35" s="263" t="s">
        <v>10</v>
      </c>
      <c r="AS35" s="208"/>
      <c r="AT35" s="162"/>
      <c r="AU35" s="204"/>
      <c r="AV35" s="263" t="s">
        <v>10</v>
      </c>
      <c r="AW35" s="208"/>
      <c r="AX35" s="162"/>
      <c r="AY35" s="204"/>
      <c r="AZ35" s="263" t="s">
        <v>10</v>
      </c>
      <c r="BA35" s="208"/>
      <c r="BB35" s="1"/>
      <c r="BC35" s="1"/>
      <c r="BD35" s="1"/>
      <c r="BE35" s="1"/>
    </row>
    <row r="36" spans="1:57" x14ac:dyDescent="0.25">
      <c r="A36" s="192"/>
      <c r="B36" s="230" t="s">
        <v>10</v>
      </c>
      <c r="C36" s="164"/>
      <c r="D36" s="34"/>
      <c r="E36" s="157"/>
      <c r="F36" s="162"/>
      <c r="G36" s="204"/>
      <c r="H36" s="263" t="s">
        <v>10</v>
      </c>
      <c r="I36" s="208"/>
      <c r="J36" s="162"/>
      <c r="K36" s="204"/>
      <c r="L36" s="263" t="s">
        <v>10</v>
      </c>
      <c r="M36" s="208"/>
      <c r="N36" s="162"/>
      <c r="O36" s="204"/>
      <c r="P36" s="263" t="s">
        <v>10</v>
      </c>
      <c r="Q36" s="208"/>
      <c r="R36" s="162"/>
      <c r="S36" s="204"/>
      <c r="T36" s="263" t="s">
        <v>10</v>
      </c>
      <c r="U36" s="208"/>
      <c r="V36" s="162"/>
      <c r="W36" s="204"/>
      <c r="X36" s="263" t="s">
        <v>10</v>
      </c>
      <c r="Y36" s="208"/>
      <c r="Z36" s="162"/>
      <c r="AA36" s="204"/>
      <c r="AB36" s="263" t="s">
        <v>10</v>
      </c>
      <c r="AC36" s="208"/>
      <c r="AD36" s="162"/>
      <c r="AE36" s="204"/>
      <c r="AF36" s="263" t="s">
        <v>10</v>
      </c>
      <c r="AG36" s="208"/>
      <c r="AH36" s="162"/>
      <c r="AI36" s="204"/>
      <c r="AJ36" s="263" t="s">
        <v>10</v>
      </c>
      <c r="AK36" s="208"/>
      <c r="AL36" s="162"/>
      <c r="AM36" s="204"/>
      <c r="AN36" s="263" t="s">
        <v>10</v>
      </c>
      <c r="AO36" s="208"/>
      <c r="AP36" s="162"/>
      <c r="AQ36" s="204"/>
      <c r="AR36" s="263" t="s">
        <v>10</v>
      </c>
      <c r="AS36" s="208"/>
      <c r="AT36" s="162"/>
      <c r="AU36" s="204"/>
      <c r="AV36" s="263" t="s">
        <v>10</v>
      </c>
      <c r="AW36" s="208"/>
      <c r="AX36" s="162"/>
      <c r="AY36" s="204"/>
      <c r="AZ36" s="263" t="s">
        <v>10</v>
      </c>
      <c r="BA36" s="208"/>
      <c r="BB36" s="1"/>
      <c r="BC36" s="1"/>
      <c r="BD36" s="1"/>
      <c r="BE36" s="1"/>
    </row>
    <row r="37" spans="1:57" x14ac:dyDescent="0.25">
      <c r="A37" s="192"/>
      <c r="B37" s="230" t="s">
        <v>10</v>
      </c>
      <c r="C37" s="164"/>
      <c r="D37" s="34"/>
      <c r="E37" s="157"/>
      <c r="F37" s="162"/>
      <c r="G37" s="204"/>
      <c r="H37" s="263" t="s">
        <v>10</v>
      </c>
      <c r="I37" s="208"/>
      <c r="J37" s="162"/>
      <c r="K37" s="204"/>
      <c r="L37" s="263" t="s">
        <v>10</v>
      </c>
      <c r="M37" s="208"/>
      <c r="N37" s="162"/>
      <c r="O37" s="204"/>
      <c r="P37" s="263" t="s">
        <v>10</v>
      </c>
      <c r="Q37" s="208"/>
      <c r="R37" s="162"/>
      <c r="S37" s="204"/>
      <c r="T37" s="263" t="s">
        <v>10</v>
      </c>
      <c r="U37" s="208"/>
      <c r="V37" s="162"/>
      <c r="W37" s="204"/>
      <c r="X37" s="263" t="s">
        <v>10</v>
      </c>
      <c r="Y37" s="208"/>
      <c r="Z37" s="162"/>
      <c r="AA37" s="204"/>
      <c r="AB37" s="263" t="s">
        <v>10</v>
      </c>
      <c r="AC37" s="208"/>
      <c r="AD37" s="162"/>
      <c r="AE37" s="204"/>
      <c r="AF37" s="263" t="s">
        <v>10</v>
      </c>
      <c r="AG37" s="208"/>
      <c r="AH37" s="162"/>
      <c r="AI37" s="204"/>
      <c r="AJ37" s="263" t="s">
        <v>10</v>
      </c>
      <c r="AK37" s="208"/>
      <c r="AL37" s="162"/>
      <c r="AM37" s="204"/>
      <c r="AN37" s="263" t="s">
        <v>10</v>
      </c>
      <c r="AO37" s="208"/>
      <c r="AP37" s="162"/>
      <c r="AQ37" s="204"/>
      <c r="AR37" s="263" t="s">
        <v>10</v>
      </c>
      <c r="AS37" s="208"/>
      <c r="AT37" s="162"/>
      <c r="AU37" s="204"/>
      <c r="AV37" s="263" t="s">
        <v>10</v>
      </c>
      <c r="AW37" s="208"/>
      <c r="AX37" s="162"/>
      <c r="AY37" s="204"/>
      <c r="AZ37" s="263" t="s">
        <v>10</v>
      </c>
      <c r="BA37" s="208"/>
      <c r="BB37" s="1"/>
      <c r="BC37" s="1"/>
      <c r="BD37" s="1"/>
      <c r="BE37" s="1"/>
    </row>
    <row r="38" spans="1:57" x14ac:dyDescent="0.25">
      <c r="A38" s="192"/>
      <c r="B38" s="230" t="s">
        <v>10</v>
      </c>
      <c r="C38" s="164"/>
      <c r="D38" s="34"/>
      <c r="E38" s="157"/>
      <c r="F38" s="162"/>
      <c r="G38" s="204"/>
      <c r="H38" s="263" t="s">
        <v>10</v>
      </c>
      <c r="I38" s="208"/>
      <c r="J38" s="162"/>
      <c r="K38" s="204"/>
      <c r="L38" s="263" t="s">
        <v>10</v>
      </c>
      <c r="M38" s="208"/>
      <c r="N38" s="162"/>
      <c r="O38" s="204"/>
      <c r="P38" s="263" t="s">
        <v>10</v>
      </c>
      <c r="Q38" s="208"/>
      <c r="R38" s="162"/>
      <c r="S38" s="204"/>
      <c r="T38" s="263" t="s">
        <v>10</v>
      </c>
      <c r="U38" s="208"/>
      <c r="V38" s="162"/>
      <c r="W38" s="204"/>
      <c r="X38" s="263" t="s">
        <v>10</v>
      </c>
      <c r="Y38" s="208"/>
      <c r="Z38" s="162"/>
      <c r="AA38" s="204"/>
      <c r="AB38" s="263" t="s">
        <v>10</v>
      </c>
      <c r="AC38" s="208"/>
      <c r="AD38" s="162"/>
      <c r="AE38" s="204"/>
      <c r="AF38" s="263" t="s">
        <v>10</v>
      </c>
      <c r="AG38" s="208"/>
      <c r="AH38" s="162"/>
      <c r="AI38" s="204"/>
      <c r="AJ38" s="263" t="s">
        <v>10</v>
      </c>
      <c r="AK38" s="208"/>
      <c r="AL38" s="162"/>
      <c r="AM38" s="204"/>
      <c r="AN38" s="263" t="s">
        <v>10</v>
      </c>
      <c r="AO38" s="208"/>
      <c r="AP38" s="162"/>
      <c r="AQ38" s="204"/>
      <c r="AR38" s="263" t="s">
        <v>10</v>
      </c>
      <c r="AS38" s="208"/>
      <c r="AT38" s="162"/>
      <c r="AU38" s="204"/>
      <c r="AV38" s="263" t="s">
        <v>10</v>
      </c>
      <c r="AW38" s="208"/>
      <c r="AX38" s="162"/>
      <c r="AY38" s="204"/>
      <c r="AZ38" s="263" t="s">
        <v>10</v>
      </c>
      <c r="BA38" s="208"/>
      <c r="BB38" s="1"/>
      <c r="BC38" s="1"/>
      <c r="BD38" s="1"/>
      <c r="BE38" s="1"/>
    </row>
    <row r="39" spans="1:57" x14ac:dyDescent="0.25">
      <c r="A39" s="192"/>
      <c r="B39" s="230" t="s">
        <v>10</v>
      </c>
      <c r="C39" s="164"/>
      <c r="D39" s="34"/>
      <c r="E39" s="157"/>
      <c r="F39" s="162"/>
      <c r="G39" s="204"/>
      <c r="H39" s="263" t="s">
        <v>10</v>
      </c>
      <c r="I39" s="208"/>
      <c r="J39" s="162"/>
      <c r="K39" s="204"/>
      <c r="L39" s="263" t="s">
        <v>10</v>
      </c>
      <c r="M39" s="208"/>
      <c r="N39" s="162"/>
      <c r="O39" s="204"/>
      <c r="P39" s="263" t="s">
        <v>10</v>
      </c>
      <c r="Q39" s="208"/>
      <c r="R39" s="162"/>
      <c r="S39" s="204"/>
      <c r="T39" s="263" t="s">
        <v>10</v>
      </c>
      <c r="U39" s="208"/>
      <c r="V39" s="162"/>
      <c r="W39" s="204"/>
      <c r="X39" s="263" t="s">
        <v>10</v>
      </c>
      <c r="Y39" s="208"/>
      <c r="Z39" s="162"/>
      <c r="AA39" s="204"/>
      <c r="AB39" s="263" t="s">
        <v>10</v>
      </c>
      <c r="AC39" s="208"/>
      <c r="AD39" s="162"/>
      <c r="AE39" s="204"/>
      <c r="AF39" s="263" t="s">
        <v>10</v>
      </c>
      <c r="AG39" s="208"/>
      <c r="AH39" s="162"/>
      <c r="AI39" s="204"/>
      <c r="AJ39" s="263" t="s">
        <v>10</v>
      </c>
      <c r="AK39" s="208"/>
      <c r="AL39" s="162"/>
      <c r="AM39" s="204"/>
      <c r="AN39" s="263" t="s">
        <v>10</v>
      </c>
      <c r="AO39" s="208"/>
      <c r="AP39" s="162"/>
      <c r="AQ39" s="204"/>
      <c r="AR39" s="263" t="s">
        <v>10</v>
      </c>
      <c r="AS39" s="208"/>
      <c r="AT39" s="162"/>
      <c r="AU39" s="204"/>
      <c r="AV39" s="263" t="s">
        <v>10</v>
      </c>
      <c r="AW39" s="208"/>
      <c r="AX39" s="162"/>
      <c r="AY39" s="204"/>
      <c r="AZ39" s="263" t="s">
        <v>10</v>
      </c>
      <c r="BA39" s="208"/>
      <c r="BB39" s="1"/>
      <c r="BC39" s="1"/>
      <c r="BD39" s="1"/>
      <c r="BE39" s="1"/>
    </row>
    <row r="40" spans="1:57" x14ac:dyDescent="0.25">
      <c r="A40" s="192"/>
      <c r="B40" s="230" t="s">
        <v>10</v>
      </c>
      <c r="C40" s="164"/>
      <c r="D40" s="34"/>
      <c r="E40" s="157"/>
      <c r="F40" s="162"/>
      <c r="G40" s="204"/>
      <c r="H40" s="263" t="s">
        <v>10</v>
      </c>
      <c r="I40" s="208"/>
      <c r="J40" s="162"/>
      <c r="K40" s="204"/>
      <c r="L40" s="263" t="s">
        <v>10</v>
      </c>
      <c r="M40" s="208"/>
      <c r="N40" s="162"/>
      <c r="O40" s="204"/>
      <c r="P40" s="263" t="s">
        <v>10</v>
      </c>
      <c r="Q40" s="208"/>
      <c r="R40" s="162"/>
      <c r="S40" s="204"/>
      <c r="T40" s="263" t="s">
        <v>10</v>
      </c>
      <c r="U40" s="208"/>
      <c r="V40" s="162"/>
      <c r="W40" s="204"/>
      <c r="X40" s="263" t="s">
        <v>10</v>
      </c>
      <c r="Y40" s="208"/>
      <c r="Z40" s="162"/>
      <c r="AA40" s="204"/>
      <c r="AB40" s="263" t="s">
        <v>10</v>
      </c>
      <c r="AC40" s="208"/>
      <c r="AD40" s="162"/>
      <c r="AE40" s="204"/>
      <c r="AF40" s="263" t="s">
        <v>10</v>
      </c>
      <c r="AG40" s="208"/>
      <c r="AH40" s="162"/>
      <c r="AI40" s="204"/>
      <c r="AJ40" s="263" t="s">
        <v>10</v>
      </c>
      <c r="AK40" s="208"/>
      <c r="AL40" s="162"/>
      <c r="AM40" s="204"/>
      <c r="AN40" s="263" t="s">
        <v>10</v>
      </c>
      <c r="AO40" s="208"/>
      <c r="AP40" s="162"/>
      <c r="AQ40" s="204"/>
      <c r="AR40" s="263" t="s">
        <v>10</v>
      </c>
      <c r="AS40" s="208"/>
      <c r="AT40" s="162"/>
      <c r="AU40" s="204"/>
      <c r="AV40" s="263" t="s">
        <v>10</v>
      </c>
      <c r="AW40" s="208"/>
      <c r="AX40" s="162"/>
      <c r="AY40" s="204"/>
      <c r="AZ40" s="263" t="s">
        <v>10</v>
      </c>
      <c r="BA40" s="208"/>
      <c r="BB40" s="1"/>
      <c r="BC40" s="1"/>
      <c r="BD40" s="1"/>
      <c r="BE40" s="1"/>
    </row>
    <row r="41" spans="1:57" x14ac:dyDescent="0.25">
      <c r="A41" s="192"/>
      <c r="B41" s="230" t="s">
        <v>10</v>
      </c>
      <c r="C41" s="164"/>
      <c r="D41" s="34"/>
      <c r="E41" s="157"/>
      <c r="F41" s="162"/>
      <c r="G41" s="204"/>
      <c r="H41" s="263" t="s">
        <v>10</v>
      </c>
      <c r="I41" s="208"/>
      <c r="J41" s="162"/>
      <c r="K41" s="204"/>
      <c r="L41" s="263" t="s">
        <v>10</v>
      </c>
      <c r="M41" s="208"/>
      <c r="N41" s="162"/>
      <c r="O41" s="204"/>
      <c r="P41" s="263" t="s">
        <v>10</v>
      </c>
      <c r="Q41" s="208"/>
      <c r="R41" s="162"/>
      <c r="S41" s="204"/>
      <c r="T41" s="263" t="s">
        <v>10</v>
      </c>
      <c r="U41" s="208"/>
      <c r="V41" s="162"/>
      <c r="W41" s="204"/>
      <c r="X41" s="263" t="s">
        <v>10</v>
      </c>
      <c r="Y41" s="208"/>
      <c r="Z41" s="162"/>
      <c r="AA41" s="204"/>
      <c r="AB41" s="263" t="s">
        <v>10</v>
      </c>
      <c r="AC41" s="208"/>
      <c r="AD41" s="162"/>
      <c r="AE41" s="204"/>
      <c r="AF41" s="263" t="s">
        <v>10</v>
      </c>
      <c r="AG41" s="208"/>
      <c r="AH41" s="162"/>
      <c r="AI41" s="204"/>
      <c r="AJ41" s="263" t="s">
        <v>10</v>
      </c>
      <c r="AK41" s="208"/>
      <c r="AL41" s="162"/>
      <c r="AM41" s="204"/>
      <c r="AN41" s="263" t="s">
        <v>10</v>
      </c>
      <c r="AO41" s="208"/>
      <c r="AP41" s="162"/>
      <c r="AQ41" s="204"/>
      <c r="AR41" s="263" t="s">
        <v>10</v>
      </c>
      <c r="AS41" s="208"/>
      <c r="AT41" s="162"/>
      <c r="AU41" s="204"/>
      <c r="AV41" s="263" t="s">
        <v>10</v>
      </c>
      <c r="AW41" s="208"/>
      <c r="AX41" s="162"/>
      <c r="AY41" s="204"/>
      <c r="AZ41" s="263" t="s">
        <v>10</v>
      </c>
      <c r="BA41" s="208"/>
      <c r="BB41" s="1"/>
      <c r="BC41" s="1"/>
      <c r="BD41" s="1"/>
      <c r="BE41" s="1"/>
    </row>
    <row r="42" spans="1:57" x14ac:dyDescent="0.25">
      <c r="A42" s="192"/>
      <c r="B42" s="230" t="s">
        <v>10</v>
      </c>
      <c r="C42" s="164"/>
      <c r="D42" s="34"/>
      <c r="E42" s="157"/>
      <c r="F42" s="162"/>
      <c r="G42" s="204"/>
      <c r="H42" s="263" t="s">
        <v>10</v>
      </c>
      <c r="I42" s="208"/>
      <c r="J42" s="162"/>
      <c r="K42" s="204"/>
      <c r="L42" s="263" t="s">
        <v>10</v>
      </c>
      <c r="M42" s="208"/>
      <c r="N42" s="162"/>
      <c r="O42" s="204"/>
      <c r="P42" s="263" t="s">
        <v>10</v>
      </c>
      <c r="Q42" s="208"/>
      <c r="R42" s="162"/>
      <c r="S42" s="204"/>
      <c r="T42" s="263" t="s">
        <v>10</v>
      </c>
      <c r="U42" s="208"/>
      <c r="V42" s="162"/>
      <c r="W42" s="204"/>
      <c r="X42" s="263" t="s">
        <v>10</v>
      </c>
      <c r="Y42" s="208"/>
      <c r="Z42" s="162"/>
      <c r="AA42" s="204"/>
      <c r="AB42" s="263" t="s">
        <v>10</v>
      </c>
      <c r="AC42" s="208"/>
      <c r="AD42" s="162"/>
      <c r="AE42" s="204"/>
      <c r="AF42" s="263" t="s">
        <v>10</v>
      </c>
      <c r="AG42" s="208"/>
      <c r="AH42" s="162"/>
      <c r="AI42" s="204"/>
      <c r="AJ42" s="263" t="s">
        <v>10</v>
      </c>
      <c r="AK42" s="208"/>
      <c r="AL42" s="162"/>
      <c r="AM42" s="204"/>
      <c r="AN42" s="263" t="s">
        <v>10</v>
      </c>
      <c r="AO42" s="208"/>
      <c r="AP42" s="162"/>
      <c r="AQ42" s="204"/>
      <c r="AR42" s="263" t="s">
        <v>10</v>
      </c>
      <c r="AS42" s="208"/>
      <c r="AT42" s="162"/>
      <c r="AU42" s="204"/>
      <c r="AV42" s="263" t="s">
        <v>10</v>
      </c>
      <c r="AW42" s="208"/>
      <c r="AX42" s="162"/>
      <c r="AY42" s="204"/>
      <c r="AZ42" s="263" t="s">
        <v>10</v>
      </c>
      <c r="BA42" s="208"/>
      <c r="BB42" s="1"/>
      <c r="BC42" s="1"/>
      <c r="BD42" s="1"/>
      <c r="BE42" s="1"/>
    </row>
    <row r="43" spans="1:57" x14ac:dyDescent="0.25">
      <c r="A43" s="192"/>
      <c r="B43" s="230" t="s">
        <v>10</v>
      </c>
      <c r="C43" s="164"/>
      <c r="D43" s="34"/>
      <c r="E43" s="157"/>
      <c r="F43" s="162"/>
      <c r="G43" s="204"/>
      <c r="H43" s="263" t="s">
        <v>10</v>
      </c>
      <c r="I43" s="208"/>
      <c r="J43" s="162"/>
      <c r="K43" s="204"/>
      <c r="L43" s="263" t="s">
        <v>10</v>
      </c>
      <c r="M43" s="208"/>
      <c r="N43" s="162"/>
      <c r="O43" s="204"/>
      <c r="P43" s="263" t="s">
        <v>10</v>
      </c>
      <c r="Q43" s="208"/>
      <c r="R43" s="162"/>
      <c r="S43" s="204"/>
      <c r="T43" s="263" t="s">
        <v>10</v>
      </c>
      <c r="U43" s="208"/>
      <c r="V43" s="162"/>
      <c r="W43" s="204"/>
      <c r="X43" s="263" t="s">
        <v>10</v>
      </c>
      <c r="Y43" s="208"/>
      <c r="Z43" s="162"/>
      <c r="AA43" s="204"/>
      <c r="AB43" s="263" t="s">
        <v>10</v>
      </c>
      <c r="AC43" s="208"/>
      <c r="AD43" s="162"/>
      <c r="AE43" s="204"/>
      <c r="AF43" s="263" t="s">
        <v>10</v>
      </c>
      <c r="AG43" s="208"/>
      <c r="AH43" s="162"/>
      <c r="AI43" s="204"/>
      <c r="AJ43" s="263" t="s">
        <v>10</v>
      </c>
      <c r="AK43" s="208"/>
      <c r="AL43" s="162"/>
      <c r="AM43" s="204"/>
      <c r="AN43" s="263" t="s">
        <v>10</v>
      </c>
      <c r="AO43" s="208"/>
      <c r="AP43" s="162"/>
      <c r="AQ43" s="204"/>
      <c r="AR43" s="263" t="s">
        <v>10</v>
      </c>
      <c r="AS43" s="208"/>
      <c r="AT43" s="162"/>
      <c r="AU43" s="204"/>
      <c r="AV43" s="263" t="s">
        <v>10</v>
      </c>
      <c r="AW43" s="208"/>
      <c r="AX43" s="162"/>
      <c r="AY43" s="204"/>
      <c r="AZ43" s="263" t="s">
        <v>10</v>
      </c>
      <c r="BA43" s="208"/>
      <c r="BB43" s="1"/>
      <c r="BC43" s="1"/>
      <c r="BD43" s="1"/>
      <c r="BE43" s="1"/>
    </row>
    <row r="44" spans="1:57" x14ac:dyDescent="0.25">
      <c r="A44" s="192"/>
      <c r="B44" s="230" t="s">
        <v>10</v>
      </c>
      <c r="C44" s="164"/>
      <c r="D44" s="34"/>
      <c r="E44" s="157"/>
      <c r="F44" s="162"/>
      <c r="G44" s="204"/>
      <c r="H44" s="263" t="s">
        <v>10</v>
      </c>
      <c r="I44" s="208"/>
      <c r="J44" s="162"/>
      <c r="K44" s="204"/>
      <c r="L44" s="263" t="s">
        <v>10</v>
      </c>
      <c r="M44" s="208"/>
      <c r="N44" s="162"/>
      <c r="O44" s="204"/>
      <c r="P44" s="263" t="s">
        <v>10</v>
      </c>
      <c r="Q44" s="208"/>
      <c r="R44" s="162"/>
      <c r="S44" s="204"/>
      <c r="T44" s="263" t="s">
        <v>10</v>
      </c>
      <c r="U44" s="208"/>
      <c r="V44" s="162"/>
      <c r="W44" s="204"/>
      <c r="X44" s="263" t="s">
        <v>10</v>
      </c>
      <c r="Y44" s="208"/>
      <c r="Z44" s="162"/>
      <c r="AA44" s="204"/>
      <c r="AB44" s="263" t="s">
        <v>10</v>
      </c>
      <c r="AC44" s="208"/>
      <c r="AD44" s="162"/>
      <c r="AE44" s="204"/>
      <c r="AF44" s="263" t="s">
        <v>10</v>
      </c>
      <c r="AG44" s="208"/>
      <c r="AH44" s="162"/>
      <c r="AI44" s="204"/>
      <c r="AJ44" s="263" t="s">
        <v>10</v>
      </c>
      <c r="AK44" s="208"/>
      <c r="AL44" s="162"/>
      <c r="AM44" s="204"/>
      <c r="AN44" s="263" t="s">
        <v>10</v>
      </c>
      <c r="AO44" s="208"/>
      <c r="AP44" s="162"/>
      <c r="AQ44" s="204"/>
      <c r="AR44" s="263" t="s">
        <v>10</v>
      </c>
      <c r="AS44" s="208"/>
      <c r="AT44" s="162"/>
      <c r="AU44" s="204"/>
      <c r="AV44" s="263" t="s">
        <v>10</v>
      </c>
      <c r="AW44" s="208"/>
      <c r="AX44" s="162"/>
      <c r="AY44" s="204"/>
      <c r="AZ44" s="263" t="s">
        <v>10</v>
      </c>
      <c r="BA44" s="208"/>
      <c r="BB44" s="1"/>
      <c r="BC44" s="1"/>
      <c r="BD44" s="1"/>
      <c r="BE44" s="1"/>
    </row>
    <row r="45" spans="1:57" x14ac:dyDescent="0.25">
      <c r="A45" s="192"/>
      <c r="B45" s="230" t="s">
        <v>10</v>
      </c>
      <c r="C45" s="164"/>
      <c r="D45" s="34"/>
      <c r="E45" s="157"/>
      <c r="F45" s="162"/>
      <c r="G45" s="204"/>
      <c r="H45" s="263" t="s">
        <v>10</v>
      </c>
      <c r="I45" s="208"/>
      <c r="J45" s="162"/>
      <c r="K45" s="204"/>
      <c r="L45" s="263" t="s">
        <v>10</v>
      </c>
      <c r="M45" s="208"/>
      <c r="N45" s="162"/>
      <c r="O45" s="204"/>
      <c r="P45" s="263" t="s">
        <v>10</v>
      </c>
      <c r="Q45" s="208"/>
      <c r="R45" s="162"/>
      <c r="S45" s="204"/>
      <c r="T45" s="263" t="s">
        <v>10</v>
      </c>
      <c r="U45" s="208"/>
      <c r="V45" s="162"/>
      <c r="W45" s="204"/>
      <c r="X45" s="263" t="s">
        <v>10</v>
      </c>
      <c r="Y45" s="208"/>
      <c r="Z45" s="162"/>
      <c r="AA45" s="204"/>
      <c r="AB45" s="263" t="s">
        <v>10</v>
      </c>
      <c r="AC45" s="208"/>
      <c r="AD45" s="162"/>
      <c r="AE45" s="204"/>
      <c r="AF45" s="263" t="s">
        <v>10</v>
      </c>
      <c r="AG45" s="208"/>
      <c r="AH45" s="162"/>
      <c r="AI45" s="204"/>
      <c r="AJ45" s="263" t="s">
        <v>10</v>
      </c>
      <c r="AK45" s="208"/>
      <c r="AL45" s="162"/>
      <c r="AM45" s="204"/>
      <c r="AN45" s="263" t="s">
        <v>10</v>
      </c>
      <c r="AO45" s="208"/>
      <c r="AP45" s="162"/>
      <c r="AQ45" s="204"/>
      <c r="AR45" s="263" t="s">
        <v>10</v>
      </c>
      <c r="AS45" s="208"/>
      <c r="AT45" s="162"/>
      <c r="AU45" s="204"/>
      <c r="AV45" s="263" t="s">
        <v>10</v>
      </c>
      <c r="AW45" s="208"/>
      <c r="AX45" s="162"/>
      <c r="AY45" s="204"/>
      <c r="AZ45" s="263" t="s">
        <v>10</v>
      </c>
      <c r="BA45" s="208"/>
      <c r="BB45" s="1"/>
      <c r="BC45" s="1"/>
      <c r="BD45" s="1"/>
      <c r="BE45" s="1"/>
    </row>
    <row r="46" spans="1:57" x14ac:dyDescent="0.25">
      <c r="A46" s="192"/>
      <c r="B46" s="230" t="s">
        <v>10</v>
      </c>
      <c r="C46" s="164"/>
      <c r="D46" s="34"/>
      <c r="E46" s="157"/>
      <c r="F46" s="162"/>
      <c r="G46" s="204"/>
      <c r="H46" s="263" t="s">
        <v>10</v>
      </c>
      <c r="I46" s="208"/>
      <c r="J46" s="162"/>
      <c r="K46" s="204"/>
      <c r="L46" s="263" t="s">
        <v>10</v>
      </c>
      <c r="M46" s="208"/>
      <c r="N46" s="162"/>
      <c r="O46" s="204"/>
      <c r="P46" s="263" t="s">
        <v>10</v>
      </c>
      <c r="Q46" s="208"/>
      <c r="R46" s="162"/>
      <c r="S46" s="204"/>
      <c r="T46" s="263" t="s">
        <v>10</v>
      </c>
      <c r="U46" s="208"/>
      <c r="V46" s="162"/>
      <c r="W46" s="204"/>
      <c r="X46" s="263" t="s">
        <v>10</v>
      </c>
      <c r="Y46" s="208"/>
      <c r="Z46" s="162"/>
      <c r="AA46" s="204"/>
      <c r="AB46" s="263" t="s">
        <v>10</v>
      </c>
      <c r="AC46" s="208"/>
      <c r="AD46" s="162"/>
      <c r="AE46" s="204"/>
      <c r="AF46" s="263" t="s">
        <v>10</v>
      </c>
      <c r="AG46" s="208"/>
      <c r="AH46" s="162"/>
      <c r="AI46" s="204"/>
      <c r="AJ46" s="263" t="s">
        <v>10</v>
      </c>
      <c r="AK46" s="208"/>
      <c r="AL46" s="162"/>
      <c r="AM46" s="204"/>
      <c r="AN46" s="263" t="s">
        <v>10</v>
      </c>
      <c r="AO46" s="208"/>
      <c r="AP46" s="162"/>
      <c r="AQ46" s="204"/>
      <c r="AR46" s="263" t="s">
        <v>10</v>
      </c>
      <c r="AS46" s="208"/>
      <c r="AT46" s="162"/>
      <c r="AU46" s="204"/>
      <c r="AV46" s="263" t="s">
        <v>10</v>
      </c>
      <c r="AW46" s="208"/>
      <c r="AX46" s="162"/>
      <c r="AY46" s="204"/>
      <c r="AZ46" s="263" t="s">
        <v>10</v>
      </c>
      <c r="BA46" s="208"/>
      <c r="BB46" s="1"/>
      <c r="BC46" s="1"/>
      <c r="BD46" s="1"/>
      <c r="BE46" s="1"/>
    </row>
    <row r="47" spans="1:57" x14ac:dyDescent="0.25">
      <c r="A47" s="192"/>
      <c r="B47" s="230" t="s">
        <v>10</v>
      </c>
      <c r="C47" s="164"/>
      <c r="D47" s="34"/>
      <c r="E47" s="157"/>
      <c r="F47" s="162"/>
      <c r="G47" s="204"/>
      <c r="H47" s="263" t="s">
        <v>10</v>
      </c>
      <c r="I47" s="208"/>
      <c r="J47" s="162"/>
      <c r="K47" s="204"/>
      <c r="L47" s="263" t="s">
        <v>10</v>
      </c>
      <c r="M47" s="208"/>
      <c r="N47" s="162"/>
      <c r="O47" s="204"/>
      <c r="P47" s="263" t="s">
        <v>10</v>
      </c>
      <c r="Q47" s="208"/>
      <c r="R47" s="162"/>
      <c r="S47" s="204"/>
      <c r="T47" s="263" t="s">
        <v>10</v>
      </c>
      <c r="U47" s="208"/>
      <c r="V47" s="162"/>
      <c r="W47" s="204"/>
      <c r="X47" s="263" t="s">
        <v>10</v>
      </c>
      <c r="Y47" s="208"/>
      <c r="Z47" s="162"/>
      <c r="AA47" s="204"/>
      <c r="AB47" s="263" t="s">
        <v>10</v>
      </c>
      <c r="AC47" s="208"/>
      <c r="AD47" s="162"/>
      <c r="AE47" s="204"/>
      <c r="AF47" s="263" t="s">
        <v>10</v>
      </c>
      <c r="AG47" s="208"/>
      <c r="AH47" s="162"/>
      <c r="AI47" s="204"/>
      <c r="AJ47" s="263" t="s">
        <v>10</v>
      </c>
      <c r="AK47" s="208"/>
      <c r="AL47" s="162"/>
      <c r="AM47" s="204"/>
      <c r="AN47" s="263" t="s">
        <v>10</v>
      </c>
      <c r="AO47" s="208"/>
      <c r="AP47" s="162"/>
      <c r="AQ47" s="204"/>
      <c r="AR47" s="263" t="s">
        <v>10</v>
      </c>
      <c r="AS47" s="208"/>
      <c r="AT47" s="162"/>
      <c r="AU47" s="204"/>
      <c r="AV47" s="263" t="s">
        <v>10</v>
      </c>
      <c r="AW47" s="208"/>
      <c r="AX47" s="162"/>
      <c r="AY47" s="204"/>
      <c r="AZ47" s="263" t="s">
        <v>10</v>
      </c>
      <c r="BA47" s="208"/>
      <c r="BB47" s="1"/>
      <c r="BC47" s="1"/>
      <c r="BD47" s="1"/>
      <c r="BE47" s="1"/>
    </row>
    <row r="48" spans="1:57" x14ac:dyDescent="0.25">
      <c r="A48" s="192"/>
      <c r="B48" s="230" t="s">
        <v>10</v>
      </c>
      <c r="C48" s="164"/>
      <c r="D48" s="34"/>
      <c r="E48" s="157"/>
      <c r="F48" s="162"/>
      <c r="G48" s="204"/>
      <c r="H48" s="263" t="s">
        <v>10</v>
      </c>
      <c r="I48" s="208"/>
      <c r="J48" s="162"/>
      <c r="K48" s="204"/>
      <c r="L48" s="263" t="s">
        <v>10</v>
      </c>
      <c r="M48" s="208"/>
      <c r="N48" s="162"/>
      <c r="O48" s="204"/>
      <c r="P48" s="263" t="s">
        <v>10</v>
      </c>
      <c r="Q48" s="208"/>
      <c r="R48" s="162"/>
      <c r="S48" s="204"/>
      <c r="T48" s="263" t="s">
        <v>10</v>
      </c>
      <c r="U48" s="208"/>
      <c r="V48" s="162"/>
      <c r="W48" s="204"/>
      <c r="X48" s="263" t="s">
        <v>10</v>
      </c>
      <c r="Y48" s="208"/>
      <c r="Z48" s="162"/>
      <c r="AA48" s="204"/>
      <c r="AB48" s="263" t="s">
        <v>10</v>
      </c>
      <c r="AC48" s="208"/>
      <c r="AD48" s="162"/>
      <c r="AE48" s="204"/>
      <c r="AF48" s="263" t="s">
        <v>10</v>
      </c>
      <c r="AG48" s="208"/>
      <c r="AH48" s="162"/>
      <c r="AI48" s="204"/>
      <c r="AJ48" s="263" t="s">
        <v>10</v>
      </c>
      <c r="AK48" s="208"/>
      <c r="AL48" s="162"/>
      <c r="AM48" s="204"/>
      <c r="AN48" s="263" t="s">
        <v>10</v>
      </c>
      <c r="AO48" s="208"/>
      <c r="AP48" s="162"/>
      <c r="AQ48" s="204"/>
      <c r="AR48" s="263" t="s">
        <v>10</v>
      </c>
      <c r="AS48" s="208"/>
      <c r="AT48" s="162"/>
      <c r="AU48" s="204"/>
      <c r="AV48" s="263" t="s">
        <v>10</v>
      </c>
      <c r="AW48" s="208"/>
      <c r="AX48" s="162"/>
      <c r="AY48" s="204"/>
      <c r="AZ48" s="263" t="s">
        <v>10</v>
      </c>
      <c r="BA48" s="208"/>
      <c r="BB48" s="1"/>
      <c r="BC48" s="1"/>
      <c r="BD48" s="1"/>
      <c r="BE48" s="1"/>
    </row>
    <row r="49" spans="1:57" x14ac:dyDescent="0.25">
      <c r="A49" s="192"/>
      <c r="B49" s="230" t="s">
        <v>10</v>
      </c>
      <c r="C49" s="164"/>
      <c r="D49" s="34"/>
      <c r="E49" s="157"/>
      <c r="F49" s="162"/>
      <c r="G49" s="204"/>
      <c r="H49" s="263" t="s">
        <v>10</v>
      </c>
      <c r="I49" s="208"/>
      <c r="J49" s="162"/>
      <c r="K49" s="204"/>
      <c r="L49" s="263" t="s">
        <v>10</v>
      </c>
      <c r="M49" s="208"/>
      <c r="N49" s="162"/>
      <c r="O49" s="204"/>
      <c r="P49" s="263" t="s">
        <v>10</v>
      </c>
      <c r="Q49" s="208"/>
      <c r="R49" s="162"/>
      <c r="S49" s="204"/>
      <c r="T49" s="263" t="s">
        <v>10</v>
      </c>
      <c r="U49" s="208"/>
      <c r="V49" s="162"/>
      <c r="W49" s="204"/>
      <c r="X49" s="263" t="s">
        <v>10</v>
      </c>
      <c r="Y49" s="208"/>
      <c r="Z49" s="162"/>
      <c r="AA49" s="204"/>
      <c r="AB49" s="263" t="s">
        <v>10</v>
      </c>
      <c r="AC49" s="208"/>
      <c r="AD49" s="162"/>
      <c r="AE49" s="204"/>
      <c r="AF49" s="263" t="s">
        <v>10</v>
      </c>
      <c r="AG49" s="208"/>
      <c r="AH49" s="162"/>
      <c r="AI49" s="204"/>
      <c r="AJ49" s="263" t="s">
        <v>10</v>
      </c>
      <c r="AK49" s="208"/>
      <c r="AL49" s="162"/>
      <c r="AM49" s="204"/>
      <c r="AN49" s="263" t="s">
        <v>10</v>
      </c>
      <c r="AO49" s="208"/>
      <c r="AP49" s="162"/>
      <c r="AQ49" s="204"/>
      <c r="AR49" s="263" t="s">
        <v>10</v>
      </c>
      <c r="AS49" s="208"/>
      <c r="AT49" s="162"/>
      <c r="AU49" s="204"/>
      <c r="AV49" s="263" t="s">
        <v>10</v>
      </c>
      <c r="AW49" s="208"/>
      <c r="AX49" s="162"/>
      <c r="AY49" s="204"/>
      <c r="AZ49" s="263" t="s">
        <v>10</v>
      </c>
      <c r="BA49" s="208"/>
      <c r="BB49" s="1"/>
      <c r="BC49" s="1"/>
      <c r="BD49" s="1"/>
      <c r="BE49" s="1"/>
    </row>
    <row r="50" spans="1:57" x14ac:dyDescent="0.25">
      <c r="A50" s="192"/>
      <c r="B50" s="230" t="s">
        <v>10</v>
      </c>
      <c r="C50" s="164"/>
      <c r="D50" s="34"/>
      <c r="E50" s="157"/>
      <c r="F50" s="162"/>
      <c r="G50" s="204"/>
      <c r="H50" s="263" t="s">
        <v>10</v>
      </c>
      <c r="I50" s="208"/>
      <c r="J50" s="162"/>
      <c r="K50" s="204"/>
      <c r="L50" s="263" t="s">
        <v>10</v>
      </c>
      <c r="M50" s="208"/>
      <c r="N50" s="162"/>
      <c r="O50" s="204"/>
      <c r="P50" s="263" t="s">
        <v>10</v>
      </c>
      <c r="Q50" s="208"/>
      <c r="R50" s="162"/>
      <c r="S50" s="204"/>
      <c r="T50" s="263" t="s">
        <v>10</v>
      </c>
      <c r="U50" s="208"/>
      <c r="V50" s="162"/>
      <c r="W50" s="204"/>
      <c r="X50" s="263" t="s">
        <v>10</v>
      </c>
      <c r="Y50" s="208"/>
      <c r="Z50" s="162"/>
      <c r="AA50" s="204"/>
      <c r="AB50" s="263" t="s">
        <v>10</v>
      </c>
      <c r="AC50" s="208"/>
      <c r="AD50" s="162"/>
      <c r="AE50" s="204"/>
      <c r="AF50" s="263" t="s">
        <v>10</v>
      </c>
      <c r="AG50" s="208"/>
      <c r="AH50" s="162"/>
      <c r="AI50" s="204"/>
      <c r="AJ50" s="263" t="s">
        <v>10</v>
      </c>
      <c r="AK50" s="208"/>
      <c r="AL50" s="162"/>
      <c r="AM50" s="204"/>
      <c r="AN50" s="263" t="s">
        <v>10</v>
      </c>
      <c r="AO50" s="208"/>
      <c r="AP50" s="162"/>
      <c r="AQ50" s="204"/>
      <c r="AR50" s="263" t="s">
        <v>10</v>
      </c>
      <c r="AS50" s="208"/>
      <c r="AT50" s="162"/>
      <c r="AU50" s="204"/>
      <c r="AV50" s="263" t="s">
        <v>10</v>
      </c>
      <c r="AW50" s="208"/>
      <c r="AX50" s="162"/>
      <c r="AY50" s="204"/>
      <c r="AZ50" s="263" t="s">
        <v>10</v>
      </c>
      <c r="BA50" s="208"/>
      <c r="BB50" s="1"/>
      <c r="BC50" s="1"/>
      <c r="BD50" s="1"/>
      <c r="BE50" s="1"/>
    </row>
    <row r="51" spans="1:57" x14ac:dyDescent="0.25">
      <c r="A51" s="192"/>
      <c r="B51" s="230" t="s">
        <v>10</v>
      </c>
      <c r="C51" s="164"/>
      <c r="D51" s="34"/>
      <c r="E51" s="157"/>
      <c r="F51" s="162"/>
      <c r="G51" s="204"/>
      <c r="H51" s="263" t="s">
        <v>10</v>
      </c>
      <c r="I51" s="208"/>
      <c r="J51" s="162"/>
      <c r="K51" s="204"/>
      <c r="L51" s="263" t="s">
        <v>10</v>
      </c>
      <c r="M51" s="208"/>
      <c r="N51" s="162"/>
      <c r="O51" s="204"/>
      <c r="P51" s="263" t="s">
        <v>10</v>
      </c>
      <c r="Q51" s="208"/>
      <c r="R51" s="162"/>
      <c r="S51" s="204"/>
      <c r="T51" s="263" t="s">
        <v>10</v>
      </c>
      <c r="U51" s="208"/>
      <c r="V51" s="162"/>
      <c r="W51" s="204"/>
      <c r="X51" s="263" t="s">
        <v>10</v>
      </c>
      <c r="Y51" s="208"/>
      <c r="Z51" s="162"/>
      <c r="AA51" s="204"/>
      <c r="AB51" s="263" t="s">
        <v>10</v>
      </c>
      <c r="AC51" s="208"/>
      <c r="AD51" s="162"/>
      <c r="AE51" s="204"/>
      <c r="AF51" s="263" t="s">
        <v>10</v>
      </c>
      <c r="AG51" s="208"/>
      <c r="AH51" s="162"/>
      <c r="AI51" s="204"/>
      <c r="AJ51" s="263" t="s">
        <v>10</v>
      </c>
      <c r="AK51" s="208"/>
      <c r="AL51" s="162"/>
      <c r="AM51" s="204"/>
      <c r="AN51" s="263" t="s">
        <v>10</v>
      </c>
      <c r="AO51" s="208"/>
      <c r="AP51" s="162"/>
      <c r="AQ51" s="204"/>
      <c r="AR51" s="263" t="s">
        <v>10</v>
      </c>
      <c r="AS51" s="208"/>
      <c r="AT51" s="162"/>
      <c r="AU51" s="204"/>
      <c r="AV51" s="263" t="s">
        <v>10</v>
      </c>
      <c r="AW51" s="208"/>
      <c r="AX51" s="162"/>
      <c r="AY51" s="204"/>
      <c r="AZ51" s="263" t="s">
        <v>10</v>
      </c>
      <c r="BA51" s="208"/>
      <c r="BB51" s="1"/>
      <c r="BC51" s="1"/>
      <c r="BD51" s="1"/>
      <c r="BE51" s="1"/>
    </row>
    <row r="52" spans="1:57" x14ac:dyDescent="0.25">
      <c r="A52" s="192"/>
      <c r="B52" s="230" t="s">
        <v>10</v>
      </c>
      <c r="C52" s="164"/>
      <c r="D52" s="34"/>
      <c r="E52" s="157"/>
      <c r="F52" s="162"/>
      <c r="G52" s="204"/>
      <c r="H52" s="263" t="s">
        <v>10</v>
      </c>
      <c r="I52" s="208"/>
      <c r="J52" s="162"/>
      <c r="K52" s="204"/>
      <c r="L52" s="263" t="s">
        <v>10</v>
      </c>
      <c r="M52" s="208"/>
      <c r="N52" s="162"/>
      <c r="O52" s="204"/>
      <c r="P52" s="263" t="s">
        <v>10</v>
      </c>
      <c r="Q52" s="208"/>
      <c r="R52" s="162"/>
      <c r="S52" s="204"/>
      <c r="T52" s="263" t="s">
        <v>10</v>
      </c>
      <c r="U52" s="208"/>
      <c r="V52" s="162"/>
      <c r="W52" s="204"/>
      <c r="X52" s="263" t="s">
        <v>10</v>
      </c>
      <c r="Y52" s="208"/>
      <c r="Z52" s="162"/>
      <c r="AA52" s="204"/>
      <c r="AB52" s="263" t="s">
        <v>10</v>
      </c>
      <c r="AC52" s="208"/>
      <c r="AD52" s="162"/>
      <c r="AE52" s="204"/>
      <c r="AF52" s="263" t="s">
        <v>10</v>
      </c>
      <c r="AG52" s="208"/>
      <c r="AH52" s="162"/>
      <c r="AI52" s="204"/>
      <c r="AJ52" s="263" t="s">
        <v>10</v>
      </c>
      <c r="AK52" s="208"/>
      <c r="AL52" s="162"/>
      <c r="AM52" s="204"/>
      <c r="AN52" s="263" t="s">
        <v>10</v>
      </c>
      <c r="AO52" s="208"/>
      <c r="AP52" s="162"/>
      <c r="AQ52" s="204"/>
      <c r="AR52" s="263" t="s">
        <v>10</v>
      </c>
      <c r="AS52" s="208"/>
      <c r="AT52" s="162"/>
      <c r="AU52" s="204"/>
      <c r="AV52" s="263" t="s">
        <v>10</v>
      </c>
      <c r="AW52" s="208"/>
      <c r="AX52" s="162"/>
      <c r="AY52" s="204"/>
      <c r="AZ52" s="263" t="s">
        <v>10</v>
      </c>
      <c r="BA52" s="208"/>
      <c r="BB52" s="1"/>
      <c r="BC52" s="1"/>
      <c r="BD52" s="1"/>
      <c r="BE52" s="1"/>
    </row>
    <row r="53" spans="1:57" x14ac:dyDescent="0.25">
      <c r="A53" s="192"/>
      <c r="B53" s="230" t="s">
        <v>10</v>
      </c>
      <c r="C53" s="164"/>
      <c r="D53" s="34"/>
      <c r="E53" s="157"/>
      <c r="F53" s="162"/>
      <c r="G53" s="204"/>
      <c r="H53" s="263" t="s">
        <v>10</v>
      </c>
      <c r="I53" s="208"/>
      <c r="J53" s="162"/>
      <c r="K53" s="204"/>
      <c r="L53" s="263" t="s">
        <v>10</v>
      </c>
      <c r="M53" s="208"/>
      <c r="N53" s="162"/>
      <c r="O53" s="204"/>
      <c r="P53" s="263" t="s">
        <v>10</v>
      </c>
      <c r="Q53" s="208"/>
      <c r="R53" s="162"/>
      <c r="S53" s="204"/>
      <c r="T53" s="263" t="s">
        <v>10</v>
      </c>
      <c r="U53" s="208"/>
      <c r="V53" s="162"/>
      <c r="W53" s="204"/>
      <c r="X53" s="263" t="s">
        <v>10</v>
      </c>
      <c r="Y53" s="208"/>
      <c r="Z53" s="162"/>
      <c r="AA53" s="204"/>
      <c r="AB53" s="263" t="s">
        <v>10</v>
      </c>
      <c r="AC53" s="208"/>
      <c r="AD53" s="162"/>
      <c r="AE53" s="204"/>
      <c r="AF53" s="263" t="s">
        <v>10</v>
      </c>
      <c r="AG53" s="208"/>
      <c r="AH53" s="162"/>
      <c r="AI53" s="204"/>
      <c r="AJ53" s="263" t="s">
        <v>10</v>
      </c>
      <c r="AK53" s="208"/>
      <c r="AL53" s="162"/>
      <c r="AM53" s="204"/>
      <c r="AN53" s="263" t="s">
        <v>10</v>
      </c>
      <c r="AO53" s="208"/>
      <c r="AP53" s="162"/>
      <c r="AQ53" s="204"/>
      <c r="AR53" s="263" t="s">
        <v>10</v>
      </c>
      <c r="AS53" s="208"/>
      <c r="AT53" s="162"/>
      <c r="AU53" s="204"/>
      <c r="AV53" s="263" t="s">
        <v>10</v>
      </c>
      <c r="AW53" s="208"/>
      <c r="AX53" s="162"/>
      <c r="AY53" s="204"/>
      <c r="AZ53" s="263" t="s">
        <v>10</v>
      </c>
      <c r="BA53" s="208"/>
      <c r="BB53" s="1"/>
      <c r="BC53" s="1"/>
      <c r="BD53" s="1"/>
      <c r="BE53" s="1"/>
    </row>
    <row r="54" spans="1:57" x14ac:dyDescent="0.25">
      <c r="A54" s="192"/>
      <c r="B54" s="230" t="s">
        <v>10</v>
      </c>
      <c r="C54" s="164"/>
      <c r="D54" s="34"/>
      <c r="E54" s="157"/>
      <c r="F54" s="162"/>
      <c r="G54" s="204"/>
      <c r="H54" s="263" t="s">
        <v>10</v>
      </c>
      <c r="I54" s="208"/>
      <c r="J54" s="162"/>
      <c r="K54" s="204"/>
      <c r="L54" s="263" t="s">
        <v>10</v>
      </c>
      <c r="M54" s="208"/>
      <c r="N54" s="162"/>
      <c r="O54" s="204"/>
      <c r="P54" s="263" t="s">
        <v>10</v>
      </c>
      <c r="Q54" s="208"/>
      <c r="R54" s="162"/>
      <c r="S54" s="204"/>
      <c r="T54" s="263" t="s">
        <v>10</v>
      </c>
      <c r="U54" s="208"/>
      <c r="V54" s="162"/>
      <c r="W54" s="204"/>
      <c r="X54" s="263" t="s">
        <v>10</v>
      </c>
      <c r="Y54" s="208"/>
      <c r="Z54" s="162"/>
      <c r="AA54" s="204"/>
      <c r="AB54" s="263" t="s">
        <v>10</v>
      </c>
      <c r="AC54" s="208"/>
      <c r="AD54" s="162"/>
      <c r="AE54" s="204"/>
      <c r="AF54" s="263" t="s">
        <v>10</v>
      </c>
      <c r="AG54" s="208"/>
      <c r="AH54" s="162"/>
      <c r="AI54" s="204"/>
      <c r="AJ54" s="263" t="s">
        <v>10</v>
      </c>
      <c r="AK54" s="208"/>
      <c r="AL54" s="162"/>
      <c r="AM54" s="204"/>
      <c r="AN54" s="263" t="s">
        <v>10</v>
      </c>
      <c r="AO54" s="208"/>
      <c r="AP54" s="162"/>
      <c r="AQ54" s="204"/>
      <c r="AR54" s="263" t="s">
        <v>10</v>
      </c>
      <c r="AS54" s="208"/>
      <c r="AT54" s="162"/>
      <c r="AU54" s="204"/>
      <c r="AV54" s="263" t="s">
        <v>10</v>
      </c>
      <c r="AW54" s="208"/>
      <c r="AX54" s="162"/>
      <c r="AY54" s="204"/>
      <c r="AZ54" s="263" t="s">
        <v>10</v>
      </c>
      <c r="BA54" s="208"/>
      <c r="BB54" s="1"/>
      <c r="BC54" s="1"/>
      <c r="BD54" s="1"/>
      <c r="BE54" s="1"/>
    </row>
    <row r="55" spans="1:57" x14ac:dyDescent="0.25">
      <c r="A55" s="192"/>
      <c r="B55" s="230" t="s">
        <v>10</v>
      </c>
      <c r="C55" s="164"/>
      <c r="D55" s="34"/>
      <c r="E55" s="157"/>
      <c r="F55" s="162"/>
      <c r="G55" s="204"/>
      <c r="H55" s="263" t="s">
        <v>10</v>
      </c>
      <c r="I55" s="208"/>
      <c r="J55" s="162"/>
      <c r="K55" s="204"/>
      <c r="L55" s="263" t="s">
        <v>10</v>
      </c>
      <c r="M55" s="208"/>
      <c r="N55" s="162"/>
      <c r="O55" s="204"/>
      <c r="P55" s="263" t="s">
        <v>10</v>
      </c>
      <c r="Q55" s="208"/>
      <c r="R55" s="162"/>
      <c r="S55" s="204"/>
      <c r="T55" s="263" t="s">
        <v>10</v>
      </c>
      <c r="U55" s="208"/>
      <c r="V55" s="162"/>
      <c r="W55" s="204"/>
      <c r="X55" s="263" t="s">
        <v>10</v>
      </c>
      <c r="Y55" s="208"/>
      <c r="Z55" s="162"/>
      <c r="AA55" s="204"/>
      <c r="AB55" s="263" t="s">
        <v>10</v>
      </c>
      <c r="AC55" s="208"/>
      <c r="AD55" s="162"/>
      <c r="AE55" s="204"/>
      <c r="AF55" s="263" t="s">
        <v>10</v>
      </c>
      <c r="AG55" s="208"/>
      <c r="AH55" s="162"/>
      <c r="AI55" s="204"/>
      <c r="AJ55" s="263" t="s">
        <v>10</v>
      </c>
      <c r="AK55" s="208"/>
      <c r="AL55" s="162"/>
      <c r="AM55" s="204"/>
      <c r="AN55" s="263" t="s">
        <v>10</v>
      </c>
      <c r="AO55" s="208"/>
      <c r="AP55" s="162"/>
      <c r="AQ55" s="204"/>
      <c r="AR55" s="263" t="s">
        <v>10</v>
      </c>
      <c r="AS55" s="208"/>
      <c r="AT55" s="162"/>
      <c r="AU55" s="204"/>
      <c r="AV55" s="263" t="s">
        <v>10</v>
      </c>
      <c r="AW55" s="208"/>
      <c r="AX55" s="162"/>
      <c r="AY55" s="204"/>
      <c r="AZ55" s="263" t="s">
        <v>10</v>
      </c>
      <c r="BA55" s="208"/>
      <c r="BB55" s="1"/>
      <c r="BC55" s="1"/>
      <c r="BD55" s="1"/>
      <c r="BE55" s="1"/>
    </row>
    <row r="56" spans="1:57" x14ac:dyDescent="0.25">
      <c r="A56" s="192"/>
      <c r="B56" s="230" t="s">
        <v>10</v>
      </c>
      <c r="C56" s="164"/>
      <c r="D56" s="34"/>
      <c r="E56" s="157"/>
      <c r="F56" s="162"/>
      <c r="G56" s="204"/>
      <c r="H56" s="263" t="s">
        <v>10</v>
      </c>
      <c r="I56" s="208"/>
      <c r="J56" s="162"/>
      <c r="K56" s="204"/>
      <c r="L56" s="263" t="s">
        <v>10</v>
      </c>
      <c r="M56" s="208"/>
      <c r="N56" s="162"/>
      <c r="O56" s="204"/>
      <c r="P56" s="263" t="s">
        <v>10</v>
      </c>
      <c r="Q56" s="208"/>
      <c r="R56" s="162"/>
      <c r="S56" s="204"/>
      <c r="T56" s="263" t="s">
        <v>10</v>
      </c>
      <c r="U56" s="208"/>
      <c r="V56" s="162"/>
      <c r="W56" s="204"/>
      <c r="X56" s="263" t="s">
        <v>10</v>
      </c>
      <c r="Y56" s="208"/>
      <c r="Z56" s="162"/>
      <c r="AA56" s="204"/>
      <c r="AB56" s="263" t="s">
        <v>10</v>
      </c>
      <c r="AC56" s="208"/>
      <c r="AD56" s="162"/>
      <c r="AE56" s="204"/>
      <c r="AF56" s="263" t="s">
        <v>10</v>
      </c>
      <c r="AG56" s="208"/>
      <c r="AH56" s="162"/>
      <c r="AI56" s="204"/>
      <c r="AJ56" s="263" t="s">
        <v>10</v>
      </c>
      <c r="AK56" s="208"/>
      <c r="AL56" s="162"/>
      <c r="AM56" s="204"/>
      <c r="AN56" s="263" t="s">
        <v>10</v>
      </c>
      <c r="AO56" s="208"/>
      <c r="AP56" s="162"/>
      <c r="AQ56" s="204"/>
      <c r="AR56" s="263" t="s">
        <v>10</v>
      </c>
      <c r="AS56" s="208"/>
      <c r="AT56" s="162"/>
      <c r="AU56" s="204"/>
      <c r="AV56" s="263" t="s">
        <v>10</v>
      </c>
      <c r="AW56" s="208"/>
      <c r="AX56" s="162"/>
      <c r="AY56" s="204"/>
      <c r="AZ56" s="263" t="s">
        <v>10</v>
      </c>
      <c r="BA56" s="208"/>
      <c r="BB56" s="1"/>
      <c r="BC56" s="1"/>
      <c r="BD56" s="1"/>
      <c r="BE56" s="1"/>
    </row>
    <row r="57" spans="1:57" x14ac:dyDescent="0.25">
      <c r="A57" s="192"/>
      <c r="B57" s="230" t="s">
        <v>10</v>
      </c>
      <c r="C57" s="164"/>
      <c r="D57" s="34"/>
      <c r="E57" s="157"/>
      <c r="F57" s="162"/>
      <c r="G57" s="204"/>
      <c r="H57" s="263" t="s">
        <v>10</v>
      </c>
      <c r="I57" s="208"/>
      <c r="J57" s="162"/>
      <c r="K57" s="204"/>
      <c r="L57" s="263" t="s">
        <v>10</v>
      </c>
      <c r="M57" s="208"/>
      <c r="N57" s="162"/>
      <c r="O57" s="204"/>
      <c r="P57" s="263" t="s">
        <v>10</v>
      </c>
      <c r="Q57" s="208"/>
      <c r="R57" s="162"/>
      <c r="S57" s="204"/>
      <c r="T57" s="263" t="s">
        <v>10</v>
      </c>
      <c r="U57" s="208"/>
      <c r="V57" s="162"/>
      <c r="W57" s="204"/>
      <c r="X57" s="263" t="s">
        <v>10</v>
      </c>
      <c r="Y57" s="208"/>
      <c r="Z57" s="162"/>
      <c r="AA57" s="204"/>
      <c r="AB57" s="263" t="s">
        <v>10</v>
      </c>
      <c r="AC57" s="208"/>
      <c r="AD57" s="162"/>
      <c r="AE57" s="204"/>
      <c r="AF57" s="263" t="s">
        <v>10</v>
      </c>
      <c r="AG57" s="208"/>
      <c r="AH57" s="162"/>
      <c r="AI57" s="204"/>
      <c r="AJ57" s="263" t="s">
        <v>10</v>
      </c>
      <c r="AK57" s="208"/>
      <c r="AL57" s="162"/>
      <c r="AM57" s="204"/>
      <c r="AN57" s="263" t="s">
        <v>10</v>
      </c>
      <c r="AO57" s="208"/>
      <c r="AP57" s="162"/>
      <c r="AQ57" s="204"/>
      <c r="AR57" s="263" t="s">
        <v>10</v>
      </c>
      <c r="AS57" s="208"/>
      <c r="AT57" s="162"/>
      <c r="AU57" s="204"/>
      <c r="AV57" s="263" t="s">
        <v>10</v>
      </c>
      <c r="AW57" s="208"/>
      <c r="AX57" s="162"/>
      <c r="AY57" s="204"/>
      <c r="AZ57" s="263" t="s">
        <v>10</v>
      </c>
      <c r="BA57" s="208"/>
      <c r="BB57" s="1"/>
      <c r="BC57" s="1"/>
      <c r="BD57" s="1"/>
      <c r="BE57" s="1"/>
    </row>
    <row r="58" spans="1:57" x14ac:dyDescent="0.25">
      <c r="A58" s="192"/>
      <c r="B58" s="230" t="s">
        <v>10</v>
      </c>
      <c r="C58" s="164"/>
      <c r="D58" s="155"/>
      <c r="E58" s="157"/>
      <c r="F58" s="162"/>
      <c r="G58" s="204"/>
      <c r="H58" s="263" t="s">
        <v>10</v>
      </c>
      <c r="I58" s="208"/>
      <c r="J58" s="162"/>
      <c r="K58" s="204"/>
      <c r="L58" s="263" t="s">
        <v>10</v>
      </c>
      <c r="M58" s="208"/>
      <c r="N58" s="162"/>
      <c r="O58" s="204"/>
      <c r="P58" s="263" t="s">
        <v>10</v>
      </c>
      <c r="Q58" s="208"/>
      <c r="R58" s="162"/>
      <c r="S58" s="204"/>
      <c r="T58" s="263" t="s">
        <v>10</v>
      </c>
      <c r="U58" s="208"/>
      <c r="V58" s="162"/>
      <c r="W58" s="204"/>
      <c r="X58" s="263" t="s">
        <v>10</v>
      </c>
      <c r="Y58" s="208"/>
      <c r="Z58" s="162"/>
      <c r="AA58" s="204"/>
      <c r="AB58" s="263" t="s">
        <v>10</v>
      </c>
      <c r="AC58" s="208"/>
      <c r="AD58" s="162"/>
      <c r="AE58" s="204"/>
      <c r="AF58" s="263" t="s">
        <v>10</v>
      </c>
      <c r="AG58" s="208"/>
      <c r="AH58" s="162"/>
      <c r="AI58" s="204"/>
      <c r="AJ58" s="263" t="s">
        <v>10</v>
      </c>
      <c r="AK58" s="208"/>
      <c r="AL58" s="162"/>
      <c r="AM58" s="204"/>
      <c r="AN58" s="263" t="s">
        <v>10</v>
      </c>
      <c r="AO58" s="208"/>
      <c r="AP58" s="162"/>
      <c r="AQ58" s="204"/>
      <c r="AR58" s="263" t="s">
        <v>10</v>
      </c>
      <c r="AS58" s="208"/>
      <c r="AT58" s="162"/>
      <c r="AU58" s="204"/>
      <c r="AV58" s="263" t="s">
        <v>10</v>
      </c>
      <c r="AW58" s="208"/>
      <c r="AX58" s="162"/>
      <c r="AY58" s="204"/>
      <c r="AZ58" s="263" t="s">
        <v>10</v>
      </c>
      <c r="BA58" s="208"/>
      <c r="BB58" s="1"/>
      <c r="BC58" s="1"/>
      <c r="BD58" s="1"/>
      <c r="BE58" s="1"/>
    </row>
    <row r="59" spans="1:57" ht="15.75" thickBot="1" x14ac:dyDescent="0.3">
      <c r="A59" s="192"/>
      <c r="B59" s="230" t="s">
        <v>10</v>
      </c>
      <c r="C59" s="231"/>
      <c r="D59" s="232"/>
      <c r="E59" s="233"/>
      <c r="F59" s="226"/>
      <c r="G59" s="227"/>
      <c r="H59" s="228" t="s">
        <v>10</v>
      </c>
      <c r="I59" s="229"/>
      <c r="J59" s="226"/>
      <c r="K59" s="227"/>
      <c r="L59" s="228" t="s">
        <v>10</v>
      </c>
      <c r="M59" s="229"/>
      <c r="N59" s="226"/>
      <c r="O59" s="227"/>
      <c r="P59" s="228" t="s">
        <v>10</v>
      </c>
      <c r="Q59" s="229"/>
      <c r="R59" s="226"/>
      <c r="S59" s="227"/>
      <c r="T59" s="228" t="s">
        <v>10</v>
      </c>
      <c r="U59" s="229"/>
      <c r="V59" s="226"/>
      <c r="W59" s="227"/>
      <c r="X59" s="228" t="s">
        <v>10</v>
      </c>
      <c r="Y59" s="229"/>
      <c r="Z59" s="226"/>
      <c r="AA59" s="227"/>
      <c r="AB59" s="228" t="s">
        <v>10</v>
      </c>
      <c r="AC59" s="229"/>
      <c r="AD59" s="226"/>
      <c r="AE59" s="227"/>
      <c r="AF59" s="228" t="s">
        <v>10</v>
      </c>
      <c r="AG59" s="229"/>
      <c r="AH59" s="226"/>
      <c r="AI59" s="227"/>
      <c r="AJ59" s="228" t="s">
        <v>10</v>
      </c>
      <c r="AK59" s="229"/>
      <c r="AL59" s="226"/>
      <c r="AM59" s="227"/>
      <c r="AN59" s="228" t="s">
        <v>10</v>
      </c>
      <c r="AO59" s="229"/>
      <c r="AP59" s="226"/>
      <c r="AQ59" s="227"/>
      <c r="AR59" s="228" t="s">
        <v>10</v>
      </c>
      <c r="AS59" s="229"/>
      <c r="AT59" s="226"/>
      <c r="AU59" s="227"/>
      <c r="AV59" s="228" t="s">
        <v>10</v>
      </c>
      <c r="AW59" s="229"/>
      <c r="AX59" s="226"/>
      <c r="AY59" s="227"/>
      <c r="AZ59" s="228" t="s">
        <v>10</v>
      </c>
      <c r="BA59" s="229"/>
      <c r="BB59" s="1"/>
      <c r="BC59" s="1"/>
      <c r="BD59" s="1"/>
      <c r="BE59" s="1"/>
    </row>
    <row r="60" spans="1:57" hidden="1" x14ac:dyDescent="0.25">
      <c r="A60" s="192"/>
      <c r="B60" s="13"/>
      <c r="C60" s="13"/>
      <c r="D60" s="13"/>
      <c r="E60" s="144" t="str">
        <f>IFERROR(IF(#REF!=TRUE,IF(OR(#REF!=0,#REF!=0,#REF!=0,#REF!=0,#REF!=0,#REF!=0,#REF!=0,#REF!=0,#REF!=0,#REF!=0,#REF!=0,#REF!=0,#REF!=0,I60=0,J60=0,L60=0,#REF!=0,O60=0,Q60=0,R60=0,T60=0,#REF!=0,W60=0,Y60=0,Z60=0),"-",#REF!/(IF(C60="mg/l",1000,IF(C60="ng/l",1000000000,IF(C60="µg/l",1000000,))))),"-"),"-")</f>
        <v>-</v>
      </c>
      <c r="F60" s="13"/>
      <c r="G60" s="13"/>
      <c r="H60" s="13"/>
      <c r="I60" s="13"/>
      <c r="J60" s="13"/>
      <c r="K60" s="13"/>
      <c r="L60" s="13"/>
      <c r="M60" s="13"/>
      <c r="N60" s="13"/>
      <c r="O60" s="13"/>
      <c r="P60" s="13"/>
      <c r="Q60" s="13"/>
      <c r="R60" s="16"/>
      <c r="S60" s="16"/>
      <c r="T60" s="16"/>
      <c r="U60" s="16"/>
      <c r="V60" s="16"/>
      <c r="W60" s="16"/>
      <c r="X60" s="16"/>
      <c r="Y60" s="16"/>
      <c r="Z60" s="16"/>
      <c r="AA60" s="16"/>
      <c r="AB60" s="16"/>
      <c r="AC60" s="292"/>
      <c r="AD60" s="292"/>
      <c r="AE60" s="292"/>
      <c r="AF60" s="292"/>
      <c r="AG60" s="292"/>
      <c r="AH60" s="292"/>
      <c r="AI60" s="292"/>
      <c r="AJ60" s="292"/>
      <c r="AK60" s="292"/>
      <c r="AL60" s="292"/>
      <c r="AM60" s="292"/>
      <c r="AN60" s="292"/>
      <c r="AO60" s="292"/>
      <c r="AP60" s="292"/>
      <c r="AQ60" s="292"/>
      <c r="AR60" s="292"/>
      <c r="AS60" s="292"/>
      <c r="AT60" s="292"/>
      <c r="AU60" s="292"/>
      <c r="AV60" s="292"/>
      <c r="AW60" s="292"/>
      <c r="AX60" s="292"/>
      <c r="AY60" s="292"/>
      <c r="AZ60" s="292"/>
      <c r="BA60" s="292"/>
      <c r="BB60" s="1"/>
      <c r="BC60" s="1"/>
      <c r="BD60" s="1"/>
      <c r="BE60" s="1"/>
    </row>
    <row r="61" spans="1:57" hidden="1" x14ac:dyDescent="0.25">
      <c r="A61" s="192"/>
      <c r="B61" s="16"/>
      <c r="C61" s="13"/>
      <c r="D61" s="13"/>
      <c r="E61" s="51" t="str">
        <f>IFERROR(IF(#REF!=TRUE,IF(OR(#REF!=0,#REF!=0,#REF!=0,#REF!=0,#REF!=0,#REF!=0,#REF!=0,#REF!=0,#REF!=0,#REF!=0,#REF!=0,#REF!=0,#REF!=0,I61=0,J61=0,L61=0,#REF!=0,O61=0,Q61=0,R61=0,T61=0,#REF!=0,W61=0,Y61=0,Z61=0),"-",#REF!/(IF(C61="mg/l",1000,IF(C61="ng/l",1000000000,IF(C61="µg/l",1000000,))))),"-"),"-")</f>
        <v>-</v>
      </c>
      <c r="F61" s="13"/>
      <c r="G61" s="13"/>
      <c r="H61" s="13"/>
      <c r="I61" s="13"/>
      <c r="J61" s="13"/>
      <c r="K61" s="13"/>
      <c r="L61" s="13"/>
      <c r="M61" s="13"/>
      <c r="N61" s="13"/>
      <c r="O61" s="13"/>
      <c r="P61" s="13"/>
      <c r="Q61" s="16"/>
      <c r="R61" s="16"/>
      <c r="S61" s="16"/>
      <c r="T61" s="16"/>
      <c r="U61" s="16"/>
      <c r="V61" s="16"/>
      <c r="W61" s="16"/>
      <c r="X61" s="16"/>
      <c r="Y61" s="16"/>
      <c r="Z61" s="16"/>
      <c r="AA61" s="16"/>
      <c r="AB61" s="16"/>
      <c r="AC61" s="292"/>
      <c r="AD61" s="292"/>
      <c r="AE61" s="292"/>
      <c r="AF61" s="292"/>
      <c r="AG61" s="292"/>
      <c r="AH61" s="292"/>
      <c r="AI61" s="292"/>
      <c r="AJ61" s="292"/>
      <c r="AK61" s="292"/>
      <c r="AL61" s="292"/>
      <c r="AM61" s="292"/>
      <c r="AN61" s="292"/>
      <c r="AO61" s="292"/>
      <c r="AP61" s="292"/>
      <c r="AQ61" s="292"/>
      <c r="AR61" s="292"/>
      <c r="AS61" s="292"/>
      <c r="AT61" s="292"/>
      <c r="AU61" s="292"/>
      <c r="AV61" s="292"/>
      <c r="AW61" s="292"/>
      <c r="AX61" s="292"/>
      <c r="AY61" s="292"/>
      <c r="AZ61" s="292"/>
      <c r="BA61" s="292"/>
      <c r="BB61" s="1"/>
      <c r="BC61" s="1"/>
      <c r="BD61" s="1"/>
      <c r="BE61" s="1"/>
    </row>
    <row r="62" spans="1:57" x14ac:dyDescent="0.25">
      <c r="A62" s="192"/>
      <c r="B62" s="55"/>
      <c r="C62" s="265"/>
      <c r="D62" s="265"/>
      <c r="E62" s="265"/>
      <c r="F62" s="265"/>
      <c r="G62" s="265"/>
      <c r="H62" s="265"/>
      <c r="I62" s="265"/>
      <c r="J62" s="265"/>
      <c r="K62" s="265"/>
      <c r="L62" s="265"/>
      <c r="M62" s="265"/>
      <c r="N62" s="265"/>
      <c r="O62" s="265"/>
      <c r="P62" s="265"/>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row>
    <row r="63" spans="1:57" x14ac:dyDescent="0.25">
      <c r="A63" s="192"/>
      <c r="B63" s="55"/>
      <c r="C63" s="265"/>
      <c r="D63" s="265"/>
      <c r="E63" s="265"/>
      <c r="F63" s="265"/>
      <c r="G63" s="265"/>
      <c r="H63" s="265"/>
      <c r="I63" s="265"/>
      <c r="J63" s="265"/>
      <c r="K63" s="265"/>
      <c r="L63" s="265"/>
      <c r="M63" s="265"/>
      <c r="N63" s="265"/>
      <c r="O63" s="265"/>
      <c r="P63" s="265"/>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row>
    <row r="64" spans="1:57" x14ac:dyDescent="0.25">
      <c r="A64" s="192"/>
      <c r="B64" s="55"/>
      <c r="C64" s="265"/>
      <c r="D64" s="265"/>
      <c r="E64" s="265"/>
      <c r="F64" s="265"/>
      <c r="G64" s="265"/>
      <c r="H64" s="265"/>
      <c r="I64" s="265"/>
      <c r="J64" s="265"/>
      <c r="K64" s="265"/>
      <c r="L64" s="265"/>
      <c r="M64" s="265"/>
      <c r="N64" s="265"/>
      <c r="O64" s="265"/>
      <c r="P64" s="265"/>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row>
    <row r="65" spans="1:57" x14ac:dyDescent="0.25">
      <c r="A65" s="192"/>
      <c r="B65" s="55"/>
      <c r="C65" s="265"/>
      <c r="D65" s="265"/>
      <c r="E65" s="265"/>
      <c r="F65" s="265"/>
      <c r="G65" s="265"/>
      <c r="H65" s="265"/>
      <c r="I65" s="265"/>
      <c r="J65" s="265"/>
      <c r="K65" s="265"/>
      <c r="L65" s="265"/>
      <c r="M65" s="265"/>
      <c r="N65" s="265"/>
      <c r="O65" s="265"/>
      <c r="P65" s="265"/>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row>
    <row r="66" spans="1:57" x14ac:dyDescent="0.25">
      <c r="A66" s="19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row>
    <row r="67" spans="1:57" x14ac:dyDescent="0.25">
      <c r="A67" s="19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row>
    <row r="68" spans="1:57" x14ac:dyDescent="0.25">
      <c r="A68" s="192"/>
      <c r="B68" s="58" t="s">
        <v>146</v>
      </c>
      <c r="C68" s="9"/>
      <c r="D68" s="9"/>
      <c r="E68" s="9"/>
      <c r="F68" s="9"/>
      <c r="G68" s="9"/>
      <c r="H68" s="9"/>
      <c r="I68" s="9"/>
      <c r="J68" s="9"/>
      <c r="K68" s="9"/>
      <c r="L68" s="9"/>
      <c r="M68" s="9"/>
      <c r="N68" s="9"/>
      <c r="O68" s="9"/>
      <c r="P68" s="9"/>
      <c r="Q68" s="9"/>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row>
    <row r="69" spans="1:57" x14ac:dyDescent="0.25">
      <c r="A69" s="192"/>
      <c r="B69" s="520" t="s">
        <v>147</v>
      </c>
      <c r="C69" s="521"/>
      <c r="D69" s="521"/>
      <c r="E69" s="521"/>
      <c r="F69" s="521"/>
      <c r="G69" s="521"/>
      <c r="H69" s="521"/>
      <c r="I69" s="521"/>
      <c r="J69" s="521"/>
      <c r="K69" s="521"/>
      <c r="L69" s="521"/>
      <c r="M69" s="521"/>
      <c r="N69" s="521"/>
      <c r="O69" s="521"/>
      <c r="P69" s="521"/>
      <c r="Q69" s="522"/>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row>
    <row r="70" spans="1:57" x14ac:dyDescent="0.25">
      <c r="A70" s="192"/>
      <c r="B70" s="523"/>
      <c r="C70" s="524"/>
      <c r="D70" s="524"/>
      <c r="E70" s="524"/>
      <c r="F70" s="524"/>
      <c r="G70" s="524"/>
      <c r="H70" s="524"/>
      <c r="I70" s="524"/>
      <c r="J70" s="524"/>
      <c r="K70" s="524"/>
      <c r="L70" s="524"/>
      <c r="M70" s="524"/>
      <c r="N70" s="524"/>
      <c r="O70" s="524"/>
      <c r="P70" s="524"/>
      <c r="Q70" s="525"/>
      <c r="R70" s="1"/>
      <c r="S70" s="306" t="s">
        <v>1018</v>
      </c>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row>
    <row r="71" spans="1:57" x14ac:dyDescent="0.25">
      <c r="A71" s="192"/>
      <c r="B71" s="523"/>
      <c r="C71" s="524"/>
      <c r="D71" s="524"/>
      <c r="E71" s="524"/>
      <c r="F71" s="524"/>
      <c r="G71" s="524"/>
      <c r="H71" s="524"/>
      <c r="I71" s="524"/>
      <c r="J71" s="524"/>
      <c r="K71" s="524"/>
      <c r="L71" s="524"/>
      <c r="M71" s="524"/>
      <c r="N71" s="524"/>
      <c r="O71" s="524"/>
      <c r="P71" s="524"/>
      <c r="Q71" s="525"/>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row>
    <row r="72" spans="1:57" x14ac:dyDescent="0.25">
      <c r="A72" s="192"/>
      <c r="B72" s="523"/>
      <c r="C72" s="524"/>
      <c r="D72" s="524"/>
      <c r="E72" s="524"/>
      <c r="F72" s="524"/>
      <c r="G72" s="524"/>
      <c r="H72" s="524"/>
      <c r="I72" s="524"/>
      <c r="J72" s="524"/>
      <c r="K72" s="524"/>
      <c r="L72" s="524"/>
      <c r="M72" s="524"/>
      <c r="N72" s="524"/>
      <c r="O72" s="524"/>
      <c r="P72" s="524"/>
      <c r="Q72" s="525"/>
      <c r="R72" s="1"/>
      <c r="S72" s="356" t="s">
        <v>1040</v>
      </c>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row>
    <row r="73" spans="1:57" x14ac:dyDescent="0.25">
      <c r="A73" s="192"/>
      <c r="B73" s="526"/>
      <c r="C73" s="527"/>
      <c r="D73" s="527"/>
      <c r="E73" s="527"/>
      <c r="F73" s="527"/>
      <c r="G73" s="527"/>
      <c r="H73" s="527"/>
      <c r="I73" s="527"/>
      <c r="J73" s="527"/>
      <c r="K73" s="527"/>
      <c r="L73" s="527"/>
      <c r="M73" s="527"/>
      <c r="N73" s="527"/>
      <c r="O73" s="527"/>
      <c r="P73" s="527"/>
      <c r="Q73" s="5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row>
    <row r="74" spans="1:57" x14ac:dyDescent="0.25">
      <c r="A74" s="19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row>
    <row r="75" spans="1:57" x14ac:dyDescent="0.25">
      <c r="A75" s="19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row>
    <row r="76" spans="1:57" x14ac:dyDescent="0.25">
      <c r="A76" s="19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row>
    <row r="77" spans="1:57" x14ac:dyDescent="0.2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46"/>
    </row>
    <row r="78" spans="1:57" x14ac:dyDescent="0.2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46"/>
    </row>
    <row r="79" spans="1:57" x14ac:dyDescent="0.2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46"/>
    </row>
    <row r="80" spans="1:57" x14ac:dyDescent="0.2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46"/>
    </row>
    <row r="81" spans="2:33" x14ac:dyDescent="0.2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46"/>
    </row>
    <row r="82" spans="2:33" x14ac:dyDescent="0.2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46"/>
    </row>
    <row r="83" spans="2:33" x14ac:dyDescent="0.2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46"/>
    </row>
    <row r="84" spans="2:33" x14ac:dyDescent="0.2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46"/>
    </row>
    <row r="85" spans="2:33" x14ac:dyDescent="0.2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46"/>
    </row>
    <row r="86" spans="2:33" x14ac:dyDescent="0.2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46"/>
    </row>
    <row r="87" spans="2:33" x14ac:dyDescent="0.2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46"/>
    </row>
    <row r="88" spans="2:33" x14ac:dyDescent="0.2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46"/>
    </row>
    <row r="89" spans="2:33" x14ac:dyDescent="0.2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46"/>
    </row>
    <row r="90" spans="2:33" x14ac:dyDescent="0.2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46"/>
    </row>
    <row r="91" spans="2:33" x14ac:dyDescent="0.2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46"/>
    </row>
    <row r="92" spans="2:33" x14ac:dyDescent="0.2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46"/>
    </row>
    <row r="93" spans="2:33" x14ac:dyDescent="0.2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46"/>
    </row>
    <row r="94" spans="2:33" x14ac:dyDescent="0.2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46"/>
    </row>
    <row r="95" spans="2:33" x14ac:dyDescent="0.2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46"/>
    </row>
    <row r="96" spans="2:33" x14ac:dyDescent="0.2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46"/>
    </row>
    <row r="97" spans="2:33" x14ac:dyDescent="0.2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46"/>
    </row>
    <row r="98" spans="2:33" x14ac:dyDescent="0.2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46"/>
    </row>
    <row r="99" spans="2:33" x14ac:dyDescent="0.2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46"/>
    </row>
    <row r="100" spans="2:33" x14ac:dyDescent="0.2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46"/>
    </row>
    <row r="101" spans="2:33" x14ac:dyDescent="0.2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46"/>
    </row>
    <row r="102" spans="2:33" x14ac:dyDescent="0.2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46"/>
    </row>
    <row r="103" spans="2:33" x14ac:dyDescent="0.2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46"/>
    </row>
    <row r="104" spans="2:33" x14ac:dyDescent="0.2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46"/>
    </row>
    <row r="105" spans="2:33" x14ac:dyDescent="0.2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46"/>
    </row>
    <row r="106" spans="2:33" x14ac:dyDescent="0.2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46"/>
    </row>
    <row r="107" spans="2:33" x14ac:dyDescent="0.2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46"/>
    </row>
    <row r="108" spans="2:33" x14ac:dyDescent="0.2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46"/>
    </row>
    <row r="109" spans="2:33" x14ac:dyDescent="0.2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46"/>
    </row>
    <row r="110" spans="2:33" x14ac:dyDescent="0.2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46"/>
    </row>
    <row r="111" spans="2:33" x14ac:dyDescent="0.2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46"/>
    </row>
    <row r="112" spans="2:33" x14ac:dyDescent="0.2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46"/>
    </row>
    <row r="113" spans="2:33" x14ac:dyDescent="0.2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46"/>
    </row>
    <row r="114" spans="2:33" x14ac:dyDescent="0.2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46"/>
    </row>
    <row r="115" spans="2:33" x14ac:dyDescent="0.2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46"/>
    </row>
    <row r="116" spans="2:33" x14ac:dyDescent="0.2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46"/>
    </row>
    <row r="117" spans="2:33" x14ac:dyDescent="0.2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46"/>
    </row>
    <row r="118" spans="2:33" x14ac:dyDescent="0.2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46"/>
    </row>
    <row r="119" spans="2:33" x14ac:dyDescent="0.2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46"/>
    </row>
    <row r="120" spans="2:33" x14ac:dyDescent="0.2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46"/>
    </row>
    <row r="121" spans="2:33" x14ac:dyDescent="0.2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46"/>
    </row>
    <row r="122" spans="2:33" x14ac:dyDescent="0.2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46"/>
    </row>
    <row r="123" spans="2:33" x14ac:dyDescent="0.2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46"/>
    </row>
    <row r="124" spans="2:33" x14ac:dyDescent="0.2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46"/>
    </row>
    <row r="125" spans="2:33" x14ac:dyDescent="0.2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46"/>
    </row>
    <row r="126" spans="2:33" x14ac:dyDescent="0.2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46"/>
    </row>
    <row r="127" spans="2:33" x14ac:dyDescent="0.2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46"/>
    </row>
    <row r="128" spans="2:33" x14ac:dyDescent="0.2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46"/>
    </row>
    <row r="129" spans="2:33" x14ac:dyDescent="0.2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46"/>
    </row>
    <row r="130" spans="2:33" x14ac:dyDescent="0.2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46"/>
    </row>
    <row r="131" spans="2:33" x14ac:dyDescent="0.2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46"/>
    </row>
    <row r="132" spans="2:33" x14ac:dyDescent="0.2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46"/>
    </row>
    <row r="133" spans="2:33" x14ac:dyDescent="0.2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46"/>
    </row>
    <row r="134" spans="2:33" x14ac:dyDescent="0.2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46"/>
    </row>
    <row r="135" spans="2:33" x14ac:dyDescent="0.2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46"/>
    </row>
    <row r="136" spans="2:33" x14ac:dyDescent="0.2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46"/>
    </row>
    <row r="137" spans="2:33" x14ac:dyDescent="0.2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46"/>
    </row>
    <row r="138" spans="2:33" x14ac:dyDescent="0.2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46"/>
    </row>
    <row r="139" spans="2:33" x14ac:dyDescent="0.2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46"/>
    </row>
    <row r="140" spans="2:33" x14ac:dyDescent="0.2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46"/>
    </row>
    <row r="141" spans="2:33" x14ac:dyDescent="0.2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46"/>
    </row>
    <row r="142" spans="2:33" x14ac:dyDescent="0.2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46"/>
    </row>
    <row r="143" spans="2:33" x14ac:dyDescent="0.2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46"/>
    </row>
    <row r="144" spans="2:33" x14ac:dyDescent="0.2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46"/>
    </row>
    <row r="145" spans="2:33" x14ac:dyDescent="0.2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46"/>
    </row>
    <row r="146" spans="2:33" x14ac:dyDescent="0.2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46"/>
    </row>
    <row r="147" spans="2:33" x14ac:dyDescent="0.2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46"/>
    </row>
    <row r="148" spans="2:33" x14ac:dyDescent="0.2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46"/>
    </row>
    <row r="149" spans="2:33" x14ac:dyDescent="0.2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46"/>
    </row>
    <row r="150" spans="2:33" x14ac:dyDescent="0.2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46"/>
    </row>
    <row r="151" spans="2:33" x14ac:dyDescent="0.2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46"/>
    </row>
    <row r="152" spans="2:33" x14ac:dyDescent="0.2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46"/>
    </row>
    <row r="153" spans="2:33" x14ac:dyDescent="0.2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46"/>
    </row>
    <row r="154" spans="2:33" x14ac:dyDescent="0.2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46"/>
    </row>
    <row r="155" spans="2:33" x14ac:dyDescent="0.2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46"/>
    </row>
    <row r="156" spans="2:33" x14ac:dyDescent="0.2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46"/>
    </row>
    <row r="157" spans="2:33" x14ac:dyDescent="0.2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46"/>
    </row>
    <row r="158" spans="2:33" x14ac:dyDescent="0.2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46"/>
    </row>
    <row r="159" spans="2:33" x14ac:dyDescent="0.2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46"/>
    </row>
    <row r="160" spans="2:33" x14ac:dyDescent="0.2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46"/>
    </row>
    <row r="161" spans="2:33" x14ac:dyDescent="0.2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46"/>
    </row>
    <row r="162" spans="2:33" x14ac:dyDescent="0.2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46"/>
    </row>
    <row r="163" spans="2:33" x14ac:dyDescent="0.2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46"/>
    </row>
    <row r="164" spans="2:33" x14ac:dyDescent="0.2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46"/>
    </row>
    <row r="165" spans="2:33" x14ac:dyDescent="0.2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46"/>
    </row>
    <row r="166" spans="2:33" x14ac:dyDescent="0.2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46"/>
    </row>
    <row r="167" spans="2:33" x14ac:dyDescent="0.2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46"/>
    </row>
    <row r="168" spans="2:33" x14ac:dyDescent="0.2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46"/>
    </row>
    <row r="169" spans="2:33" x14ac:dyDescent="0.2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46"/>
    </row>
    <row r="170" spans="2:33" x14ac:dyDescent="0.2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46"/>
    </row>
    <row r="171" spans="2:33" x14ac:dyDescent="0.2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46"/>
    </row>
    <row r="172" spans="2:33" x14ac:dyDescent="0.2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46"/>
    </row>
    <row r="173" spans="2:33" x14ac:dyDescent="0.2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46"/>
    </row>
    <row r="174" spans="2:33" x14ac:dyDescent="0.2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46"/>
    </row>
    <row r="175" spans="2:33" x14ac:dyDescent="0.2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46"/>
    </row>
    <row r="176" spans="2:33" x14ac:dyDescent="0.2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46"/>
    </row>
    <row r="177" spans="2:33" x14ac:dyDescent="0.2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46"/>
    </row>
    <row r="178" spans="2:33" x14ac:dyDescent="0.2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46"/>
    </row>
    <row r="179" spans="2:33" x14ac:dyDescent="0.2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46"/>
    </row>
    <row r="180" spans="2:33" x14ac:dyDescent="0.2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46"/>
    </row>
    <row r="181" spans="2:33" x14ac:dyDescent="0.2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46"/>
    </row>
    <row r="182" spans="2:33" x14ac:dyDescent="0.2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46"/>
    </row>
    <row r="183" spans="2:33" x14ac:dyDescent="0.2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46"/>
    </row>
    <row r="184" spans="2:33" x14ac:dyDescent="0.2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46"/>
    </row>
    <row r="185" spans="2:33" x14ac:dyDescent="0.2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46"/>
    </row>
    <row r="186" spans="2:33" x14ac:dyDescent="0.2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46"/>
    </row>
    <row r="187" spans="2:33" x14ac:dyDescent="0.2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46"/>
    </row>
    <row r="188" spans="2:33" x14ac:dyDescent="0.2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46"/>
    </row>
    <row r="189" spans="2:33" x14ac:dyDescent="0.2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46"/>
    </row>
    <row r="190" spans="2:33" x14ac:dyDescent="0.2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46"/>
    </row>
    <row r="191" spans="2:33" x14ac:dyDescent="0.2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46"/>
    </row>
    <row r="192" spans="2:33" x14ac:dyDescent="0.2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46"/>
    </row>
    <row r="193" spans="2:33" x14ac:dyDescent="0.2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46"/>
    </row>
    <row r="194" spans="2:33" x14ac:dyDescent="0.2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46"/>
    </row>
    <row r="195" spans="2:33" x14ac:dyDescent="0.2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46"/>
    </row>
    <row r="196" spans="2:33" x14ac:dyDescent="0.2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46"/>
    </row>
    <row r="197" spans="2:33" x14ac:dyDescent="0.2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46"/>
    </row>
    <row r="198" spans="2:33" x14ac:dyDescent="0.2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46"/>
    </row>
    <row r="199" spans="2:33" x14ac:dyDescent="0.2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46"/>
    </row>
    <row r="200" spans="2:33" x14ac:dyDescent="0.2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46"/>
    </row>
    <row r="201" spans="2:33" x14ac:dyDescent="0.2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46"/>
    </row>
    <row r="202" spans="2:33" x14ac:dyDescent="0.2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46"/>
    </row>
    <row r="203" spans="2:33" x14ac:dyDescent="0.2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46"/>
    </row>
    <row r="204" spans="2:33" x14ac:dyDescent="0.2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46"/>
    </row>
    <row r="205" spans="2:33" x14ac:dyDescent="0.2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46"/>
    </row>
    <row r="206" spans="2:33" x14ac:dyDescent="0.2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46"/>
    </row>
    <row r="207" spans="2:33" x14ac:dyDescent="0.2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46"/>
    </row>
    <row r="208" spans="2:33" x14ac:dyDescent="0.2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46"/>
    </row>
    <row r="209" spans="2:33" x14ac:dyDescent="0.2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46"/>
    </row>
    <row r="210" spans="2:33" x14ac:dyDescent="0.2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46"/>
    </row>
    <row r="211" spans="2:33" x14ac:dyDescent="0.2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46"/>
    </row>
    <row r="212" spans="2:33" x14ac:dyDescent="0.2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46"/>
    </row>
    <row r="213" spans="2:33" x14ac:dyDescent="0.2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46"/>
    </row>
    <row r="214" spans="2:33" x14ac:dyDescent="0.2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46"/>
    </row>
    <row r="215" spans="2:33" x14ac:dyDescent="0.2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46"/>
    </row>
    <row r="216" spans="2:33" x14ac:dyDescent="0.2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46"/>
    </row>
    <row r="217" spans="2:33" x14ac:dyDescent="0.2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46"/>
    </row>
    <row r="218" spans="2:33" x14ac:dyDescent="0.2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46"/>
    </row>
    <row r="219" spans="2:33" x14ac:dyDescent="0.2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46"/>
    </row>
    <row r="220" spans="2:33" x14ac:dyDescent="0.2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46"/>
    </row>
    <row r="221" spans="2:33" x14ac:dyDescent="0.2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46"/>
    </row>
    <row r="222" spans="2:33" x14ac:dyDescent="0.2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46"/>
    </row>
    <row r="223" spans="2:33" x14ac:dyDescent="0.2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46"/>
    </row>
    <row r="224" spans="2:33" x14ac:dyDescent="0.2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46"/>
    </row>
    <row r="225" spans="2:33" x14ac:dyDescent="0.2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46"/>
    </row>
    <row r="226" spans="2:33" x14ac:dyDescent="0.2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46"/>
    </row>
    <row r="227" spans="2:33" x14ac:dyDescent="0.2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46"/>
    </row>
    <row r="228" spans="2:33" x14ac:dyDescent="0.2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46"/>
    </row>
    <row r="229" spans="2:33" x14ac:dyDescent="0.2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46"/>
    </row>
    <row r="230" spans="2:33" x14ac:dyDescent="0.2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46"/>
    </row>
    <row r="231" spans="2:33" x14ac:dyDescent="0.2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46"/>
    </row>
    <row r="232" spans="2:33" x14ac:dyDescent="0.2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46"/>
    </row>
    <row r="233" spans="2:33" x14ac:dyDescent="0.2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46"/>
    </row>
    <row r="234" spans="2:33" x14ac:dyDescent="0.2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46"/>
    </row>
    <row r="235" spans="2:33" x14ac:dyDescent="0.2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46"/>
    </row>
    <row r="236" spans="2:33" x14ac:dyDescent="0.2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46"/>
    </row>
    <row r="237" spans="2:33" x14ac:dyDescent="0.2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46"/>
    </row>
    <row r="238" spans="2:33" x14ac:dyDescent="0.2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46"/>
    </row>
    <row r="239" spans="2:33" x14ac:dyDescent="0.2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46"/>
    </row>
    <row r="240" spans="2:33" x14ac:dyDescent="0.2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46"/>
    </row>
    <row r="241" spans="2:33" x14ac:dyDescent="0.2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46"/>
    </row>
    <row r="242" spans="2:33" x14ac:dyDescent="0.2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46"/>
    </row>
    <row r="243" spans="2:33" x14ac:dyDescent="0.2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46"/>
    </row>
    <row r="244" spans="2:33" x14ac:dyDescent="0.2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46"/>
    </row>
    <row r="245" spans="2:33" x14ac:dyDescent="0.2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46"/>
    </row>
    <row r="246" spans="2:33" x14ac:dyDescent="0.2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46"/>
    </row>
    <row r="247" spans="2:33" x14ac:dyDescent="0.2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46"/>
    </row>
    <row r="248" spans="2:33" x14ac:dyDescent="0.2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46"/>
    </row>
    <row r="249" spans="2:33" x14ac:dyDescent="0.2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46"/>
    </row>
    <row r="250" spans="2:33" x14ac:dyDescent="0.2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46"/>
    </row>
    <row r="251" spans="2:33" x14ac:dyDescent="0.2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46"/>
    </row>
    <row r="252" spans="2:33" x14ac:dyDescent="0.2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46"/>
    </row>
    <row r="253" spans="2:33" x14ac:dyDescent="0.2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46"/>
    </row>
    <row r="254" spans="2:33" x14ac:dyDescent="0.2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46"/>
    </row>
    <row r="255" spans="2:33" x14ac:dyDescent="0.2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46"/>
    </row>
    <row r="256" spans="2:33" x14ac:dyDescent="0.2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46"/>
    </row>
    <row r="257" spans="2:33" x14ac:dyDescent="0.2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46"/>
    </row>
    <row r="258" spans="2:33" x14ac:dyDescent="0.2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46"/>
    </row>
    <row r="259" spans="2:33" x14ac:dyDescent="0.2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46"/>
    </row>
    <row r="260" spans="2:33" x14ac:dyDescent="0.2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46"/>
    </row>
    <row r="261" spans="2:33" x14ac:dyDescent="0.2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46"/>
    </row>
    <row r="262" spans="2:33" x14ac:dyDescent="0.2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46"/>
    </row>
    <row r="263" spans="2:33" x14ac:dyDescent="0.2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46"/>
    </row>
    <row r="264" spans="2:33" x14ac:dyDescent="0.2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46"/>
    </row>
    <row r="265" spans="2:33" x14ac:dyDescent="0.2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46"/>
    </row>
    <row r="266" spans="2:33" x14ac:dyDescent="0.2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46"/>
    </row>
    <row r="267" spans="2:33" x14ac:dyDescent="0.2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46"/>
    </row>
    <row r="268" spans="2:33" x14ac:dyDescent="0.2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46"/>
    </row>
    <row r="269" spans="2:33" x14ac:dyDescent="0.2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46"/>
    </row>
    <row r="270" spans="2:33" x14ac:dyDescent="0.2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46"/>
    </row>
    <row r="271" spans="2:33" x14ac:dyDescent="0.2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46"/>
    </row>
    <row r="272" spans="2:33" x14ac:dyDescent="0.2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46"/>
    </row>
    <row r="273" spans="2:33" x14ac:dyDescent="0.2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46"/>
    </row>
    <row r="274" spans="2:33" x14ac:dyDescent="0.2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46"/>
    </row>
    <row r="275" spans="2:33" x14ac:dyDescent="0.2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46"/>
    </row>
    <row r="276" spans="2:33" x14ac:dyDescent="0.2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46"/>
    </row>
    <row r="277" spans="2:33" x14ac:dyDescent="0.2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46"/>
    </row>
    <row r="278" spans="2:33" x14ac:dyDescent="0.2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46"/>
    </row>
    <row r="279" spans="2:33" x14ac:dyDescent="0.2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46"/>
    </row>
    <row r="280" spans="2:33" x14ac:dyDescent="0.2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46"/>
    </row>
    <row r="281" spans="2:33" x14ac:dyDescent="0.2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46"/>
    </row>
    <row r="282" spans="2:33" x14ac:dyDescent="0.2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46"/>
    </row>
    <row r="283" spans="2:33" x14ac:dyDescent="0.2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46"/>
    </row>
    <row r="284" spans="2:33" x14ac:dyDescent="0.2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46"/>
    </row>
    <row r="285" spans="2:33" x14ac:dyDescent="0.2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46"/>
    </row>
    <row r="286" spans="2:33" x14ac:dyDescent="0.2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46"/>
    </row>
    <row r="287" spans="2:33" x14ac:dyDescent="0.2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46"/>
    </row>
    <row r="288" spans="2:33" x14ac:dyDescent="0.2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46"/>
    </row>
    <row r="289" spans="2:33" x14ac:dyDescent="0.2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46"/>
    </row>
    <row r="290" spans="2:33" x14ac:dyDescent="0.2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46"/>
    </row>
    <row r="291" spans="2:33" x14ac:dyDescent="0.2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46"/>
    </row>
    <row r="292" spans="2:33" x14ac:dyDescent="0.2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46"/>
    </row>
    <row r="293" spans="2:33" x14ac:dyDescent="0.2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46"/>
    </row>
    <row r="294" spans="2:33" x14ac:dyDescent="0.2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46"/>
    </row>
    <row r="295" spans="2:33" x14ac:dyDescent="0.2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46"/>
    </row>
    <row r="296" spans="2:33" x14ac:dyDescent="0.2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46"/>
    </row>
    <row r="297" spans="2:33" x14ac:dyDescent="0.2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46"/>
    </row>
    <row r="298" spans="2:33" x14ac:dyDescent="0.2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46"/>
    </row>
    <row r="299" spans="2:33" x14ac:dyDescent="0.2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46"/>
    </row>
    <row r="300" spans="2:33" x14ac:dyDescent="0.2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46"/>
    </row>
    <row r="301" spans="2:33" x14ac:dyDescent="0.2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46"/>
    </row>
    <row r="302" spans="2:33" x14ac:dyDescent="0.2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46"/>
    </row>
    <row r="303" spans="2:33" x14ac:dyDescent="0.2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46"/>
    </row>
    <row r="304" spans="2:33" x14ac:dyDescent="0.2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46"/>
    </row>
    <row r="305" spans="2:33" x14ac:dyDescent="0.2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46"/>
    </row>
    <row r="306" spans="2:33" x14ac:dyDescent="0.2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46"/>
    </row>
    <row r="307" spans="2:33" x14ac:dyDescent="0.2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46"/>
    </row>
    <row r="308" spans="2:33" x14ac:dyDescent="0.2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46"/>
    </row>
    <row r="309" spans="2:33" x14ac:dyDescent="0.2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46"/>
    </row>
    <row r="310" spans="2:33" x14ac:dyDescent="0.2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46"/>
    </row>
    <row r="311" spans="2:33" x14ac:dyDescent="0.2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46"/>
    </row>
    <row r="312" spans="2:33" x14ac:dyDescent="0.2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46"/>
    </row>
    <row r="313" spans="2:33" x14ac:dyDescent="0.2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46"/>
    </row>
    <row r="314" spans="2:33" x14ac:dyDescent="0.2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46"/>
    </row>
    <row r="315" spans="2:33" x14ac:dyDescent="0.2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46"/>
    </row>
    <row r="316" spans="2:33" x14ac:dyDescent="0.2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46"/>
    </row>
    <row r="317" spans="2:33" x14ac:dyDescent="0.2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46"/>
    </row>
    <row r="318" spans="2:33" x14ac:dyDescent="0.2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46"/>
    </row>
    <row r="319" spans="2:33" x14ac:dyDescent="0.2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46"/>
    </row>
    <row r="320" spans="2:33" x14ac:dyDescent="0.2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46"/>
    </row>
    <row r="321" spans="2:33" x14ac:dyDescent="0.2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46"/>
    </row>
    <row r="322" spans="2:33" x14ac:dyDescent="0.2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46"/>
    </row>
    <row r="323" spans="2:33" x14ac:dyDescent="0.2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46"/>
    </row>
    <row r="324" spans="2:33" x14ac:dyDescent="0.2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46"/>
    </row>
    <row r="325" spans="2:33" x14ac:dyDescent="0.2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46"/>
    </row>
    <row r="326" spans="2:33" x14ac:dyDescent="0.2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46"/>
    </row>
    <row r="327" spans="2:33" x14ac:dyDescent="0.2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46"/>
    </row>
    <row r="328" spans="2:33" x14ac:dyDescent="0.2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46"/>
    </row>
    <row r="329" spans="2:33" x14ac:dyDescent="0.2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46"/>
    </row>
    <row r="330" spans="2:33" x14ac:dyDescent="0.2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46"/>
    </row>
    <row r="331" spans="2:33" x14ac:dyDescent="0.2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46"/>
    </row>
    <row r="332" spans="2:33" x14ac:dyDescent="0.2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46"/>
    </row>
    <row r="333" spans="2:33" x14ac:dyDescent="0.2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46"/>
    </row>
    <row r="334" spans="2:33" x14ac:dyDescent="0.2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46"/>
    </row>
    <row r="335" spans="2:33" x14ac:dyDescent="0.2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46"/>
    </row>
    <row r="336" spans="2:33" x14ac:dyDescent="0.2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46"/>
    </row>
    <row r="337" spans="2:33" x14ac:dyDescent="0.2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46"/>
    </row>
    <row r="338" spans="2:33" x14ac:dyDescent="0.2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46"/>
    </row>
    <row r="339" spans="2:33" x14ac:dyDescent="0.2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46"/>
    </row>
    <row r="340" spans="2:33" x14ac:dyDescent="0.2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46"/>
    </row>
    <row r="341" spans="2:33" x14ac:dyDescent="0.2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46"/>
    </row>
    <row r="342" spans="2:33" x14ac:dyDescent="0.2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46"/>
    </row>
    <row r="343" spans="2:33" x14ac:dyDescent="0.2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46"/>
    </row>
    <row r="344" spans="2:33" x14ac:dyDescent="0.2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46"/>
    </row>
    <row r="345" spans="2:33" x14ac:dyDescent="0.2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46"/>
    </row>
    <row r="346" spans="2:33" x14ac:dyDescent="0.2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46"/>
    </row>
    <row r="347" spans="2:33" x14ac:dyDescent="0.2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46"/>
    </row>
    <row r="348" spans="2:33" x14ac:dyDescent="0.2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46"/>
    </row>
    <row r="349" spans="2:33" x14ac:dyDescent="0.2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46"/>
    </row>
    <row r="350" spans="2:33" x14ac:dyDescent="0.2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46"/>
    </row>
    <row r="351" spans="2:33" x14ac:dyDescent="0.2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46"/>
    </row>
    <row r="352" spans="2:33" x14ac:dyDescent="0.2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46"/>
    </row>
    <row r="353" spans="2:33" x14ac:dyDescent="0.2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46"/>
    </row>
    <row r="354" spans="2:33" x14ac:dyDescent="0.2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46"/>
    </row>
    <row r="355" spans="2:33" x14ac:dyDescent="0.2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46"/>
    </row>
    <row r="356" spans="2:33" x14ac:dyDescent="0.2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46"/>
    </row>
    <row r="357" spans="2:33" x14ac:dyDescent="0.2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46"/>
    </row>
    <row r="358" spans="2:33" x14ac:dyDescent="0.2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46"/>
    </row>
    <row r="359" spans="2:33" x14ac:dyDescent="0.2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46"/>
    </row>
    <row r="360" spans="2:33" x14ac:dyDescent="0.2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46"/>
    </row>
    <row r="361" spans="2:33" x14ac:dyDescent="0.2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46"/>
    </row>
    <row r="362" spans="2:33" x14ac:dyDescent="0.2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46"/>
    </row>
    <row r="363" spans="2:33" x14ac:dyDescent="0.2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46"/>
    </row>
    <row r="364" spans="2:33" x14ac:dyDescent="0.2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46"/>
    </row>
    <row r="365" spans="2:33" x14ac:dyDescent="0.2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46"/>
    </row>
    <row r="366" spans="2:33" x14ac:dyDescent="0.2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46"/>
    </row>
    <row r="367" spans="2:33" x14ac:dyDescent="0.2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46"/>
    </row>
    <row r="368" spans="2:33" x14ac:dyDescent="0.2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46"/>
    </row>
    <row r="369" spans="2:33" x14ac:dyDescent="0.2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46"/>
    </row>
    <row r="370" spans="2:33" x14ac:dyDescent="0.2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46"/>
    </row>
    <row r="371" spans="2:33" x14ac:dyDescent="0.2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46"/>
    </row>
    <row r="372" spans="2:33" x14ac:dyDescent="0.2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46"/>
    </row>
    <row r="373" spans="2:33" x14ac:dyDescent="0.25">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c r="AG373" s="46"/>
    </row>
    <row r="374" spans="2:33" x14ac:dyDescent="0.25">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c r="AG374" s="46"/>
    </row>
    <row r="375" spans="2:33" x14ac:dyDescent="0.25">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c r="AG375" s="46"/>
    </row>
    <row r="376" spans="2:33" x14ac:dyDescent="0.25">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c r="AG376" s="46"/>
    </row>
    <row r="377" spans="2:33" x14ac:dyDescent="0.25">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c r="AG377" s="46"/>
    </row>
    <row r="378" spans="2:33" x14ac:dyDescent="0.25">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c r="AG378" s="46"/>
    </row>
  </sheetData>
  <sheetProtection insertRows="0"/>
  <mergeCells count="56">
    <mergeCell ref="AH23:AK23"/>
    <mergeCell ref="AL23:AO23"/>
    <mergeCell ref="AP23:AS23"/>
    <mergeCell ref="AT23:AW23"/>
    <mergeCell ref="AX23:BA23"/>
    <mergeCell ref="B69:Q73"/>
    <mergeCell ref="AT22:AW22"/>
    <mergeCell ref="AX22:BA22"/>
    <mergeCell ref="B23:E23"/>
    <mergeCell ref="F23:I23"/>
    <mergeCell ref="J23:M23"/>
    <mergeCell ref="N23:Q23"/>
    <mergeCell ref="R23:U23"/>
    <mergeCell ref="V23:Y23"/>
    <mergeCell ref="Z23:AC23"/>
    <mergeCell ref="AD23:AG23"/>
    <mergeCell ref="V22:Y22"/>
    <mergeCell ref="Z22:AC22"/>
    <mergeCell ref="AD22:AG22"/>
    <mergeCell ref="AH22:AK22"/>
    <mergeCell ref="AL22:AO22"/>
    <mergeCell ref="AX21:BA21"/>
    <mergeCell ref="B22:E22"/>
    <mergeCell ref="F22:I22"/>
    <mergeCell ref="J22:M22"/>
    <mergeCell ref="N22:Q22"/>
    <mergeCell ref="R22:U22"/>
    <mergeCell ref="AP22:AS22"/>
    <mergeCell ref="AH21:AK21"/>
    <mergeCell ref="AL21:AO21"/>
    <mergeCell ref="AP21:AS21"/>
    <mergeCell ref="AT21:AW21"/>
    <mergeCell ref="AT20:AW20"/>
    <mergeCell ref="AX20:BA20"/>
    <mergeCell ref="B21:E21"/>
    <mergeCell ref="F21:I21"/>
    <mergeCell ref="J21:M21"/>
    <mergeCell ref="N21:Q21"/>
    <mergeCell ref="R21:U21"/>
    <mergeCell ref="V21:Y21"/>
    <mergeCell ref="Z21:AC21"/>
    <mergeCell ref="AD21:AG21"/>
    <mergeCell ref="V20:Y20"/>
    <mergeCell ref="Z20:AC20"/>
    <mergeCell ref="AD20:AG20"/>
    <mergeCell ref="AH20:AK20"/>
    <mergeCell ref="AL20:AO20"/>
    <mergeCell ref="AP20:AS20"/>
    <mergeCell ref="R20:U20"/>
    <mergeCell ref="L16:O16"/>
    <mergeCell ref="P16:S16"/>
    <mergeCell ref="B16:E16"/>
    <mergeCell ref="F16:I16"/>
    <mergeCell ref="F20:I20"/>
    <mergeCell ref="J20:M20"/>
    <mergeCell ref="N20:Q20"/>
  </mergeCells>
  <conditionalFormatting sqref="C25:C59">
    <cfRule type="expression" dxfId="102" priority="25">
      <formula>IF(B25="Outro",FALSE,TRUE)</formula>
    </cfRule>
  </conditionalFormatting>
  <conditionalFormatting sqref="H25:H59">
    <cfRule type="expression" dxfId="101" priority="24">
      <formula>IF(#REF!="Outro",FALSE,TRUE)</formula>
    </cfRule>
  </conditionalFormatting>
  <conditionalFormatting sqref="I25:I59">
    <cfRule type="expression" dxfId="100" priority="23">
      <formula>IF(H25="Outro",FALSE,TRUE)</formula>
    </cfRule>
  </conditionalFormatting>
  <conditionalFormatting sqref="P25:P59">
    <cfRule type="expression" dxfId="99" priority="10">
      <formula>IF(#REF!="Outro",FALSE,TRUE)</formula>
    </cfRule>
  </conditionalFormatting>
  <conditionalFormatting sqref="X25:X59">
    <cfRule type="expression" dxfId="98" priority="8">
      <formula>IF(#REF!="Outro",FALSE,TRUE)</formula>
    </cfRule>
  </conditionalFormatting>
  <conditionalFormatting sqref="AF25:AF59">
    <cfRule type="expression" dxfId="97" priority="6">
      <formula>IF(#REF!="Outro",FALSE,TRUE)</formula>
    </cfRule>
  </conditionalFormatting>
  <conditionalFormatting sqref="AN25:AN59">
    <cfRule type="expression" dxfId="96" priority="4">
      <formula>IF(#REF!="Outro",FALSE,TRUE)</formula>
    </cfRule>
  </conditionalFormatting>
  <conditionalFormatting sqref="AV25:AV59">
    <cfRule type="expression" dxfId="95" priority="2">
      <formula>IF(#REF!="Outro",FALSE,TRUE)</formula>
    </cfRule>
  </conditionalFormatting>
  <conditionalFormatting sqref="M25:M59">
    <cfRule type="expression" dxfId="94" priority="22">
      <formula>IF(L25="Outro",FALSE,TRUE)</formula>
    </cfRule>
  </conditionalFormatting>
  <conditionalFormatting sqref="Q25:Q59">
    <cfRule type="expression" dxfId="93" priority="21">
      <formula>IF(P25="Outro",FALSE,TRUE)</formula>
    </cfRule>
  </conditionalFormatting>
  <conditionalFormatting sqref="U25:U59">
    <cfRule type="expression" dxfId="92" priority="20">
      <formula>IF(T25="Outro",FALSE,TRUE)</formula>
    </cfRule>
  </conditionalFormatting>
  <conditionalFormatting sqref="Y25:Y59">
    <cfRule type="expression" dxfId="91" priority="19">
      <formula>IF(X25="Outro",FALSE,TRUE)</formula>
    </cfRule>
  </conditionalFormatting>
  <conditionalFormatting sqref="AC25:AC59">
    <cfRule type="expression" dxfId="90" priority="18">
      <formula>IF(AB25="Outro",FALSE,TRUE)</formula>
    </cfRule>
  </conditionalFormatting>
  <conditionalFormatting sqref="AG25:AG59">
    <cfRule type="expression" dxfId="89" priority="17">
      <formula>IF(AF25="Outro",FALSE,TRUE)</formula>
    </cfRule>
  </conditionalFormatting>
  <conditionalFormatting sqref="AK25:AK59">
    <cfRule type="expression" dxfId="88" priority="16">
      <formula>IF(AJ25="Outro",FALSE,TRUE)</formula>
    </cfRule>
  </conditionalFormatting>
  <conditionalFormatting sqref="AO25:AO59">
    <cfRule type="expression" dxfId="87" priority="15">
      <formula>IF(AN25="Outro",FALSE,TRUE)</formula>
    </cfRule>
  </conditionalFormatting>
  <conditionalFormatting sqref="AS25:AS59">
    <cfRule type="expression" dxfId="86" priority="14">
      <formula>IF(AR25="Outro",FALSE,TRUE)</formula>
    </cfRule>
  </conditionalFormatting>
  <conditionalFormatting sqref="AW25:AW59">
    <cfRule type="expression" dxfId="85" priority="13">
      <formula>IF(AV25="Outro",FALSE,TRUE)</formula>
    </cfRule>
  </conditionalFormatting>
  <conditionalFormatting sqref="BA25:BA59">
    <cfRule type="expression" dxfId="84" priority="12">
      <formula>IF(AZ25="Outro",FALSE,TRUE)</formula>
    </cfRule>
  </conditionalFormatting>
  <conditionalFormatting sqref="L25:L59">
    <cfRule type="expression" dxfId="83" priority="11">
      <formula>IF(#REF!="Outro",FALSE,TRUE)</formula>
    </cfRule>
  </conditionalFormatting>
  <conditionalFormatting sqref="T25:T59">
    <cfRule type="expression" dxfId="82" priority="9">
      <formula>IF(#REF!="Outro",FALSE,TRUE)</formula>
    </cfRule>
  </conditionalFormatting>
  <conditionalFormatting sqref="AB25:AB59">
    <cfRule type="expression" dxfId="81" priority="7">
      <formula>IF(#REF!="Outro",FALSE,TRUE)</formula>
    </cfRule>
  </conditionalFormatting>
  <conditionalFormatting sqref="AJ25:AJ59">
    <cfRule type="expression" dxfId="80" priority="5">
      <formula>IF(#REF!="Outro",FALSE,TRUE)</formula>
    </cfRule>
  </conditionalFormatting>
  <conditionalFormatting sqref="AR25:AR59">
    <cfRule type="expression" dxfId="79" priority="3">
      <formula>IF(#REF!="Outro",FALSE,TRUE)</formula>
    </cfRule>
  </conditionalFormatting>
  <conditionalFormatting sqref="AZ25:AZ59">
    <cfRule type="expression" dxfId="78" priority="1">
      <formula>IF(#REF!="Outro",FALSE,TRUE)</formula>
    </cfRule>
  </conditionalFormatting>
  <dataValidations count="3">
    <dataValidation allowBlank="1" showInputMessage="1" showErrorMessage="1" prompt="O título da folha de cálculo encontra-se nesta célula" sqref="B2" xr:uid="{C02231CB-958F-436D-AEAA-62337D3BA970}"/>
    <dataValidation type="decimal" operator="greaterThan" allowBlank="1" showInputMessage="1" showErrorMessage="1" sqref="C25:C59 I25:I59 M25:M59 Q25:Q59 U25:U59 Y25:Y59 AC25:AC59 AG25:AG59 AK25:AK59 AO25:AO59 AS25:AS59 AW25:AW59 BA25:BA59" xr:uid="{1CD42A3E-B8D7-4C51-AE15-603D74239EAB}">
      <formula1>0</formula1>
    </dataValidation>
    <dataValidation type="list" operator="greaterThan" allowBlank="1" showInputMessage="1" showErrorMessage="1" sqref="H25:H59 AV25:AV59 L25:L59 P25:P59 T25:T59 X25:X59 AB25:AB59 AF25:AF59 AJ25:AJ59 AN25:AN59 AR25:AR59 AZ25:AZ59" xr:uid="{3818A3CC-B2A3-4B78-B4BC-15A3A39C8952}">
      <formula1>"&lt;Selecionar&gt;,Kg/ton produto acabado,Kg/ton carcaça produzida,Kg/MWh produzido,Kg/MWeh produzido,Outro"</formula1>
    </dataValidation>
  </dataValidations>
  <hyperlinks>
    <hyperlink ref="E6" location="'D2'!A1" display="D2" xr:uid="{224A6D3A-9AEC-4FC2-AD6D-B2C1E22E8148}"/>
    <hyperlink ref="F6" location="'D3'!A1" display="D3" xr:uid="{A86C81D1-C6CA-4F7F-B377-8B49551D606E}"/>
    <hyperlink ref="G6" location="'D4'!A1" display="D4" xr:uid="{683A1D08-D36B-4A36-9221-BD31B4E7CDE1}"/>
    <hyperlink ref="H6" location="'D5'!A1" display="D5" xr:uid="{787E7AEA-8FD5-4CEC-991D-343FDFCA01C9}"/>
    <hyperlink ref="I6" location="'D6'!A1" display="D6" xr:uid="{09343B52-11E7-4895-B710-A04A6F9B9559}"/>
    <hyperlink ref="J6" location="'D7'!A1" display="D7" xr:uid="{7B7198FB-0113-4490-A1A9-47A0AA010253}"/>
    <hyperlink ref="L6" location="'D9'!A1" display="D9" xr:uid="{09287183-A324-4DEF-9AC0-A62F7CEB9666}"/>
    <hyperlink ref="M6" location="'D10'!A1" display="D10" xr:uid="{563C0634-9E26-4FFD-A6EC-4E2B12169640}"/>
    <hyperlink ref="D6" location="'Água - Emissões - D1'!A1" display="D1" xr:uid="{F4EECBF4-A68F-4A8A-9D1F-E29A6E5BAEEC}"/>
    <hyperlink ref="S70" location="'D8'!A1" display="Voltar acima" xr:uid="{F6C27221-6B0A-422B-92DB-E3FDA98EBCB8}"/>
    <hyperlink ref="S72" location="'Folha de rosto'!A1" display="Voltar ao início" xr:uid="{6F736CAE-5CB1-4190-B282-624ECADFB8DB}"/>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3E9006FC-CA8A-4177-83BF-331D12CE7509}">
          <x14:formula1>
            <xm:f>'C:\Users\ES198012\OneDrive - PGA\Desktop\[Modelo_RAA_v9.02 - DRAAC.xlsx]Suporte'!#REF!</xm:f>
          </x14:formula1>
          <xm:sqref>B60:D60</xm:sqref>
        </x14:dataValidation>
        <x14:dataValidation type="list" allowBlank="1" showInputMessage="1" showErrorMessage="1" xr:uid="{2A955FD6-C1FD-483E-87C1-43DAE72C46A6}">
          <x14:formula1>
            <xm:f>Suporte!$J$8:$J$52</xm:f>
          </x14:formula1>
          <xm:sqref>B25:B59</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BF6E8-4686-4490-9D24-1B26A8F73083}">
  <sheetPr>
    <tabColor theme="8" tint="0.59999389629810485"/>
  </sheetPr>
  <dimension ref="A1:BE378"/>
  <sheetViews>
    <sheetView zoomScale="95" zoomScaleNormal="95" workbookViewId="0">
      <selection activeCell="B15" sqref="B15"/>
    </sheetView>
  </sheetViews>
  <sheetFormatPr defaultRowHeight="15" x14ac:dyDescent="0.25"/>
  <cols>
    <col min="2" max="2" width="15" customWidth="1"/>
    <col min="3" max="3" width="13.7109375" customWidth="1"/>
    <col min="4" max="4" width="11" customWidth="1"/>
    <col min="5" max="5" width="11.42578125" customWidth="1"/>
    <col min="6" max="6" width="12.85546875" customWidth="1"/>
    <col min="7" max="7" width="11" customWidth="1"/>
    <col min="8" max="8" width="11.7109375" customWidth="1"/>
    <col min="9" max="9" width="12.7109375" customWidth="1"/>
    <col min="10" max="10" width="12.140625" customWidth="1"/>
    <col min="11" max="11" width="9.42578125" customWidth="1"/>
    <col min="12" max="12" width="11.85546875" customWidth="1"/>
    <col min="13" max="13" width="12.42578125" customWidth="1"/>
    <col min="14" max="14" width="12.7109375" customWidth="1"/>
    <col min="15" max="15" width="11.140625" customWidth="1"/>
    <col min="16" max="16" width="12.7109375" customWidth="1"/>
    <col min="17" max="17" width="12.28515625" customWidth="1"/>
    <col min="18" max="18" width="12.42578125" customWidth="1"/>
    <col min="19" max="19" width="9.42578125" customWidth="1"/>
    <col min="20" max="20" width="12.28515625" customWidth="1"/>
    <col min="21" max="21" width="11.28515625" customWidth="1"/>
    <col min="22" max="22" width="12.42578125" customWidth="1"/>
    <col min="23" max="23" width="9.7109375" customWidth="1"/>
    <col min="24" max="25" width="12.28515625" customWidth="1"/>
    <col min="26" max="26" width="11.7109375" customWidth="1"/>
    <col min="27" max="27" width="10.28515625" customWidth="1"/>
    <col min="28" max="28" width="11.7109375" customWidth="1"/>
    <col min="29" max="29" width="11.5703125" customWidth="1"/>
    <col min="30" max="30" width="12.28515625" customWidth="1"/>
    <col min="31" max="31" width="11.140625" customWidth="1"/>
    <col min="32" max="32" width="12.28515625" customWidth="1"/>
    <col min="33" max="33" width="12.140625" customWidth="1"/>
    <col min="34" max="34" width="12" customWidth="1"/>
    <col min="35" max="35" width="9" customWidth="1"/>
    <col min="36" max="36" width="13.140625" customWidth="1"/>
    <col min="37" max="37" width="11.140625" customWidth="1"/>
    <col min="38" max="38" width="11.85546875" customWidth="1"/>
    <col min="39" max="39" width="10" customWidth="1"/>
    <col min="40" max="40" width="13.42578125" customWidth="1"/>
    <col min="41" max="42" width="12" customWidth="1"/>
    <col min="44" max="44" width="12.85546875" customWidth="1"/>
    <col min="45" max="45" width="12" customWidth="1"/>
    <col min="46" max="46" width="13.28515625" customWidth="1"/>
    <col min="48" max="48" width="11.28515625" customWidth="1"/>
    <col min="49" max="49" width="12.140625" customWidth="1"/>
    <col min="50" max="50" width="12" customWidth="1"/>
    <col min="51" max="51" width="10.28515625" customWidth="1"/>
    <col min="52" max="52" width="11.28515625" customWidth="1"/>
    <col min="53" max="53" width="11.85546875" customWidth="1"/>
  </cols>
  <sheetData>
    <row r="1" spans="1:57" x14ac:dyDescent="0.25">
      <c r="A1" s="192"/>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row>
    <row r="2" spans="1:57" ht="23.25" x14ac:dyDescent="0.25">
      <c r="A2" s="192"/>
      <c r="B2" s="45" t="s">
        <v>1014</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5"/>
      <c r="AZ2" s="285"/>
      <c r="BA2" s="285"/>
      <c r="BB2" s="285"/>
      <c r="BC2" s="285"/>
      <c r="BD2" s="285"/>
      <c r="BE2" s="285"/>
    </row>
    <row r="3" spans="1:57" ht="24.75" customHeight="1" x14ac:dyDescent="0.25">
      <c r="A3" s="192"/>
      <c r="B3" s="287"/>
      <c r="C3" s="287"/>
      <c r="D3" s="287"/>
      <c r="E3" s="287"/>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row>
    <row r="4" spans="1:57" x14ac:dyDescent="0.25">
      <c r="A4" s="192"/>
      <c r="B4" s="255"/>
      <c r="C4" s="255"/>
      <c r="D4" s="255"/>
      <c r="E4" s="54"/>
      <c r="F4" s="54"/>
      <c r="G4" s="54"/>
      <c r="H4" s="54"/>
      <c r="I4" s="54"/>
      <c r="J4" s="54"/>
      <c r="K4" s="54"/>
      <c r="L4" s="265"/>
      <c r="M4" s="265"/>
      <c r="N4" s="265"/>
      <c r="O4" s="265"/>
      <c r="P4" s="265"/>
      <c r="Q4" s="265"/>
      <c r="R4" s="2"/>
      <c r="S4" s="2"/>
      <c r="T4" s="2"/>
      <c r="U4" s="2"/>
      <c r="V4" s="2"/>
      <c r="W4" s="2"/>
      <c r="X4" s="2"/>
      <c r="Y4" s="2"/>
      <c r="Z4" s="2"/>
      <c r="AA4" s="2"/>
      <c r="AB4" s="2"/>
      <c r="AC4" s="2"/>
      <c r="AD4" s="2"/>
      <c r="AE4" s="1"/>
      <c r="AF4" s="1"/>
      <c r="AG4" s="1"/>
      <c r="AH4" s="1"/>
      <c r="AI4" s="1"/>
      <c r="AJ4" s="1"/>
      <c r="AK4" s="1"/>
      <c r="AL4" s="1"/>
      <c r="AM4" s="1"/>
      <c r="AN4" s="1"/>
      <c r="AO4" s="1"/>
      <c r="AP4" s="1"/>
      <c r="AQ4" s="1"/>
      <c r="AR4" s="1"/>
      <c r="AS4" s="1"/>
      <c r="AT4" s="1"/>
      <c r="AU4" s="1"/>
      <c r="AV4" s="1"/>
      <c r="AW4" s="1"/>
      <c r="AX4" s="1"/>
      <c r="AY4" s="1"/>
      <c r="AZ4" s="1"/>
      <c r="BA4" s="1"/>
      <c r="BB4" s="1"/>
      <c r="BC4" s="1"/>
      <c r="BD4" s="1"/>
      <c r="BE4" s="1"/>
    </row>
    <row r="5" spans="1:57" x14ac:dyDescent="0.25">
      <c r="A5" s="192"/>
      <c r="B5" s="255"/>
      <c r="C5" s="255"/>
      <c r="D5" s="255"/>
      <c r="E5" s="54"/>
      <c r="F5" s="54"/>
      <c r="G5" s="54"/>
      <c r="H5" s="54"/>
      <c r="I5" s="54"/>
      <c r="J5" s="54"/>
      <c r="K5" s="54"/>
      <c r="L5" s="265"/>
      <c r="M5" s="265"/>
      <c r="N5" s="265"/>
      <c r="O5" s="265"/>
      <c r="P5" s="265"/>
      <c r="Q5" s="265"/>
      <c r="R5" s="2"/>
      <c r="S5" s="2"/>
      <c r="T5" s="2"/>
      <c r="U5" s="2"/>
      <c r="V5" s="2"/>
      <c r="W5" s="2"/>
      <c r="X5" s="2"/>
      <c r="Y5" s="2"/>
      <c r="Z5" s="2"/>
      <c r="AA5" s="2"/>
      <c r="AB5" s="2"/>
      <c r="AC5" s="2"/>
      <c r="AD5" s="2"/>
      <c r="AE5" s="1"/>
      <c r="AF5" s="1"/>
      <c r="AG5" s="1"/>
      <c r="AH5" s="1"/>
      <c r="AI5" s="1"/>
      <c r="AJ5" s="1"/>
      <c r="AK5" s="1"/>
      <c r="AL5" s="1"/>
      <c r="AM5" s="1"/>
      <c r="AN5" s="1"/>
      <c r="AO5" s="1"/>
      <c r="AP5" s="1"/>
      <c r="AQ5" s="1"/>
      <c r="AR5" s="1"/>
      <c r="AS5" s="1"/>
      <c r="AT5" s="1"/>
      <c r="AU5" s="1"/>
      <c r="AV5" s="1"/>
      <c r="AW5" s="1"/>
      <c r="AX5" s="1"/>
      <c r="AY5" s="1"/>
      <c r="AZ5" s="1"/>
      <c r="BA5" s="1"/>
      <c r="BB5" s="1"/>
      <c r="BC5" s="1"/>
      <c r="BD5" s="1"/>
      <c r="BE5" s="1"/>
    </row>
    <row r="6" spans="1:57" x14ac:dyDescent="0.25">
      <c r="A6" s="192"/>
      <c r="B6" s="1"/>
      <c r="C6" s="1"/>
      <c r="D6" s="321" t="s">
        <v>998</v>
      </c>
      <c r="E6" s="54" t="s">
        <v>989</v>
      </c>
      <c r="F6" s="54" t="s">
        <v>990</v>
      </c>
      <c r="G6" s="54" t="s">
        <v>991</v>
      </c>
      <c r="H6" s="54" t="s">
        <v>992</v>
      </c>
      <c r="I6" s="54" t="s">
        <v>993</v>
      </c>
      <c r="J6" s="54" t="s">
        <v>994</v>
      </c>
      <c r="K6" s="54" t="s">
        <v>995</v>
      </c>
      <c r="L6" s="54"/>
      <c r="M6" s="54" t="s">
        <v>997</v>
      </c>
      <c r="N6" s="265"/>
      <c r="O6" s="265"/>
      <c r="P6" s="265"/>
      <c r="Q6" s="265"/>
      <c r="R6" s="2"/>
      <c r="S6" s="2"/>
      <c r="T6" s="2"/>
      <c r="U6" s="2"/>
      <c r="V6" s="2"/>
      <c r="W6" s="2"/>
      <c r="X6" s="2"/>
      <c r="Y6" s="2"/>
      <c r="Z6" s="2"/>
      <c r="AA6" s="2"/>
      <c r="AB6" s="2"/>
      <c r="AC6" s="2"/>
      <c r="AD6" s="2"/>
      <c r="AE6" s="1"/>
      <c r="AF6" s="1"/>
      <c r="AG6" s="1"/>
      <c r="AH6" s="1"/>
      <c r="AI6" s="1"/>
      <c r="AJ6" s="1"/>
      <c r="AK6" s="1"/>
      <c r="AL6" s="1"/>
      <c r="AM6" s="1"/>
      <c r="AN6" s="1"/>
      <c r="AO6" s="1"/>
      <c r="AP6" s="1"/>
      <c r="AQ6" s="1"/>
      <c r="AR6" s="1"/>
      <c r="AS6" s="1"/>
      <c r="AT6" s="1"/>
      <c r="AU6" s="1"/>
      <c r="AV6" s="1"/>
      <c r="AW6" s="1"/>
      <c r="AX6" s="1"/>
      <c r="AY6" s="1"/>
      <c r="AZ6" s="1"/>
      <c r="BA6" s="1"/>
      <c r="BB6" s="1"/>
      <c r="BC6" s="1"/>
      <c r="BD6" s="1"/>
      <c r="BE6" s="1"/>
    </row>
    <row r="7" spans="1:57" x14ac:dyDescent="0.25">
      <c r="A7" s="192"/>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row>
    <row r="8" spans="1:57" x14ac:dyDescent="0.25">
      <c r="A8" s="192"/>
      <c r="B8" s="1"/>
      <c r="C8" s="1"/>
      <c r="D8" s="1"/>
      <c r="E8" s="1"/>
      <c r="F8" s="1"/>
      <c r="G8" s="1"/>
      <c r="H8" s="121"/>
      <c r="I8" s="121"/>
      <c r="J8" s="121"/>
      <c r="K8" s="121"/>
      <c r="L8" s="12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row>
    <row r="9" spans="1:57" x14ac:dyDescent="0.25">
      <c r="A9" s="192"/>
      <c r="B9" s="15"/>
      <c r="C9" s="15"/>
      <c r="D9" s="15"/>
      <c r="E9" s="15"/>
      <c r="F9" s="15"/>
      <c r="G9" s="15"/>
      <c r="H9" s="121"/>
      <c r="I9" s="121"/>
      <c r="J9" s="121"/>
      <c r="K9" s="121"/>
      <c r="L9" s="121"/>
      <c r="M9" s="13"/>
      <c r="N9" s="37"/>
      <c r="O9" s="37"/>
      <c r="P9" s="37"/>
      <c r="Q9" s="37"/>
      <c r="R9" s="16"/>
      <c r="S9" s="16"/>
      <c r="T9" s="16"/>
      <c r="U9" s="16"/>
      <c r="V9" s="16"/>
      <c r="W9" s="16"/>
      <c r="X9" s="16"/>
      <c r="Y9" s="16"/>
      <c r="Z9" s="16"/>
      <c r="AA9" s="16"/>
      <c r="AB9" s="16"/>
      <c r="AC9" s="16"/>
      <c r="AD9" s="16"/>
      <c r="AE9" s="16"/>
      <c r="AF9" s="16"/>
      <c r="AG9" s="1"/>
      <c r="AH9" s="1"/>
      <c r="AI9" s="1"/>
      <c r="AJ9" s="1"/>
      <c r="AK9" s="1"/>
      <c r="AL9" s="1"/>
      <c r="AM9" s="1"/>
      <c r="AN9" s="1"/>
      <c r="AO9" s="1"/>
      <c r="AP9" s="1"/>
      <c r="AQ9" s="1"/>
      <c r="AR9" s="1"/>
      <c r="AS9" s="1"/>
      <c r="AT9" s="1"/>
      <c r="AU9" s="1"/>
      <c r="AV9" s="1"/>
      <c r="AW9" s="1"/>
      <c r="AX9" s="1"/>
      <c r="AY9" s="1"/>
      <c r="AZ9" s="1"/>
      <c r="BA9" s="1"/>
      <c r="BB9" s="1"/>
      <c r="BC9" s="1"/>
      <c r="BD9" s="1"/>
      <c r="BE9" s="1"/>
    </row>
    <row r="10" spans="1:57" ht="24" customHeight="1" x14ac:dyDescent="0.25">
      <c r="A10" s="192"/>
      <c r="B10" s="74" t="s">
        <v>741</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row>
    <row r="11" spans="1:57" x14ac:dyDescent="0.25">
      <c r="A11" s="192"/>
      <c r="B11" s="18"/>
      <c r="C11" s="8"/>
      <c r="D11" s="13"/>
      <c r="E11" s="13"/>
      <c r="F11" s="13"/>
      <c r="G11" s="13"/>
      <c r="H11" s="13"/>
      <c r="I11" s="13"/>
      <c r="J11" s="13"/>
      <c r="K11" s="13"/>
      <c r="L11" s="13"/>
      <c r="M11" s="13"/>
      <c r="N11" s="13"/>
      <c r="O11" s="13"/>
      <c r="P11" s="13"/>
      <c r="Q11" s="13"/>
      <c r="R11" s="13"/>
      <c r="S11" s="13"/>
      <c r="T11" s="13"/>
      <c r="U11" s="13"/>
      <c r="V11" s="13"/>
      <c r="W11" s="13"/>
      <c r="X11" s="15"/>
      <c r="Y11" s="15"/>
      <c r="Z11" s="15"/>
      <c r="AA11" s="15"/>
      <c r="AB11" s="15"/>
      <c r="AC11" s="15"/>
      <c r="AD11" s="15"/>
      <c r="AE11" s="16"/>
      <c r="AF11" s="16"/>
      <c r="AG11" s="1"/>
      <c r="AH11" s="1"/>
      <c r="AI11" s="1"/>
      <c r="AJ11" s="1"/>
      <c r="AK11" s="1"/>
      <c r="AL11" s="1"/>
      <c r="AM11" s="1"/>
      <c r="AN11" s="1"/>
      <c r="AO11" s="1"/>
      <c r="AP11" s="1"/>
      <c r="AQ11" s="1"/>
      <c r="AR11" s="1"/>
      <c r="AS11" s="1"/>
      <c r="AT11" s="1"/>
      <c r="AU11" s="1"/>
      <c r="AV11" s="1"/>
      <c r="AW11" s="1"/>
      <c r="AX11" s="1"/>
      <c r="AY11" s="1"/>
      <c r="AZ11" s="1"/>
      <c r="BA11" s="1"/>
      <c r="BB11" s="1"/>
      <c r="BC11" s="1"/>
      <c r="BD11" s="1"/>
      <c r="BE11" s="1"/>
    </row>
    <row r="12" spans="1:57" x14ac:dyDescent="0.25">
      <c r="A12" s="192"/>
      <c r="B12" s="56"/>
      <c r="C12" s="13"/>
      <c r="D12" s="13"/>
      <c r="E12" s="13"/>
      <c r="F12" s="13"/>
      <c r="G12" s="13"/>
      <c r="H12" s="13"/>
      <c r="I12" s="13"/>
      <c r="J12" s="13"/>
      <c r="K12" s="13"/>
      <c r="L12" s="13"/>
      <c r="M12" s="13"/>
      <c r="N12" s="13"/>
      <c r="O12" s="13"/>
      <c r="P12" s="13"/>
      <c r="Q12" s="13"/>
      <c r="R12" s="15"/>
      <c r="S12" s="15"/>
      <c r="T12" s="15"/>
      <c r="U12" s="15"/>
      <c r="V12" s="15"/>
      <c r="W12" s="15"/>
      <c r="X12" s="15"/>
      <c r="Y12" s="15"/>
      <c r="Z12" s="15"/>
      <c r="AA12" s="15"/>
      <c r="AB12" s="15"/>
      <c r="AC12" s="15"/>
      <c r="AD12" s="15"/>
      <c r="AE12" s="16"/>
      <c r="AF12" s="16"/>
      <c r="AG12" s="1"/>
      <c r="AH12" s="1"/>
      <c r="AI12" s="1"/>
      <c r="AJ12" s="1"/>
      <c r="AK12" s="1"/>
      <c r="AL12" s="1"/>
      <c r="AM12" s="1"/>
      <c r="AN12" s="1"/>
      <c r="AO12" s="1"/>
      <c r="AP12" s="1"/>
      <c r="AQ12" s="1"/>
      <c r="AR12" s="1"/>
      <c r="AS12" s="1"/>
      <c r="AT12" s="1"/>
      <c r="AU12" s="1"/>
      <c r="AV12" s="1"/>
      <c r="AW12" s="1"/>
      <c r="AX12" s="1"/>
      <c r="AY12" s="1"/>
      <c r="AZ12" s="1"/>
      <c r="BA12" s="1"/>
      <c r="BB12" s="1"/>
      <c r="BC12" s="1"/>
      <c r="BD12" s="1"/>
      <c r="BE12" s="1"/>
    </row>
    <row r="13" spans="1:57" x14ac:dyDescent="0.25">
      <c r="A13" s="192"/>
      <c r="B13" s="82" t="s">
        <v>1015</v>
      </c>
      <c r="C13" s="13"/>
      <c r="D13" s="13"/>
      <c r="E13" s="13"/>
      <c r="F13" s="8"/>
      <c r="G13" s="13"/>
      <c r="H13" s="13"/>
      <c r="I13" s="13"/>
      <c r="J13" s="13"/>
      <c r="K13" s="13"/>
      <c r="L13" s="13"/>
      <c r="M13" s="13"/>
      <c r="N13" s="13"/>
      <c r="O13" s="13"/>
      <c r="P13" s="16"/>
      <c r="Q13" s="16"/>
      <c r="R13" s="16"/>
      <c r="S13" s="16"/>
      <c r="T13" s="16"/>
      <c r="U13" s="16"/>
      <c r="V13" s="16"/>
      <c r="W13" s="16"/>
      <c r="X13" s="16"/>
      <c r="Y13" s="16"/>
      <c r="Z13" s="16"/>
      <c r="AA13" s="16"/>
      <c r="AB13" s="16"/>
      <c r="AC13" s="16"/>
      <c r="AD13" s="16"/>
      <c r="AE13" s="16"/>
      <c r="AF13" s="16"/>
      <c r="AG13" s="1"/>
      <c r="AH13" s="1"/>
      <c r="AI13" s="1"/>
      <c r="AJ13" s="1"/>
      <c r="AK13" s="1"/>
      <c r="AL13" s="1"/>
      <c r="AM13" s="1"/>
      <c r="AN13" s="1"/>
      <c r="AO13" s="1"/>
      <c r="AP13" s="1"/>
      <c r="AQ13" s="1"/>
      <c r="AR13" s="1"/>
      <c r="AS13" s="1"/>
      <c r="AT13" s="1"/>
      <c r="AU13" s="1"/>
      <c r="AV13" s="1"/>
      <c r="AW13" s="1"/>
      <c r="AX13" s="1"/>
      <c r="AY13" s="1"/>
      <c r="AZ13" s="1"/>
      <c r="BA13" s="1"/>
      <c r="BB13" s="1"/>
      <c r="BC13" s="1"/>
      <c r="BD13" s="1"/>
      <c r="BE13" s="1"/>
    </row>
    <row r="14" spans="1:57" x14ac:dyDescent="0.25">
      <c r="A14" s="192"/>
      <c r="B14" s="35"/>
      <c r="C14" s="13"/>
      <c r="D14" s="13"/>
      <c r="E14" s="13"/>
      <c r="F14" s="8"/>
      <c r="G14" s="13"/>
      <c r="H14" s="13"/>
      <c r="I14" s="13"/>
      <c r="J14" s="13"/>
      <c r="K14" s="13"/>
      <c r="L14" s="13"/>
      <c r="M14" s="13"/>
      <c r="N14" s="13"/>
      <c r="O14" s="13"/>
      <c r="P14" s="16"/>
      <c r="Q14" s="16"/>
      <c r="R14" s="16"/>
      <c r="S14" s="16"/>
      <c r="T14" s="16"/>
      <c r="U14" s="16"/>
      <c r="V14" s="16"/>
      <c r="W14" s="16"/>
      <c r="X14" s="16"/>
      <c r="Y14" s="16"/>
      <c r="Z14" s="16"/>
      <c r="AA14" s="16"/>
      <c r="AB14" s="16"/>
      <c r="AC14" s="16"/>
      <c r="AD14" s="16"/>
      <c r="AE14" s="16"/>
      <c r="AF14" s="16"/>
      <c r="AG14" s="1"/>
      <c r="AH14" s="1"/>
      <c r="AI14" s="1"/>
      <c r="AJ14" s="1"/>
      <c r="AK14" s="1"/>
      <c r="AL14" s="1"/>
      <c r="AM14" s="1"/>
      <c r="AN14" s="1"/>
      <c r="AO14" s="1"/>
      <c r="AP14" s="1"/>
      <c r="AQ14" s="1"/>
      <c r="AR14" s="1"/>
      <c r="AS14" s="1"/>
      <c r="AT14" s="1"/>
      <c r="AU14" s="1"/>
      <c r="AV14" s="1"/>
      <c r="AW14" s="1"/>
      <c r="AX14" s="1"/>
      <c r="AY14" s="1"/>
      <c r="AZ14" s="1"/>
      <c r="BA14" s="1"/>
      <c r="BB14" s="1"/>
      <c r="BC14" s="1"/>
      <c r="BD14" s="1"/>
      <c r="BE14" s="1"/>
    </row>
    <row r="15" spans="1:57" x14ac:dyDescent="0.25">
      <c r="A15" s="81"/>
      <c r="B15" s="121"/>
      <c r="C15" s="121"/>
      <c r="D15" s="121"/>
      <c r="E15" s="121"/>
      <c r="F15" s="121"/>
      <c r="G15" s="121"/>
      <c r="H15" s="121"/>
      <c r="I15" s="121"/>
      <c r="J15" s="121"/>
      <c r="K15" s="121"/>
      <c r="L15" s="90"/>
      <c r="M15" s="90"/>
      <c r="N15" s="90"/>
      <c r="O15" s="90"/>
      <c r="P15" s="90"/>
      <c r="Q15" s="90"/>
      <c r="R15" s="90"/>
      <c r="S15" s="90"/>
      <c r="T15" s="90"/>
      <c r="U15" s="90"/>
      <c r="V15" s="90"/>
      <c r="W15" s="90"/>
      <c r="X15" s="90"/>
      <c r="Y15" s="90"/>
      <c r="Z15" s="90"/>
      <c r="AA15" s="90"/>
      <c r="AB15" s="224"/>
      <c r="AC15" s="16"/>
      <c r="AD15" s="16"/>
      <c r="AE15" s="16"/>
      <c r="AF15" s="16"/>
      <c r="AG15" s="1"/>
      <c r="AH15" s="1"/>
      <c r="AI15" s="1"/>
      <c r="AJ15" s="1"/>
      <c r="AK15" s="1"/>
      <c r="AL15" s="1"/>
      <c r="AM15" s="1"/>
      <c r="AN15" s="1"/>
      <c r="AO15" s="1"/>
      <c r="AP15" s="1"/>
      <c r="AQ15" s="1"/>
      <c r="AR15" s="1"/>
      <c r="AS15" s="1"/>
      <c r="AT15" s="1"/>
      <c r="AU15" s="1"/>
      <c r="AV15" s="1"/>
      <c r="AW15" s="1"/>
      <c r="AX15" s="1"/>
      <c r="AY15" s="1"/>
      <c r="AZ15" s="1"/>
      <c r="BA15" s="1"/>
      <c r="BB15" s="1"/>
      <c r="BC15" s="1"/>
      <c r="BD15" s="1"/>
      <c r="BE15" s="1"/>
    </row>
    <row r="16" spans="1:57" ht="41.25" customHeight="1" x14ac:dyDescent="0.25">
      <c r="A16" s="81"/>
      <c r="B16" s="512" t="s">
        <v>1020</v>
      </c>
      <c r="C16" s="512"/>
      <c r="D16" s="512"/>
      <c r="E16" s="512"/>
      <c r="F16" s="513"/>
      <c r="G16" s="514"/>
      <c r="H16" s="514"/>
      <c r="I16" s="515"/>
      <c r="J16" s="121"/>
      <c r="K16" s="121"/>
      <c r="L16" s="398" t="s">
        <v>861</v>
      </c>
      <c r="M16" s="398"/>
      <c r="N16" s="398"/>
      <c r="O16" s="398"/>
      <c r="P16" s="519"/>
      <c r="Q16" s="519"/>
      <c r="R16" s="519"/>
      <c r="S16" s="519"/>
      <c r="T16" s="90"/>
      <c r="U16" s="90"/>
      <c r="V16" s="90"/>
      <c r="W16" s="90"/>
      <c r="X16" s="90"/>
      <c r="Y16" s="90"/>
      <c r="Z16" s="90"/>
      <c r="AA16" s="90"/>
      <c r="AB16" s="224"/>
      <c r="AC16" s="16"/>
      <c r="AD16" s="16"/>
      <c r="AE16" s="16"/>
      <c r="AF16" s="16"/>
      <c r="AG16" s="1"/>
      <c r="AH16" s="1"/>
      <c r="AI16" s="1"/>
      <c r="AJ16" s="1"/>
      <c r="AK16" s="1"/>
      <c r="AL16" s="1"/>
      <c r="AM16" s="1"/>
      <c r="AN16" s="1"/>
      <c r="AO16" s="1"/>
      <c r="AP16" s="1"/>
      <c r="AQ16" s="1"/>
      <c r="AR16" s="1"/>
      <c r="AS16" s="1"/>
      <c r="AT16" s="1"/>
      <c r="AU16" s="1"/>
      <c r="AV16" s="1"/>
      <c r="AW16" s="1"/>
      <c r="AX16" s="1"/>
      <c r="AY16" s="1"/>
      <c r="AZ16" s="1"/>
      <c r="BA16" s="1"/>
      <c r="BB16" s="1"/>
      <c r="BC16" s="1"/>
      <c r="BD16" s="1"/>
      <c r="BE16" s="1"/>
    </row>
    <row r="17" spans="1:57" x14ac:dyDescent="0.25">
      <c r="A17" s="81"/>
      <c r="B17" s="121"/>
      <c r="C17" s="121"/>
      <c r="D17" s="121"/>
      <c r="E17" s="121"/>
      <c r="F17" s="121"/>
      <c r="G17" s="121"/>
      <c r="H17" s="121"/>
      <c r="I17" s="121"/>
      <c r="J17" s="121"/>
      <c r="K17" s="121"/>
      <c r="L17" s="90"/>
      <c r="M17" s="90"/>
      <c r="N17" s="90"/>
      <c r="O17" s="90"/>
      <c r="P17" s="90"/>
      <c r="Q17" s="90"/>
      <c r="R17" s="90"/>
      <c r="S17" s="90"/>
      <c r="T17" s="90"/>
      <c r="U17" s="90"/>
      <c r="V17" s="90"/>
      <c r="W17" s="90"/>
      <c r="X17" s="90"/>
      <c r="Y17" s="90"/>
      <c r="Z17" s="90"/>
      <c r="AA17" s="90"/>
      <c r="AB17" s="224"/>
      <c r="AC17" s="16"/>
      <c r="AD17" s="16"/>
      <c r="AE17" s="16"/>
      <c r="AF17" s="16"/>
      <c r="AG17" s="1"/>
      <c r="AH17" s="1"/>
      <c r="AI17" s="1"/>
      <c r="AJ17" s="1"/>
      <c r="AK17" s="1"/>
      <c r="AL17" s="1"/>
      <c r="AM17" s="1"/>
      <c r="AN17" s="1"/>
      <c r="AO17" s="1"/>
      <c r="AP17" s="1"/>
      <c r="AQ17" s="1"/>
      <c r="AR17" s="1"/>
      <c r="AS17" s="1"/>
      <c r="AT17" s="1"/>
      <c r="AU17" s="1"/>
      <c r="AV17" s="1"/>
      <c r="AW17" s="1"/>
      <c r="AX17" s="1"/>
      <c r="AY17" s="1"/>
      <c r="AZ17" s="1"/>
      <c r="BA17" s="1"/>
      <c r="BB17" s="1"/>
      <c r="BC17" s="1"/>
      <c r="BD17" s="1"/>
      <c r="BE17" s="1"/>
    </row>
    <row r="18" spans="1:57" x14ac:dyDescent="0.25">
      <c r="A18" s="81"/>
      <c r="B18" s="292"/>
      <c r="C18" s="121"/>
      <c r="D18" s="121"/>
      <c r="E18" s="121"/>
      <c r="F18" s="121"/>
      <c r="G18" s="121"/>
      <c r="H18" s="121"/>
      <c r="I18" s="121"/>
      <c r="J18" s="121"/>
      <c r="K18" s="121"/>
      <c r="L18" s="90"/>
      <c r="M18" s="90"/>
      <c r="N18" s="90"/>
      <c r="O18" s="90"/>
      <c r="P18" s="90"/>
      <c r="Q18" s="90"/>
      <c r="R18" s="90"/>
      <c r="S18" s="90"/>
      <c r="T18" s="90"/>
      <c r="U18" s="90"/>
      <c r="V18" s="90"/>
      <c r="W18" s="90"/>
      <c r="X18" s="90"/>
      <c r="Y18" s="90"/>
      <c r="Z18" s="90"/>
      <c r="AA18" s="90"/>
      <c r="AB18" s="224"/>
      <c r="AC18" s="16"/>
      <c r="AD18" s="16"/>
      <c r="AE18" s="16"/>
      <c r="AF18" s="16"/>
      <c r="AG18" s="1"/>
      <c r="AH18" s="1"/>
      <c r="AI18" s="1"/>
      <c r="AJ18" s="1"/>
      <c r="AK18" s="1"/>
      <c r="AL18" s="1"/>
      <c r="AM18" s="1"/>
      <c r="AN18" s="1"/>
      <c r="AO18" s="1"/>
      <c r="AP18" s="1"/>
      <c r="AQ18" s="1"/>
      <c r="AR18" s="1"/>
      <c r="AS18" s="1"/>
      <c r="AT18" s="1"/>
      <c r="AU18" s="1"/>
      <c r="AV18" s="1"/>
      <c r="AW18" s="1"/>
      <c r="AX18" s="1"/>
      <c r="AY18" s="1"/>
      <c r="AZ18" s="1"/>
      <c r="BA18" s="1"/>
      <c r="BB18" s="1"/>
      <c r="BC18" s="1"/>
      <c r="BD18" s="1"/>
      <c r="BE18" s="1"/>
    </row>
    <row r="19" spans="1:57" ht="15.75" thickBot="1" x14ac:dyDescent="0.3">
      <c r="A19" s="81"/>
      <c r="B19" s="21" t="s">
        <v>864</v>
      </c>
      <c r="C19" s="121"/>
      <c r="D19" s="121"/>
      <c r="E19" s="121"/>
      <c r="F19" s="121"/>
      <c r="G19" s="121"/>
      <c r="H19" s="121"/>
      <c r="I19" s="121"/>
      <c r="J19" s="121"/>
      <c r="K19" s="121"/>
      <c r="L19" s="90"/>
      <c r="M19" s="90"/>
      <c r="N19" s="90"/>
      <c r="O19" s="90"/>
      <c r="P19" s="90"/>
      <c r="Q19" s="90"/>
      <c r="R19" s="90"/>
      <c r="S19" s="90"/>
      <c r="T19" s="90"/>
      <c r="U19" s="90"/>
      <c r="V19" s="90"/>
      <c r="W19" s="90"/>
      <c r="X19" s="90"/>
      <c r="Y19" s="90"/>
      <c r="Z19" s="90"/>
      <c r="AA19" s="90"/>
      <c r="AB19" s="224"/>
      <c r="AC19" s="16"/>
      <c r="AD19" s="16"/>
      <c r="AE19" s="16"/>
      <c r="AF19" s="16"/>
      <c r="AG19" s="1"/>
      <c r="AH19" s="1"/>
      <c r="AI19" s="1"/>
      <c r="AJ19" s="1"/>
      <c r="AK19" s="1"/>
      <c r="AL19" s="1"/>
      <c r="AM19" s="1"/>
      <c r="AN19" s="1"/>
      <c r="AO19" s="1"/>
      <c r="AP19" s="1"/>
      <c r="AQ19" s="1"/>
      <c r="AR19" s="1"/>
      <c r="AS19" s="1"/>
      <c r="AT19" s="1"/>
      <c r="AU19" s="1"/>
      <c r="AV19" s="1"/>
      <c r="AW19" s="1"/>
      <c r="AX19" s="1"/>
      <c r="AY19" s="1"/>
      <c r="AZ19" s="1"/>
      <c r="BA19" s="1"/>
      <c r="BB19" s="1"/>
      <c r="BC19" s="1"/>
      <c r="BD19" s="1"/>
      <c r="BE19" s="1"/>
    </row>
    <row r="20" spans="1:57" ht="30" customHeight="1" thickBot="1" x14ac:dyDescent="0.3">
      <c r="A20" s="192"/>
      <c r="B20" s="305"/>
      <c r="C20" s="305"/>
      <c r="D20" s="305"/>
      <c r="E20" s="305"/>
      <c r="F20" s="492" t="s">
        <v>18</v>
      </c>
      <c r="G20" s="493"/>
      <c r="H20" s="493"/>
      <c r="I20" s="494"/>
      <c r="J20" s="492" t="s">
        <v>19</v>
      </c>
      <c r="K20" s="493"/>
      <c r="L20" s="493"/>
      <c r="M20" s="494"/>
      <c r="N20" s="492" t="s">
        <v>20</v>
      </c>
      <c r="O20" s="493"/>
      <c r="P20" s="493"/>
      <c r="Q20" s="494"/>
      <c r="R20" s="492" t="s">
        <v>21</v>
      </c>
      <c r="S20" s="493"/>
      <c r="T20" s="493"/>
      <c r="U20" s="494"/>
      <c r="V20" s="492" t="s">
        <v>22</v>
      </c>
      <c r="W20" s="493"/>
      <c r="X20" s="493"/>
      <c r="Y20" s="494"/>
      <c r="Z20" s="492" t="s">
        <v>23</v>
      </c>
      <c r="AA20" s="493"/>
      <c r="AB20" s="493"/>
      <c r="AC20" s="494"/>
      <c r="AD20" s="492" t="s">
        <v>24</v>
      </c>
      <c r="AE20" s="493"/>
      <c r="AF20" s="493"/>
      <c r="AG20" s="494"/>
      <c r="AH20" s="492" t="s">
        <v>66</v>
      </c>
      <c r="AI20" s="493"/>
      <c r="AJ20" s="493"/>
      <c r="AK20" s="494"/>
      <c r="AL20" s="492" t="s">
        <v>67</v>
      </c>
      <c r="AM20" s="493"/>
      <c r="AN20" s="493"/>
      <c r="AO20" s="494"/>
      <c r="AP20" s="492" t="s">
        <v>68</v>
      </c>
      <c r="AQ20" s="493"/>
      <c r="AR20" s="493"/>
      <c r="AS20" s="494"/>
      <c r="AT20" s="492" t="s">
        <v>28</v>
      </c>
      <c r="AU20" s="493"/>
      <c r="AV20" s="493"/>
      <c r="AW20" s="494"/>
      <c r="AX20" s="492" t="s">
        <v>29</v>
      </c>
      <c r="AY20" s="493"/>
      <c r="AZ20" s="493"/>
      <c r="BA20" s="494"/>
      <c r="BB20" s="1"/>
      <c r="BC20" s="1"/>
      <c r="BD20" s="1"/>
      <c r="BE20" s="1"/>
    </row>
    <row r="21" spans="1:57" ht="30" customHeight="1" x14ac:dyDescent="0.25">
      <c r="A21" s="192"/>
      <c r="B21" s="506" t="s">
        <v>858</v>
      </c>
      <c r="C21" s="507"/>
      <c r="D21" s="507"/>
      <c r="E21" s="508"/>
      <c r="F21" s="500"/>
      <c r="G21" s="501"/>
      <c r="H21" s="501"/>
      <c r="I21" s="502"/>
      <c r="J21" s="500"/>
      <c r="K21" s="501"/>
      <c r="L21" s="501"/>
      <c r="M21" s="502"/>
      <c r="N21" s="500"/>
      <c r="O21" s="501"/>
      <c r="P21" s="501"/>
      <c r="Q21" s="502"/>
      <c r="R21" s="500"/>
      <c r="S21" s="501"/>
      <c r="T21" s="501"/>
      <c r="U21" s="502"/>
      <c r="V21" s="500"/>
      <c r="W21" s="501"/>
      <c r="X21" s="501"/>
      <c r="Y21" s="502"/>
      <c r="Z21" s="500"/>
      <c r="AA21" s="501"/>
      <c r="AB21" s="501"/>
      <c r="AC21" s="502"/>
      <c r="AD21" s="500"/>
      <c r="AE21" s="501"/>
      <c r="AF21" s="501"/>
      <c r="AG21" s="502"/>
      <c r="AH21" s="500"/>
      <c r="AI21" s="501"/>
      <c r="AJ21" s="501"/>
      <c r="AK21" s="502"/>
      <c r="AL21" s="500"/>
      <c r="AM21" s="501"/>
      <c r="AN21" s="501"/>
      <c r="AO21" s="502"/>
      <c r="AP21" s="500"/>
      <c r="AQ21" s="501"/>
      <c r="AR21" s="501"/>
      <c r="AS21" s="502"/>
      <c r="AT21" s="500"/>
      <c r="AU21" s="501"/>
      <c r="AV21" s="501"/>
      <c r="AW21" s="502"/>
      <c r="AX21" s="509"/>
      <c r="AY21" s="510"/>
      <c r="AZ21" s="510"/>
      <c r="BA21" s="511"/>
      <c r="BB21" s="1"/>
      <c r="BC21" s="1"/>
      <c r="BD21" s="1"/>
      <c r="BE21" s="1"/>
    </row>
    <row r="22" spans="1:57" ht="30" customHeight="1" x14ac:dyDescent="0.25">
      <c r="A22" s="192"/>
      <c r="B22" s="495" t="s">
        <v>742</v>
      </c>
      <c r="C22" s="414"/>
      <c r="D22" s="414"/>
      <c r="E22" s="496"/>
      <c r="F22" s="500"/>
      <c r="G22" s="501"/>
      <c r="H22" s="501"/>
      <c r="I22" s="502"/>
      <c r="J22" s="500"/>
      <c r="K22" s="501"/>
      <c r="L22" s="501"/>
      <c r="M22" s="502"/>
      <c r="N22" s="500"/>
      <c r="O22" s="501"/>
      <c r="P22" s="501"/>
      <c r="Q22" s="502"/>
      <c r="R22" s="500"/>
      <c r="S22" s="501"/>
      <c r="T22" s="501"/>
      <c r="U22" s="502"/>
      <c r="V22" s="500"/>
      <c r="W22" s="501"/>
      <c r="X22" s="501"/>
      <c r="Y22" s="502"/>
      <c r="Z22" s="500"/>
      <c r="AA22" s="501"/>
      <c r="AB22" s="501"/>
      <c r="AC22" s="502"/>
      <c r="AD22" s="500"/>
      <c r="AE22" s="501"/>
      <c r="AF22" s="501"/>
      <c r="AG22" s="502"/>
      <c r="AH22" s="500"/>
      <c r="AI22" s="501"/>
      <c r="AJ22" s="501"/>
      <c r="AK22" s="502"/>
      <c r="AL22" s="500"/>
      <c r="AM22" s="501"/>
      <c r="AN22" s="501"/>
      <c r="AO22" s="502"/>
      <c r="AP22" s="500"/>
      <c r="AQ22" s="501"/>
      <c r="AR22" s="501"/>
      <c r="AS22" s="502"/>
      <c r="AT22" s="500"/>
      <c r="AU22" s="501"/>
      <c r="AV22" s="501"/>
      <c r="AW22" s="502"/>
      <c r="AX22" s="509"/>
      <c r="AY22" s="510"/>
      <c r="AZ22" s="510"/>
      <c r="BA22" s="511"/>
      <c r="BB22" s="1"/>
      <c r="BC22" s="1"/>
      <c r="BD22" s="1"/>
      <c r="BE22" s="1"/>
    </row>
    <row r="23" spans="1:57" ht="30" customHeight="1" x14ac:dyDescent="0.25">
      <c r="A23" s="192"/>
      <c r="B23" s="497" t="s">
        <v>859</v>
      </c>
      <c r="C23" s="498"/>
      <c r="D23" s="498"/>
      <c r="E23" s="499"/>
      <c r="F23" s="503"/>
      <c r="G23" s="504"/>
      <c r="H23" s="504"/>
      <c r="I23" s="505"/>
      <c r="J23" s="503"/>
      <c r="K23" s="504"/>
      <c r="L23" s="504"/>
      <c r="M23" s="505"/>
      <c r="N23" s="503"/>
      <c r="O23" s="504"/>
      <c r="P23" s="504"/>
      <c r="Q23" s="505"/>
      <c r="R23" s="503"/>
      <c r="S23" s="504"/>
      <c r="T23" s="504"/>
      <c r="U23" s="505"/>
      <c r="V23" s="503"/>
      <c r="W23" s="504"/>
      <c r="X23" s="504"/>
      <c r="Y23" s="505"/>
      <c r="Z23" s="503"/>
      <c r="AA23" s="504"/>
      <c r="AB23" s="504"/>
      <c r="AC23" s="505"/>
      <c r="AD23" s="503"/>
      <c r="AE23" s="504"/>
      <c r="AF23" s="504"/>
      <c r="AG23" s="505"/>
      <c r="AH23" s="503"/>
      <c r="AI23" s="504"/>
      <c r="AJ23" s="504"/>
      <c r="AK23" s="505"/>
      <c r="AL23" s="503"/>
      <c r="AM23" s="504"/>
      <c r="AN23" s="504"/>
      <c r="AO23" s="505"/>
      <c r="AP23" s="503"/>
      <c r="AQ23" s="504"/>
      <c r="AR23" s="504"/>
      <c r="AS23" s="505"/>
      <c r="AT23" s="503"/>
      <c r="AU23" s="504"/>
      <c r="AV23" s="504"/>
      <c r="AW23" s="505"/>
      <c r="AX23" s="516"/>
      <c r="AY23" s="517"/>
      <c r="AZ23" s="517"/>
      <c r="BA23" s="518"/>
      <c r="BB23" s="1"/>
      <c r="BC23" s="1"/>
      <c r="BD23" s="1"/>
      <c r="BE23" s="1"/>
    </row>
    <row r="24" spans="1:57" ht="75" customHeight="1" x14ac:dyDescent="0.25">
      <c r="A24" s="192"/>
      <c r="B24" s="221" t="s">
        <v>94</v>
      </c>
      <c r="C24" s="249" t="s">
        <v>800</v>
      </c>
      <c r="D24" s="249" t="s">
        <v>96</v>
      </c>
      <c r="E24" s="271" t="s">
        <v>138</v>
      </c>
      <c r="F24" s="221" t="s">
        <v>860</v>
      </c>
      <c r="G24" s="249" t="s">
        <v>793</v>
      </c>
      <c r="H24" s="249" t="s">
        <v>857</v>
      </c>
      <c r="I24" s="271" t="s">
        <v>137</v>
      </c>
      <c r="J24" s="221" t="s">
        <v>860</v>
      </c>
      <c r="K24" s="249" t="s">
        <v>793</v>
      </c>
      <c r="L24" s="249" t="s">
        <v>857</v>
      </c>
      <c r="M24" s="271" t="s">
        <v>137</v>
      </c>
      <c r="N24" s="221" t="s">
        <v>860</v>
      </c>
      <c r="O24" s="249" t="s">
        <v>793</v>
      </c>
      <c r="P24" s="249" t="s">
        <v>857</v>
      </c>
      <c r="Q24" s="271" t="s">
        <v>137</v>
      </c>
      <c r="R24" s="221" t="s">
        <v>860</v>
      </c>
      <c r="S24" s="249" t="s">
        <v>793</v>
      </c>
      <c r="T24" s="249" t="s">
        <v>857</v>
      </c>
      <c r="U24" s="271" t="s">
        <v>137</v>
      </c>
      <c r="V24" s="221" t="s">
        <v>860</v>
      </c>
      <c r="W24" s="249" t="s">
        <v>793</v>
      </c>
      <c r="X24" s="249" t="s">
        <v>857</v>
      </c>
      <c r="Y24" s="271" t="s">
        <v>137</v>
      </c>
      <c r="Z24" s="221" t="s">
        <v>860</v>
      </c>
      <c r="AA24" s="249" t="s">
        <v>793</v>
      </c>
      <c r="AB24" s="249" t="s">
        <v>857</v>
      </c>
      <c r="AC24" s="271" t="s">
        <v>137</v>
      </c>
      <c r="AD24" s="221" t="s">
        <v>860</v>
      </c>
      <c r="AE24" s="249" t="s">
        <v>793</v>
      </c>
      <c r="AF24" s="249" t="s">
        <v>857</v>
      </c>
      <c r="AG24" s="271" t="s">
        <v>137</v>
      </c>
      <c r="AH24" s="221" t="s">
        <v>860</v>
      </c>
      <c r="AI24" s="249" t="s">
        <v>793</v>
      </c>
      <c r="AJ24" s="249" t="s">
        <v>857</v>
      </c>
      <c r="AK24" s="271" t="s">
        <v>137</v>
      </c>
      <c r="AL24" s="221" t="s">
        <v>860</v>
      </c>
      <c r="AM24" s="249" t="s">
        <v>793</v>
      </c>
      <c r="AN24" s="249" t="s">
        <v>857</v>
      </c>
      <c r="AO24" s="271" t="s">
        <v>137</v>
      </c>
      <c r="AP24" s="221" t="s">
        <v>860</v>
      </c>
      <c r="AQ24" s="249" t="s">
        <v>793</v>
      </c>
      <c r="AR24" s="249" t="s">
        <v>857</v>
      </c>
      <c r="AS24" s="271" t="s">
        <v>137</v>
      </c>
      <c r="AT24" s="221" t="s">
        <v>860</v>
      </c>
      <c r="AU24" s="249" t="s">
        <v>793</v>
      </c>
      <c r="AV24" s="249" t="s">
        <v>857</v>
      </c>
      <c r="AW24" s="271" t="s">
        <v>137</v>
      </c>
      <c r="AX24" s="221" t="s">
        <v>860</v>
      </c>
      <c r="AY24" s="249" t="s">
        <v>793</v>
      </c>
      <c r="AZ24" s="249" t="s">
        <v>857</v>
      </c>
      <c r="BA24" s="271" t="s">
        <v>137</v>
      </c>
      <c r="BB24" s="1"/>
      <c r="BC24" s="1"/>
      <c r="BD24" s="1"/>
      <c r="BE24" s="1"/>
    </row>
    <row r="25" spans="1:57" x14ac:dyDescent="0.25">
      <c r="A25" s="192"/>
      <c r="B25" s="230" t="s">
        <v>10</v>
      </c>
      <c r="C25" s="164"/>
      <c r="D25" s="131"/>
      <c r="E25" s="225"/>
      <c r="F25" s="162"/>
      <c r="G25" s="204"/>
      <c r="H25" s="263" t="s">
        <v>10</v>
      </c>
      <c r="I25" s="208"/>
      <c r="J25" s="162"/>
      <c r="K25" s="204"/>
      <c r="L25" s="263" t="s">
        <v>10</v>
      </c>
      <c r="M25" s="208"/>
      <c r="N25" s="162"/>
      <c r="O25" s="204"/>
      <c r="P25" s="263" t="s">
        <v>10</v>
      </c>
      <c r="Q25" s="208"/>
      <c r="R25" s="162"/>
      <c r="S25" s="204"/>
      <c r="T25" s="263" t="s">
        <v>10</v>
      </c>
      <c r="U25" s="208"/>
      <c r="V25" s="162"/>
      <c r="W25" s="204"/>
      <c r="X25" s="263" t="s">
        <v>10</v>
      </c>
      <c r="Y25" s="208"/>
      <c r="Z25" s="162"/>
      <c r="AA25" s="204"/>
      <c r="AB25" s="263" t="s">
        <v>10</v>
      </c>
      <c r="AC25" s="208"/>
      <c r="AD25" s="162"/>
      <c r="AE25" s="204"/>
      <c r="AF25" s="263" t="s">
        <v>10</v>
      </c>
      <c r="AG25" s="208"/>
      <c r="AH25" s="162"/>
      <c r="AI25" s="204"/>
      <c r="AJ25" s="263" t="s">
        <v>10</v>
      </c>
      <c r="AK25" s="208"/>
      <c r="AL25" s="162"/>
      <c r="AM25" s="204"/>
      <c r="AN25" s="263" t="s">
        <v>10</v>
      </c>
      <c r="AO25" s="208"/>
      <c r="AP25" s="162"/>
      <c r="AQ25" s="204"/>
      <c r="AR25" s="263" t="s">
        <v>10</v>
      </c>
      <c r="AS25" s="208"/>
      <c r="AT25" s="162"/>
      <c r="AU25" s="204"/>
      <c r="AV25" s="263" t="s">
        <v>10</v>
      </c>
      <c r="AW25" s="208"/>
      <c r="AX25" s="162"/>
      <c r="AY25" s="204"/>
      <c r="AZ25" s="263" t="s">
        <v>10</v>
      </c>
      <c r="BA25" s="208"/>
      <c r="BB25" s="1"/>
      <c r="BC25" s="1"/>
      <c r="BD25" s="1"/>
      <c r="BE25" s="1"/>
    </row>
    <row r="26" spans="1:57" x14ac:dyDescent="0.25">
      <c r="A26" s="192"/>
      <c r="B26" s="230" t="s">
        <v>10</v>
      </c>
      <c r="C26" s="164"/>
      <c r="D26" s="34"/>
      <c r="E26" s="157"/>
      <c r="F26" s="162"/>
      <c r="G26" s="204"/>
      <c r="H26" s="263" t="s">
        <v>10</v>
      </c>
      <c r="I26" s="208"/>
      <c r="J26" s="162"/>
      <c r="K26" s="204"/>
      <c r="L26" s="263" t="s">
        <v>10</v>
      </c>
      <c r="M26" s="208"/>
      <c r="N26" s="162"/>
      <c r="O26" s="204"/>
      <c r="P26" s="263" t="s">
        <v>10</v>
      </c>
      <c r="Q26" s="208"/>
      <c r="R26" s="162"/>
      <c r="S26" s="204"/>
      <c r="T26" s="263" t="s">
        <v>10</v>
      </c>
      <c r="U26" s="208"/>
      <c r="V26" s="162"/>
      <c r="W26" s="204"/>
      <c r="X26" s="263" t="s">
        <v>10</v>
      </c>
      <c r="Y26" s="208"/>
      <c r="Z26" s="162"/>
      <c r="AA26" s="204"/>
      <c r="AB26" s="263" t="s">
        <v>10</v>
      </c>
      <c r="AC26" s="208"/>
      <c r="AD26" s="162"/>
      <c r="AE26" s="204"/>
      <c r="AF26" s="263" t="s">
        <v>10</v>
      </c>
      <c r="AG26" s="208"/>
      <c r="AH26" s="162"/>
      <c r="AI26" s="204"/>
      <c r="AJ26" s="263" t="s">
        <v>10</v>
      </c>
      <c r="AK26" s="208"/>
      <c r="AL26" s="162"/>
      <c r="AM26" s="204"/>
      <c r="AN26" s="263" t="s">
        <v>10</v>
      </c>
      <c r="AO26" s="208"/>
      <c r="AP26" s="162"/>
      <c r="AQ26" s="204"/>
      <c r="AR26" s="263" t="s">
        <v>10</v>
      </c>
      <c r="AS26" s="208"/>
      <c r="AT26" s="162"/>
      <c r="AU26" s="204"/>
      <c r="AV26" s="263" t="s">
        <v>10</v>
      </c>
      <c r="AW26" s="208"/>
      <c r="AX26" s="162"/>
      <c r="AY26" s="204"/>
      <c r="AZ26" s="263" t="s">
        <v>10</v>
      </c>
      <c r="BA26" s="208"/>
      <c r="BB26" s="1"/>
      <c r="BC26" s="1"/>
      <c r="BD26" s="1"/>
      <c r="BE26" s="1"/>
    </row>
    <row r="27" spans="1:57" x14ac:dyDescent="0.25">
      <c r="A27" s="192"/>
      <c r="B27" s="230" t="s">
        <v>10</v>
      </c>
      <c r="C27" s="164"/>
      <c r="D27" s="34"/>
      <c r="E27" s="157"/>
      <c r="F27" s="162"/>
      <c r="G27" s="204"/>
      <c r="H27" s="263" t="s">
        <v>10</v>
      </c>
      <c r="I27" s="208"/>
      <c r="J27" s="162"/>
      <c r="K27" s="204"/>
      <c r="L27" s="263" t="s">
        <v>10</v>
      </c>
      <c r="M27" s="208"/>
      <c r="N27" s="162"/>
      <c r="O27" s="204"/>
      <c r="P27" s="263" t="s">
        <v>10</v>
      </c>
      <c r="Q27" s="208"/>
      <c r="R27" s="162"/>
      <c r="S27" s="204"/>
      <c r="T27" s="263" t="s">
        <v>10</v>
      </c>
      <c r="U27" s="208"/>
      <c r="V27" s="162"/>
      <c r="W27" s="204"/>
      <c r="X27" s="263" t="s">
        <v>10</v>
      </c>
      <c r="Y27" s="208"/>
      <c r="Z27" s="162"/>
      <c r="AA27" s="204"/>
      <c r="AB27" s="263" t="s">
        <v>10</v>
      </c>
      <c r="AC27" s="208"/>
      <c r="AD27" s="162"/>
      <c r="AE27" s="204"/>
      <c r="AF27" s="263" t="s">
        <v>10</v>
      </c>
      <c r="AG27" s="208"/>
      <c r="AH27" s="162"/>
      <c r="AI27" s="204"/>
      <c r="AJ27" s="263" t="s">
        <v>10</v>
      </c>
      <c r="AK27" s="208"/>
      <c r="AL27" s="162"/>
      <c r="AM27" s="204"/>
      <c r="AN27" s="263" t="s">
        <v>10</v>
      </c>
      <c r="AO27" s="208"/>
      <c r="AP27" s="162"/>
      <c r="AQ27" s="204"/>
      <c r="AR27" s="263" t="s">
        <v>10</v>
      </c>
      <c r="AS27" s="208"/>
      <c r="AT27" s="162"/>
      <c r="AU27" s="204"/>
      <c r="AV27" s="263" t="s">
        <v>10</v>
      </c>
      <c r="AW27" s="208"/>
      <c r="AX27" s="162"/>
      <c r="AY27" s="204"/>
      <c r="AZ27" s="263" t="s">
        <v>10</v>
      </c>
      <c r="BA27" s="208"/>
      <c r="BB27" s="1"/>
      <c r="BC27" s="1"/>
      <c r="BD27" s="1"/>
      <c r="BE27" s="1"/>
    </row>
    <row r="28" spans="1:57" x14ac:dyDescent="0.25">
      <c r="A28" s="192"/>
      <c r="B28" s="230" t="s">
        <v>10</v>
      </c>
      <c r="C28" s="164"/>
      <c r="D28" s="34"/>
      <c r="E28" s="157"/>
      <c r="F28" s="162"/>
      <c r="G28" s="204"/>
      <c r="H28" s="263" t="s">
        <v>10</v>
      </c>
      <c r="I28" s="208"/>
      <c r="J28" s="162"/>
      <c r="K28" s="204"/>
      <c r="L28" s="263" t="s">
        <v>10</v>
      </c>
      <c r="M28" s="208"/>
      <c r="N28" s="162"/>
      <c r="O28" s="204"/>
      <c r="P28" s="263" t="s">
        <v>10</v>
      </c>
      <c r="Q28" s="208"/>
      <c r="R28" s="162"/>
      <c r="S28" s="204"/>
      <c r="T28" s="263" t="s">
        <v>10</v>
      </c>
      <c r="U28" s="208"/>
      <c r="V28" s="162"/>
      <c r="W28" s="204"/>
      <c r="X28" s="263" t="s">
        <v>10</v>
      </c>
      <c r="Y28" s="208"/>
      <c r="Z28" s="162"/>
      <c r="AA28" s="204"/>
      <c r="AB28" s="263" t="s">
        <v>10</v>
      </c>
      <c r="AC28" s="208"/>
      <c r="AD28" s="162"/>
      <c r="AE28" s="204"/>
      <c r="AF28" s="263" t="s">
        <v>10</v>
      </c>
      <c r="AG28" s="208"/>
      <c r="AH28" s="162"/>
      <c r="AI28" s="204"/>
      <c r="AJ28" s="263" t="s">
        <v>10</v>
      </c>
      <c r="AK28" s="208"/>
      <c r="AL28" s="162"/>
      <c r="AM28" s="204"/>
      <c r="AN28" s="263" t="s">
        <v>10</v>
      </c>
      <c r="AO28" s="208"/>
      <c r="AP28" s="162"/>
      <c r="AQ28" s="204"/>
      <c r="AR28" s="263" t="s">
        <v>10</v>
      </c>
      <c r="AS28" s="208"/>
      <c r="AT28" s="162"/>
      <c r="AU28" s="204"/>
      <c r="AV28" s="263" t="s">
        <v>10</v>
      </c>
      <c r="AW28" s="208"/>
      <c r="AX28" s="162"/>
      <c r="AY28" s="204"/>
      <c r="AZ28" s="263" t="s">
        <v>10</v>
      </c>
      <c r="BA28" s="208"/>
      <c r="BB28" s="1"/>
      <c r="BC28" s="1"/>
      <c r="BD28" s="1"/>
      <c r="BE28" s="1"/>
    </row>
    <row r="29" spans="1:57" x14ac:dyDescent="0.25">
      <c r="A29" s="192"/>
      <c r="B29" s="230" t="s">
        <v>10</v>
      </c>
      <c r="C29" s="164"/>
      <c r="D29" s="34"/>
      <c r="E29" s="157"/>
      <c r="F29" s="162"/>
      <c r="G29" s="204"/>
      <c r="H29" s="263" t="s">
        <v>10</v>
      </c>
      <c r="I29" s="208"/>
      <c r="J29" s="162"/>
      <c r="K29" s="204"/>
      <c r="L29" s="263" t="s">
        <v>10</v>
      </c>
      <c r="M29" s="208"/>
      <c r="N29" s="162"/>
      <c r="O29" s="204"/>
      <c r="P29" s="263" t="s">
        <v>10</v>
      </c>
      <c r="Q29" s="208"/>
      <c r="R29" s="162"/>
      <c r="S29" s="204"/>
      <c r="T29" s="263" t="s">
        <v>10</v>
      </c>
      <c r="U29" s="208"/>
      <c r="V29" s="162"/>
      <c r="W29" s="204"/>
      <c r="X29" s="263" t="s">
        <v>10</v>
      </c>
      <c r="Y29" s="208"/>
      <c r="Z29" s="162"/>
      <c r="AA29" s="204"/>
      <c r="AB29" s="263" t="s">
        <v>10</v>
      </c>
      <c r="AC29" s="208"/>
      <c r="AD29" s="162"/>
      <c r="AE29" s="204"/>
      <c r="AF29" s="263" t="s">
        <v>10</v>
      </c>
      <c r="AG29" s="208"/>
      <c r="AH29" s="162"/>
      <c r="AI29" s="204"/>
      <c r="AJ29" s="263" t="s">
        <v>10</v>
      </c>
      <c r="AK29" s="208"/>
      <c r="AL29" s="162"/>
      <c r="AM29" s="204"/>
      <c r="AN29" s="263" t="s">
        <v>10</v>
      </c>
      <c r="AO29" s="208"/>
      <c r="AP29" s="162"/>
      <c r="AQ29" s="204"/>
      <c r="AR29" s="263" t="s">
        <v>10</v>
      </c>
      <c r="AS29" s="208"/>
      <c r="AT29" s="162"/>
      <c r="AU29" s="204"/>
      <c r="AV29" s="263" t="s">
        <v>10</v>
      </c>
      <c r="AW29" s="208"/>
      <c r="AX29" s="162"/>
      <c r="AY29" s="204"/>
      <c r="AZ29" s="263" t="s">
        <v>10</v>
      </c>
      <c r="BA29" s="208"/>
      <c r="BB29" s="1"/>
      <c r="BC29" s="1"/>
      <c r="BD29" s="1"/>
      <c r="BE29" s="1"/>
    </row>
    <row r="30" spans="1:57" x14ac:dyDescent="0.25">
      <c r="A30" s="192"/>
      <c r="B30" s="230" t="s">
        <v>10</v>
      </c>
      <c r="C30" s="164"/>
      <c r="D30" s="34"/>
      <c r="E30" s="157"/>
      <c r="F30" s="162"/>
      <c r="G30" s="204"/>
      <c r="H30" s="263" t="s">
        <v>10</v>
      </c>
      <c r="I30" s="208"/>
      <c r="J30" s="162"/>
      <c r="K30" s="204"/>
      <c r="L30" s="263" t="s">
        <v>10</v>
      </c>
      <c r="M30" s="208"/>
      <c r="N30" s="162"/>
      <c r="O30" s="204"/>
      <c r="P30" s="263" t="s">
        <v>10</v>
      </c>
      <c r="Q30" s="208"/>
      <c r="R30" s="162"/>
      <c r="S30" s="204"/>
      <c r="T30" s="263" t="s">
        <v>10</v>
      </c>
      <c r="U30" s="208"/>
      <c r="V30" s="162"/>
      <c r="W30" s="204"/>
      <c r="X30" s="263" t="s">
        <v>10</v>
      </c>
      <c r="Y30" s="208"/>
      <c r="Z30" s="162"/>
      <c r="AA30" s="204"/>
      <c r="AB30" s="263" t="s">
        <v>10</v>
      </c>
      <c r="AC30" s="208"/>
      <c r="AD30" s="162"/>
      <c r="AE30" s="204"/>
      <c r="AF30" s="263" t="s">
        <v>10</v>
      </c>
      <c r="AG30" s="208"/>
      <c r="AH30" s="162"/>
      <c r="AI30" s="204"/>
      <c r="AJ30" s="263" t="s">
        <v>10</v>
      </c>
      <c r="AK30" s="208"/>
      <c r="AL30" s="162"/>
      <c r="AM30" s="204"/>
      <c r="AN30" s="263" t="s">
        <v>10</v>
      </c>
      <c r="AO30" s="208"/>
      <c r="AP30" s="162"/>
      <c r="AQ30" s="204"/>
      <c r="AR30" s="263" t="s">
        <v>10</v>
      </c>
      <c r="AS30" s="208"/>
      <c r="AT30" s="162"/>
      <c r="AU30" s="204"/>
      <c r="AV30" s="263" t="s">
        <v>10</v>
      </c>
      <c r="AW30" s="208"/>
      <c r="AX30" s="162"/>
      <c r="AY30" s="204"/>
      <c r="AZ30" s="263" t="s">
        <v>10</v>
      </c>
      <c r="BA30" s="208"/>
      <c r="BB30" s="1"/>
      <c r="BC30" s="1"/>
      <c r="BD30" s="1"/>
      <c r="BE30" s="1"/>
    </row>
    <row r="31" spans="1:57" x14ac:dyDescent="0.25">
      <c r="A31" s="192"/>
      <c r="B31" s="230" t="s">
        <v>10</v>
      </c>
      <c r="C31" s="164"/>
      <c r="D31" s="34"/>
      <c r="E31" s="157"/>
      <c r="F31" s="162"/>
      <c r="G31" s="204"/>
      <c r="H31" s="263" t="s">
        <v>10</v>
      </c>
      <c r="I31" s="208"/>
      <c r="J31" s="162"/>
      <c r="K31" s="204"/>
      <c r="L31" s="263" t="s">
        <v>10</v>
      </c>
      <c r="M31" s="208"/>
      <c r="N31" s="162"/>
      <c r="O31" s="204"/>
      <c r="P31" s="263" t="s">
        <v>10</v>
      </c>
      <c r="Q31" s="208"/>
      <c r="R31" s="162"/>
      <c r="S31" s="204"/>
      <c r="T31" s="263" t="s">
        <v>10</v>
      </c>
      <c r="U31" s="208"/>
      <c r="V31" s="162"/>
      <c r="W31" s="204"/>
      <c r="X31" s="263" t="s">
        <v>10</v>
      </c>
      <c r="Y31" s="208"/>
      <c r="Z31" s="162"/>
      <c r="AA31" s="204"/>
      <c r="AB31" s="263" t="s">
        <v>10</v>
      </c>
      <c r="AC31" s="208"/>
      <c r="AD31" s="162"/>
      <c r="AE31" s="204"/>
      <c r="AF31" s="263" t="s">
        <v>10</v>
      </c>
      <c r="AG31" s="208"/>
      <c r="AH31" s="162"/>
      <c r="AI31" s="204"/>
      <c r="AJ31" s="263" t="s">
        <v>10</v>
      </c>
      <c r="AK31" s="208"/>
      <c r="AL31" s="162"/>
      <c r="AM31" s="204"/>
      <c r="AN31" s="263" t="s">
        <v>10</v>
      </c>
      <c r="AO31" s="208"/>
      <c r="AP31" s="162"/>
      <c r="AQ31" s="204"/>
      <c r="AR31" s="263" t="s">
        <v>10</v>
      </c>
      <c r="AS31" s="208"/>
      <c r="AT31" s="162"/>
      <c r="AU31" s="204"/>
      <c r="AV31" s="263" t="s">
        <v>10</v>
      </c>
      <c r="AW31" s="208"/>
      <c r="AX31" s="162"/>
      <c r="AY31" s="204"/>
      <c r="AZ31" s="263" t="s">
        <v>10</v>
      </c>
      <c r="BA31" s="208"/>
      <c r="BB31" s="1"/>
      <c r="BC31" s="1"/>
      <c r="BD31" s="1"/>
      <c r="BE31" s="1"/>
    </row>
    <row r="32" spans="1:57" x14ac:dyDescent="0.25">
      <c r="A32" s="192"/>
      <c r="B32" s="230" t="s">
        <v>10</v>
      </c>
      <c r="C32" s="164"/>
      <c r="D32" s="34"/>
      <c r="E32" s="157"/>
      <c r="F32" s="162"/>
      <c r="G32" s="204"/>
      <c r="H32" s="263" t="s">
        <v>10</v>
      </c>
      <c r="I32" s="208"/>
      <c r="J32" s="162"/>
      <c r="K32" s="204"/>
      <c r="L32" s="263" t="s">
        <v>10</v>
      </c>
      <c r="M32" s="208"/>
      <c r="N32" s="162"/>
      <c r="O32" s="204"/>
      <c r="P32" s="263" t="s">
        <v>10</v>
      </c>
      <c r="Q32" s="208"/>
      <c r="R32" s="162"/>
      <c r="S32" s="204"/>
      <c r="T32" s="263" t="s">
        <v>10</v>
      </c>
      <c r="U32" s="208"/>
      <c r="V32" s="162"/>
      <c r="W32" s="204"/>
      <c r="X32" s="263" t="s">
        <v>10</v>
      </c>
      <c r="Y32" s="208"/>
      <c r="Z32" s="162"/>
      <c r="AA32" s="204"/>
      <c r="AB32" s="263" t="s">
        <v>10</v>
      </c>
      <c r="AC32" s="208"/>
      <c r="AD32" s="162"/>
      <c r="AE32" s="204"/>
      <c r="AF32" s="263" t="s">
        <v>10</v>
      </c>
      <c r="AG32" s="208"/>
      <c r="AH32" s="162"/>
      <c r="AI32" s="204"/>
      <c r="AJ32" s="263" t="s">
        <v>10</v>
      </c>
      <c r="AK32" s="208"/>
      <c r="AL32" s="162"/>
      <c r="AM32" s="204"/>
      <c r="AN32" s="263" t="s">
        <v>10</v>
      </c>
      <c r="AO32" s="208"/>
      <c r="AP32" s="162"/>
      <c r="AQ32" s="204"/>
      <c r="AR32" s="263" t="s">
        <v>10</v>
      </c>
      <c r="AS32" s="208"/>
      <c r="AT32" s="162"/>
      <c r="AU32" s="204"/>
      <c r="AV32" s="263" t="s">
        <v>10</v>
      </c>
      <c r="AW32" s="208"/>
      <c r="AX32" s="162"/>
      <c r="AY32" s="204"/>
      <c r="AZ32" s="263" t="s">
        <v>10</v>
      </c>
      <c r="BA32" s="208"/>
      <c r="BB32" s="1"/>
      <c r="BC32" s="1"/>
      <c r="BD32" s="1"/>
      <c r="BE32" s="1"/>
    </row>
    <row r="33" spans="1:57" x14ac:dyDescent="0.25">
      <c r="A33" s="192"/>
      <c r="B33" s="230" t="s">
        <v>10</v>
      </c>
      <c r="C33" s="164"/>
      <c r="D33" s="34"/>
      <c r="E33" s="157"/>
      <c r="F33" s="162"/>
      <c r="G33" s="204"/>
      <c r="H33" s="263" t="s">
        <v>10</v>
      </c>
      <c r="I33" s="208"/>
      <c r="J33" s="162"/>
      <c r="K33" s="204"/>
      <c r="L33" s="263" t="s">
        <v>10</v>
      </c>
      <c r="M33" s="208"/>
      <c r="N33" s="162"/>
      <c r="O33" s="204"/>
      <c r="P33" s="263" t="s">
        <v>10</v>
      </c>
      <c r="Q33" s="208"/>
      <c r="R33" s="162"/>
      <c r="S33" s="204"/>
      <c r="T33" s="263" t="s">
        <v>10</v>
      </c>
      <c r="U33" s="208"/>
      <c r="V33" s="162"/>
      <c r="W33" s="204"/>
      <c r="X33" s="263" t="s">
        <v>10</v>
      </c>
      <c r="Y33" s="208"/>
      <c r="Z33" s="162"/>
      <c r="AA33" s="204"/>
      <c r="AB33" s="263" t="s">
        <v>10</v>
      </c>
      <c r="AC33" s="208"/>
      <c r="AD33" s="162"/>
      <c r="AE33" s="204"/>
      <c r="AF33" s="263" t="s">
        <v>10</v>
      </c>
      <c r="AG33" s="208"/>
      <c r="AH33" s="162"/>
      <c r="AI33" s="204"/>
      <c r="AJ33" s="263" t="s">
        <v>10</v>
      </c>
      <c r="AK33" s="208"/>
      <c r="AL33" s="162"/>
      <c r="AM33" s="204"/>
      <c r="AN33" s="263" t="s">
        <v>10</v>
      </c>
      <c r="AO33" s="208"/>
      <c r="AP33" s="162"/>
      <c r="AQ33" s="204"/>
      <c r="AR33" s="263" t="s">
        <v>10</v>
      </c>
      <c r="AS33" s="208"/>
      <c r="AT33" s="162"/>
      <c r="AU33" s="204"/>
      <c r="AV33" s="263" t="s">
        <v>10</v>
      </c>
      <c r="AW33" s="208"/>
      <c r="AX33" s="162"/>
      <c r="AY33" s="204"/>
      <c r="AZ33" s="263" t="s">
        <v>10</v>
      </c>
      <c r="BA33" s="208"/>
      <c r="BB33" s="1"/>
      <c r="BC33" s="1"/>
      <c r="BD33" s="1"/>
      <c r="BE33" s="1"/>
    </row>
    <row r="34" spans="1:57" x14ac:dyDescent="0.25">
      <c r="A34" s="192"/>
      <c r="B34" s="230" t="s">
        <v>10</v>
      </c>
      <c r="C34" s="164"/>
      <c r="D34" s="34"/>
      <c r="E34" s="157"/>
      <c r="F34" s="162"/>
      <c r="G34" s="204"/>
      <c r="H34" s="263" t="s">
        <v>10</v>
      </c>
      <c r="I34" s="208"/>
      <c r="J34" s="162"/>
      <c r="K34" s="204"/>
      <c r="L34" s="263" t="s">
        <v>10</v>
      </c>
      <c r="M34" s="208"/>
      <c r="N34" s="162"/>
      <c r="O34" s="204"/>
      <c r="P34" s="263" t="s">
        <v>10</v>
      </c>
      <c r="Q34" s="208"/>
      <c r="R34" s="162"/>
      <c r="S34" s="204"/>
      <c r="T34" s="263" t="s">
        <v>10</v>
      </c>
      <c r="U34" s="208"/>
      <c r="V34" s="162"/>
      <c r="W34" s="204"/>
      <c r="X34" s="263" t="s">
        <v>10</v>
      </c>
      <c r="Y34" s="208"/>
      <c r="Z34" s="162"/>
      <c r="AA34" s="204"/>
      <c r="AB34" s="263" t="s">
        <v>10</v>
      </c>
      <c r="AC34" s="208"/>
      <c r="AD34" s="162"/>
      <c r="AE34" s="204"/>
      <c r="AF34" s="263" t="s">
        <v>10</v>
      </c>
      <c r="AG34" s="208"/>
      <c r="AH34" s="162"/>
      <c r="AI34" s="204"/>
      <c r="AJ34" s="263" t="s">
        <v>10</v>
      </c>
      <c r="AK34" s="208"/>
      <c r="AL34" s="162"/>
      <c r="AM34" s="204"/>
      <c r="AN34" s="263" t="s">
        <v>10</v>
      </c>
      <c r="AO34" s="208"/>
      <c r="AP34" s="162"/>
      <c r="AQ34" s="204"/>
      <c r="AR34" s="263" t="s">
        <v>10</v>
      </c>
      <c r="AS34" s="208"/>
      <c r="AT34" s="162"/>
      <c r="AU34" s="204"/>
      <c r="AV34" s="263" t="s">
        <v>10</v>
      </c>
      <c r="AW34" s="208"/>
      <c r="AX34" s="162"/>
      <c r="AY34" s="204"/>
      <c r="AZ34" s="263" t="s">
        <v>10</v>
      </c>
      <c r="BA34" s="208"/>
      <c r="BB34" s="1"/>
      <c r="BC34" s="1"/>
      <c r="BD34" s="1"/>
      <c r="BE34" s="1"/>
    </row>
    <row r="35" spans="1:57" x14ac:dyDescent="0.25">
      <c r="A35" s="192"/>
      <c r="B35" s="230" t="s">
        <v>10</v>
      </c>
      <c r="C35" s="164"/>
      <c r="D35" s="34"/>
      <c r="E35" s="157"/>
      <c r="F35" s="162"/>
      <c r="G35" s="204"/>
      <c r="H35" s="263" t="s">
        <v>10</v>
      </c>
      <c r="I35" s="208"/>
      <c r="J35" s="162"/>
      <c r="K35" s="204"/>
      <c r="L35" s="263" t="s">
        <v>10</v>
      </c>
      <c r="M35" s="208"/>
      <c r="N35" s="162"/>
      <c r="O35" s="204"/>
      <c r="P35" s="263" t="s">
        <v>10</v>
      </c>
      <c r="Q35" s="208"/>
      <c r="R35" s="162"/>
      <c r="S35" s="204"/>
      <c r="T35" s="263" t="s">
        <v>10</v>
      </c>
      <c r="U35" s="208"/>
      <c r="V35" s="162"/>
      <c r="W35" s="204"/>
      <c r="X35" s="263" t="s">
        <v>10</v>
      </c>
      <c r="Y35" s="208"/>
      <c r="Z35" s="162"/>
      <c r="AA35" s="204"/>
      <c r="AB35" s="263" t="s">
        <v>10</v>
      </c>
      <c r="AC35" s="208"/>
      <c r="AD35" s="162"/>
      <c r="AE35" s="204"/>
      <c r="AF35" s="263" t="s">
        <v>10</v>
      </c>
      <c r="AG35" s="208"/>
      <c r="AH35" s="162"/>
      <c r="AI35" s="204"/>
      <c r="AJ35" s="263" t="s">
        <v>10</v>
      </c>
      <c r="AK35" s="208"/>
      <c r="AL35" s="162"/>
      <c r="AM35" s="204"/>
      <c r="AN35" s="263" t="s">
        <v>10</v>
      </c>
      <c r="AO35" s="208"/>
      <c r="AP35" s="162"/>
      <c r="AQ35" s="204"/>
      <c r="AR35" s="263" t="s">
        <v>10</v>
      </c>
      <c r="AS35" s="208"/>
      <c r="AT35" s="162"/>
      <c r="AU35" s="204"/>
      <c r="AV35" s="263" t="s">
        <v>10</v>
      </c>
      <c r="AW35" s="208"/>
      <c r="AX35" s="162"/>
      <c r="AY35" s="204"/>
      <c r="AZ35" s="263" t="s">
        <v>10</v>
      </c>
      <c r="BA35" s="208"/>
      <c r="BB35" s="1"/>
      <c r="BC35" s="1"/>
      <c r="BD35" s="1"/>
      <c r="BE35" s="1"/>
    </row>
    <row r="36" spans="1:57" x14ac:dyDescent="0.25">
      <c r="A36" s="192"/>
      <c r="B36" s="230" t="s">
        <v>10</v>
      </c>
      <c r="C36" s="164"/>
      <c r="D36" s="34"/>
      <c r="E36" s="157"/>
      <c r="F36" s="162"/>
      <c r="G36" s="204"/>
      <c r="H36" s="263" t="s">
        <v>10</v>
      </c>
      <c r="I36" s="208"/>
      <c r="J36" s="162"/>
      <c r="K36" s="204"/>
      <c r="L36" s="263" t="s">
        <v>10</v>
      </c>
      <c r="M36" s="208"/>
      <c r="N36" s="162"/>
      <c r="O36" s="204"/>
      <c r="P36" s="263" t="s">
        <v>10</v>
      </c>
      <c r="Q36" s="208"/>
      <c r="R36" s="162"/>
      <c r="S36" s="204"/>
      <c r="T36" s="263" t="s">
        <v>10</v>
      </c>
      <c r="U36" s="208"/>
      <c r="V36" s="162"/>
      <c r="W36" s="204"/>
      <c r="X36" s="263" t="s">
        <v>10</v>
      </c>
      <c r="Y36" s="208"/>
      <c r="Z36" s="162"/>
      <c r="AA36" s="204"/>
      <c r="AB36" s="263" t="s">
        <v>10</v>
      </c>
      <c r="AC36" s="208"/>
      <c r="AD36" s="162"/>
      <c r="AE36" s="204"/>
      <c r="AF36" s="263" t="s">
        <v>10</v>
      </c>
      <c r="AG36" s="208"/>
      <c r="AH36" s="162"/>
      <c r="AI36" s="204"/>
      <c r="AJ36" s="263" t="s">
        <v>10</v>
      </c>
      <c r="AK36" s="208"/>
      <c r="AL36" s="162"/>
      <c r="AM36" s="204"/>
      <c r="AN36" s="263" t="s">
        <v>10</v>
      </c>
      <c r="AO36" s="208"/>
      <c r="AP36" s="162"/>
      <c r="AQ36" s="204"/>
      <c r="AR36" s="263" t="s">
        <v>10</v>
      </c>
      <c r="AS36" s="208"/>
      <c r="AT36" s="162"/>
      <c r="AU36" s="204"/>
      <c r="AV36" s="263" t="s">
        <v>10</v>
      </c>
      <c r="AW36" s="208"/>
      <c r="AX36" s="162"/>
      <c r="AY36" s="204"/>
      <c r="AZ36" s="263" t="s">
        <v>10</v>
      </c>
      <c r="BA36" s="208"/>
      <c r="BB36" s="1"/>
      <c r="BC36" s="1"/>
      <c r="BD36" s="1"/>
      <c r="BE36" s="1"/>
    </row>
    <row r="37" spans="1:57" x14ac:dyDescent="0.25">
      <c r="A37" s="192"/>
      <c r="B37" s="230" t="s">
        <v>10</v>
      </c>
      <c r="C37" s="164"/>
      <c r="D37" s="34"/>
      <c r="E37" s="157"/>
      <c r="F37" s="162"/>
      <c r="G37" s="204"/>
      <c r="H37" s="263" t="s">
        <v>10</v>
      </c>
      <c r="I37" s="208"/>
      <c r="J37" s="162"/>
      <c r="K37" s="204"/>
      <c r="L37" s="263" t="s">
        <v>10</v>
      </c>
      <c r="M37" s="208"/>
      <c r="N37" s="162"/>
      <c r="O37" s="204"/>
      <c r="P37" s="263" t="s">
        <v>10</v>
      </c>
      <c r="Q37" s="208"/>
      <c r="R37" s="162"/>
      <c r="S37" s="204"/>
      <c r="T37" s="263" t="s">
        <v>10</v>
      </c>
      <c r="U37" s="208"/>
      <c r="V37" s="162"/>
      <c r="W37" s="204"/>
      <c r="X37" s="263" t="s">
        <v>10</v>
      </c>
      <c r="Y37" s="208"/>
      <c r="Z37" s="162"/>
      <c r="AA37" s="204"/>
      <c r="AB37" s="263" t="s">
        <v>10</v>
      </c>
      <c r="AC37" s="208"/>
      <c r="AD37" s="162"/>
      <c r="AE37" s="204"/>
      <c r="AF37" s="263" t="s">
        <v>10</v>
      </c>
      <c r="AG37" s="208"/>
      <c r="AH37" s="162"/>
      <c r="AI37" s="204"/>
      <c r="AJ37" s="263" t="s">
        <v>10</v>
      </c>
      <c r="AK37" s="208"/>
      <c r="AL37" s="162"/>
      <c r="AM37" s="204"/>
      <c r="AN37" s="263" t="s">
        <v>10</v>
      </c>
      <c r="AO37" s="208"/>
      <c r="AP37" s="162"/>
      <c r="AQ37" s="204"/>
      <c r="AR37" s="263" t="s">
        <v>10</v>
      </c>
      <c r="AS37" s="208"/>
      <c r="AT37" s="162"/>
      <c r="AU37" s="204"/>
      <c r="AV37" s="263" t="s">
        <v>10</v>
      </c>
      <c r="AW37" s="208"/>
      <c r="AX37" s="162"/>
      <c r="AY37" s="204"/>
      <c r="AZ37" s="263" t="s">
        <v>10</v>
      </c>
      <c r="BA37" s="208"/>
      <c r="BB37" s="1"/>
      <c r="BC37" s="1"/>
      <c r="BD37" s="1"/>
      <c r="BE37" s="1"/>
    </row>
    <row r="38" spans="1:57" x14ac:dyDescent="0.25">
      <c r="A38" s="192"/>
      <c r="B38" s="230" t="s">
        <v>10</v>
      </c>
      <c r="C38" s="164"/>
      <c r="D38" s="34"/>
      <c r="E38" s="157"/>
      <c r="F38" s="162"/>
      <c r="G38" s="204"/>
      <c r="H38" s="263" t="s">
        <v>10</v>
      </c>
      <c r="I38" s="208"/>
      <c r="J38" s="162"/>
      <c r="K38" s="204"/>
      <c r="L38" s="263" t="s">
        <v>10</v>
      </c>
      <c r="M38" s="208"/>
      <c r="N38" s="162"/>
      <c r="O38" s="204"/>
      <c r="P38" s="263" t="s">
        <v>10</v>
      </c>
      <c r="Q38" s="208"/>
      <c r="R38" s="162"/>
      <c r="S38" s="204"/>
      <c r="T38" s="263" t="s">
        <v>10</v>
      </c>
      <c r="U38" s="208"/>
      <c r="V38" s="162"/>
      <c r="W38" s="204"/>
      <c r="X38" s="263" t="s">
        <v>10</v>
      </c>
      <c r="Y38" s="208"/>
      <c r="Z38" s="162"/>
      <c r="AA38" s="204"/>
      <c r="AB38" s="263" t="s">
        <v>10</v>
      </c>
      <c r="AC38" s="208"/>
      <c r="AD38" s="162"/>
      <c r="AE38" s="204"/>
      <c r="AF38" s="263" t="s">
        <v>10</v>
      </c>
      <c r="AG38" s="208"/>
      <c r="AH38" s="162"/>
      <c r="AI38" s="204"/>
      <c r="AJ38" s="263" t="s">
        <v>10</v>
      </c>
      <c r="AK38" s="208"/>
      <c r="AL38" s="162"/>
      <c r="AM38" s="204"/>
      <c r="AN38" s="263" t="s">
        <v>10</v>
      </c>
      <c r="AO38" s="208"/>
      <c r="AP38" s="162"/>
      <c r="AQ38" s="204"/>
      <c r="AR38" s="263" t="s">
        <v>10</v>
      </c>
      <c r="AS38" s="208"/>
      <c r="AT38" s="162"/>
      <c r="AU38" s="204"/>
      <c r="AV38" s="263" t="s">
        <v>10</v>
      </c>
      <c r="AW38" s="208"/>
      <c r="AX38" s="162"/>
      <c r="AY38" s="204"/>
      <c r="AZ38" s="263" t="s">
        <v>10</v>
      </c>
      <c r="BA38" s="208"/>
      <c r="BB38" s="1"/>
      <c r="BC38" s="1"/>
      <c r="BD38" s="1"/>
      <c r="BE38" s="1"/>
    </row>
    <row r="39" spans="1:57" x14ac:dyDescent="0.25">
      <c r="A39" s="192"/>
      <c r="B39" s="230" t="s">
        <v>10</v>
      </c>
      <c r="C39" s="164"/>
      <c r="D39" s="34"/>
      <c r="E39" s="157"/>
      <c r="F39" s="162"/>
      <c r="G39" s="204"/>
      <c r="H39" s="263" t="s">
        <v>10</v>
      </c>
      <c r="I39" s="208"/>
      <c r="J39" s="162"/>
      <c r="K39" s="204"/>
      <c r="L39" s="263" t="s">
        <v>10</v>
      </c>
      <c r="M39" s="208"/>
      <c r="N39" s="162"/>
      <c r="O39" s="204"/>
      <c r="P39" s="263" t="s">
        <v>10</v>
      </c>
      <c r="Q39" s="208"/>
      <c r="R39" s="162"/>
      <c r="S39" s="204"/>
      <c r="T39" s="263" t="s">
        <v>10</v>
      </c>
      <c r="U39" s="208"/>
      <c r="V39" s="162"/>
      <c r="W39" s="204"/>
      <c r="X39" s="263" t="s">
        <v>10</v>
      </c>
      <c r="Y39" s="208"/>
      <c r="Z39" s="162"/>
      <c r="AA39" s="204"/>
      <c r="AB39" s="263" t="s">
        <v>10</v>
      </c>
      <c r="AC39" s="208"/>
      <c r="AD39" s="162"/>
      <c r="AE39" s="204"/>
      <c r="AF39" s="263" t="s">
        <v>10</v>
      </c>
      <c r="AG39" s="208"/>
      <c r="AH39" s="162"/>
      <c r="AI39" s="204"/>
      <c r="AJ39" s="263" t="s">
        <v>10</v>
      </c>
      <c r="AK39" s="208"/>
      <c r="AL39" s="162"/>
      <c r="AM39" s="204"/>
      <c r="AN39" s="263" t="s">
        <v>10</v>
      </c>
      <c r="AO39" s="208"/>
      <c r="AP39" s="162"/>
      <c r="AQ39" s="204"/>
      <c r="AR39" s="263" t="s">
        <v>10</v>
      </c>
      <c r="AS39" s="208"/>
      <c r="AT39" s="162"/>
      <c r="AU39" s="204"/>
      <c r="AV39" s="263" t="s">
        <v>10</v>
      </c>
      <c r="AW39" s="208"/>
      <c r="AX39" s="162"/>
      <c r="AY39" s="204"/>
      <c r="AZ39" s="263" t="s">
        <v>10</v>
      </c>
      <c r="BA39" s="208"/>
      <c r="BB39" s="1"/>
      <c r="BC39" s="1"/>
      <c r="BD39" s="1"/>
      <c r="BE39" s="1"/>
    </row>
    <row r="40" spans="1:57" x14ac:dyDescent="0.25">
      <c r="A40" s="192"/>
      <c r="B40" s="230" t="s">
        <v>10</v>
      </c>
      <c r="C40" s="164"/>
      <c r="D40" s="34"/>
      <c r="E40" s="157"/>
      <c r="F40" s="162"/>
      <c r="G40" s="204"/>
      <c r="H40" s="263" t="s">
        <v>10</v>
      </c>
      <c r="I40" s="208"/>
      <c r="J40" s="162"/>
      <c r="K40" s="204"/>
      <c r="L40" s="263" t="s">
        <v>10</v>
      </c>
      <c r="M40" s="208"/>
      <c r="N40" s="162"/>
      <c r="O40" s="204"/>
      <c r="P40" s="263" t="s">
        <v>10</v>
      </c>
      <c r="Q40" s="208"/>
      <c r="R40" s="162"/>
      <c r="S40" s="204"/>
      <c r="T40" s="263" t="s">
        <v>10</v>
      </c>
      <c r="U40" s="208"/>
      <c r="V40" s="162"/>
      <c r="W40" s="204"/>
      <c r="X40" s="263" t="s">
        <v>10</v>
      </c>
      <c r="Y40" s="208"/>
      <c r="Z40" s="162"/>
      <c r="AA40" s="204"/>
      <c r="AB40" s="263" t="s">
        <v>10</v>
      </c>
      <c r="AC40" s="208"/>
      <c r="AD40" s="162"/>
      <c r="AE40" s="204"/>
      <c r="AF40" s="263" t="s">
        <v>10</v>
      </c>
      <c r="AG40" s="208"/>
      <c r="AH40" s="162"/>
      <c r="AI40" s="204"/>
      <c r="AJ40" s="263" t="s">
        <v>10</v>
      </c>
      <c r="AK40" s="208"/>
      <c r="AL40" s="162"/>
      <c r="AM40" s="204"/>
      <c r="AN40" s="263" t="s">
        <v>10</v>
      </c>
      <c r="AO40" s="208"/>
      <c r="AP40" s="162"/>
      <c r="AQ40" s="204"/>
      <c r="AR40" s="263" t="s">
        <v>10</v>
      </c>
      <c r="AS40" s="208"/>
      <c r="AT40" s="162"/>
      <c r="AU40" s="204"/>
      <c r="AV40" s="263" t="s">
        <v>10</v>
      </c>
      <c r="AW40" s="208"/>
      <c r="AX40" s="162"/>
      <c r="AY40" s="204"/>
      <c r="AZ40" s="263" t="s">
        <v>10</v>
      </c>
      <c r="BA40" s="208"/>
      <c r="BB40" s="1"/>
      <c r="BC40" s="1"/>
      <c r="BD40" s="1"/>
      <c r="BE40" s="1"/>
    </row>
    <row r="41" spans="1:57" x14ac:dyDescent="0.25">
      <c r="A41" s="192"/>
      <c r="B41" s="230" t="s">
        <v>10</v>
      </c>
      <c r="C41" s="164"/>
      <c r="D41" s="34"/>
      <c r="E41" s="157"/>
      <c r="F41" s="162"/>
      <c r="G41" s="204"/>
      <c r="H41" s="263" t="s">
        <v>10</v>
      </c>
      <c r="I41" s="208"/>
      <c r="J41" s="162"/>
      <c r="K41" s="204"/>
      <c r="L41" s="263" t="s">
        <v>10</v>
      </c>
      <c r="M41" s="208"/>
      <c r="N41" s="162"/>
      <c r="O41" s="204"/>
      <c r="P41" s="263" t="s">
        <v>10</v>
      </c>
      <c r="Q41" s="208"/>
      <c r="R41" s="162"/>
      <c r="S41" s="204"/>
      <c r="T41" s="263" t="s">
        <v>10</v>
      </c>
      <c r="U41" s="208"/>
      <c r="V41" s="162"/>
      <c r="W41" s="204"/>
      <c r="X41" s="263" t="s">
        <v>10</v>
      </c>
      <c r="Y41" s="208"/>
      <c r="Z41" s="162"/>
      <c r="AA41" s="204"/>
      <c r="AB41" s="263" t="s">
        <v>10</v>
      </c>
      <c r="AC41" s="208"/>
      <c r="AD41" s="162"/>
      <c r="AE41" s="204"/>
      <c r="AF41" s="263" t="s">
        <v>10</v>
      </c>
      <c r="AG41" s="208"/>
      <c r="AH41" s="162"/>
      <c r="AI41" s="204"/>
      <c r="AJ41" s="263" t="s">
        <v>10</v>
      </c>
      <c r="AK41" s="208"/>
      <c r="AL41" s="162"/>
      <c r="AM41" s="204"/>
      <c r="AN41" s="263" t="s">
        <v>10</v>
      </c>
      <c r="AO41" s="208"/>
      <c r="AP41" s="162"/>
      <c r="AQ41" s="204"/>
      <c r="AR41" s="263" t="s">
        <v>10</v>
      </c>
      <c r="AS41" s="208"/>
      <c r="AT41" s="162"/>
      <c r="AU41" s="204"/>
      <c r="AV41" s="263" t="s">
        <v>10</v>
      </c>
      <c r="AW41" s="208"/>
      <c r="AX41" s="162"/>
      <c r="AY41" s="204"/>
      <c r="AZ41" s="263" t="s">
        <v>10</v>
      </c>
      <c r="BA41" s="208"/>
      <c r="BB41" s="1"/>
      <c r="BC41" s="1"/>
      <c r="BD41" s="1"/>
      <c r="BE41" s="1"/>
    </row>
    <row r="42" spans="1:57" x14ac:dyDescent="0.25">
      <c r="A42" s="192"/>
      <c r="B42" s="230" t="s">
        <v>10</v>
      </c>
      <c r="C42" s="164"/>
      <c r="D42" s="34"/>
      <c r="E42" s="157"/>
      <c r="F42" s="162"/>
      <c r="G42" s="204"/>
      <c r="H42" s="263" t="s">
        <v>10</v>
      </c>
      <c r="I42" s="208"/>
      <c r="J42" s="162"/>
      <c r="K42" s="204"/>
      <c r="L42" s="263" t="s">
        <v>10</v>
      </c>
      <c r="M42" s="208"/>
      <c r="N42" s="162"/>
      <c r="O42" s="204"/>
      <c r="P42" s="263" t="s">
        <v>10</v>
      </c>
      <c r="Q42" s="208"/>
      <c r="R42" s="162"/>
      <c r="S42" s="204"/>
      <c r="T42" s="263" t="s">
        <v>10</v>
      </c>
      <c r="U42" s="208"/>
      <c r="V42" s="162"/>
      <c r="W42" s="204"/>
      <c r="X42" s="263" t="s">
        <v>10</v>
      </c>
      <c r="Y42" s="208"/>
      <c r="Z42" s="162"/>
      <c r="AA42" s="204"/>
      <c r="AB42" s="263" t="s">
        <v>10</v>
      </c>
      <c r="AC42" s="208"/>
      <c r="AD42" s="162"/>
      <c r="AE42" s="204"/>
      <c r="AF42" s="263" t="s">
        <v>10</v>
      </c>
      <c r="AG42" s="208"/>
      <c r="AH42" s="162"/>
      <c r="AI42" s="204"/>
      <c r="AJ42" s="263" t="s">
        <v>10</v>
      </c>
      <c r="AK42" s="208"/>
      <c r="AL42" s="162"/>
      <c r="AM42" s="204"/>
      <c r="AN42" s="263" t="s">
        <v>10</v>
      </c>
      <c r="AO42" s="208"/>
      <c r="AP42" s="162"/>
      <c r="AQ42" s="204"/>
      <c r="AR42" s="263" t="s">
        <v>10</v>
      </c>
      <c r="AS42" s="208"/>
      <c r="AT42" s="162"/>
      <c r="AU42" s="204"/>
      <c r="AV42" s="263" t="s">
        <v>10</v>
      </c>
      <c r="AW42" s="208"/>
      <c r="AX42" s="162"/>
      <c r="AY42" s="204"/>
      <c r="AZ42" s="263" t="s">
        <v>10</v>
      </c>
      <c r="BA42" s="208"/>
      <c r="BB42" s="1"/>
      <c r="BC42" s="1"/>
      <c r="BD42" s="1"/>
      <c r="BE42" s="1"/>
    </row>
    <row r="43" spans="1:57" x14ac:dyDescent="0.25">
      <c r="A43" s="192"/>
      <c r="B43" s="230" t="s">
        <v>10</v>
      </c>
      <c r="C43" s="164"/>
      <c r="D43" s="34"/>
      <c r="E43" s="157"/>
      <c r="F43" s="162"/>
      <c r="G43" s="204"/>
      <c r="H43" s="263" t="s">
        <v>10</v>
      </c>
      <c r="I43" s="208"/>
      <c r="J43" s="162"/>
      <c r="K43" s="204"/>
      <c r="L43" s="263" t="s">
        <v>10</v>
      </c>
      <c r="M43" s="208"/>
      <c r="N43" s="162"/>
      <c r="O43" s="204"/>
      <c r="P43" s="263" t="s">
        <v>10</v>
      </c>
      <c r="Q43" s="208"/>
      <c r="R43" s="162"/>
      <c r="S43" s="204"/>
      <c r="T43" s="263" t="s">
        <v>10</v>
      </c>
      <c r="U43" s="208"/>
      <c r="V43" s="162"/>
      <c r="W43" s="204"/>
      <c r="X43" s="263" t="s">
        <v>10</v>
      </c>
      <c r="Y43" s="208"/>
      <c r="Z43" s="162"/>
      <c r="AA43" s="204"/>
      <c r="AB43" s="263" t="s">
        <v>10</v>
      </c>
      <c r="AC43" s="208"/>
      <c r="AD43" s="162"/>
      <c r="AE43" s="204"/>
      <c r="AF43" s="263" t="s">
        <v>10</v>
      </c>
      <c r="AG43" s="208"/>
      <c r="AH43" s="162"/>
      <c r="AI43" s="204"/>
      <c r="AJ43" s="263" t="s">
        <v>10</v>
      </c>
      <c r="AK43" s="208"/>
      <c r="AL43" s="162"/>
      <c r="AM43" s="204"/>
      <c r="AN43" s="263" t="s">
        <v>10</v>
      </c>
      <c r="AO43" s="208"/>
      <c r="AP43" s="162"/>
      <c r="AQ43" s="204"/>
      <c r="AR43" s="263" t="s">
        <v>10</v>
      </c>
      <c r="AS43" s="208"/>
      <c r="AT43" s="162"/>
      <c r="AU43" s="204"/>
      <c r="AV43" s="263" t="s">
        <v>10</v>
      </c>
      <c r="AW43" s="208"/>
      <c r="AX43" s="162"/>
      <c r="AY43" s="204"/>
      <c r="AZ43" s="263" t="s">
        <v>10</v>
      </c>
      <c r="BA43" s="208"/>
      <c r="BB43" s="1"/>
      <c r="BC43" s="1"/>
      <c r="BD43" s="1"/>
      <c r="BE43" s="1"/>
    </row>
    <row r="44" spans="1:57" x14ac:dyDescent="0.25">
      <c r="A44" s="192"/>
      <c r="B44" s="230" t="s">
        <v>10</v>
      </c>
      <c r="C44" s="164"/>
      <c r="D44" s="34"/>
      <c r="E44" s="157"/>
      <c r="F44" s="162"/>
      <c r="G44" s="204"/>
      <c r="H44" s="263" t="s">
        <v>10</v>
      </c>
      <c r="I44" s="208"/>
      <c r="J44" s="162"/>
      <c r="K44" s="204"/>
      <c r="L44" s="263" t="s">
        <v>10</v>
      </c>
      <c r="M44" s="208"/>
      <c r="N44" s="162"/>
      <c r="O44" s="204"/>
      <c r="P44" s="263" t="s">
        <v>10</v>
      </c>
      <c r="Q44" s="208"/>
      <c r="R44" s="162"/>
      <c r="S44" s="204"/>
      <c r="T44" s="263" t="s">
        <v>10</v>
      </c>
      <c r="U44" s="208"/>
      <c r="V44" s="162"/>
      <c r="W44" s="204"/>
      <c r="X44" s="263" t="s">
        <v>10</v>
      </c>
      <c r="Y44" s="208"/>
      <c r="Z44" s="162"/>
      <c r="AA44" s="204"/>
      <c r="AB44" s="263" t="s">
        <v>10</v>
      </c>
      <c r="AC44" s="208"/>
      <c r="AD44" s="162"/>
      <c r="AE44" s="204"/>
      <c r="AF44" s="263" t="s">
        <v>10</v>
      </c>
      <c r="AG44" s="208"/>
      <c r="AH44" s="162"/>
      <c r="AI44" s="204"/>
      <c r="AJ44" s="263" t="s">
        <v>10</v>
      </c>
      <c r="AK44" s="208"/>
      <c r="AL44" s="162"/>
      <c r="AM44" s="204"/>
      <c r="AN44" s="263" t="s">
        <v>10</v>
      </c>
      <c r="AO44" s="208"/>
      <c r="AP44" s="162"/>
      <c r="AQ44" s="204"/>
      <c r="AR44" s="263" t="s">
        <v>10</v>
      </c>
      <c r="AS44" s="208"/>
      <c r="AT44" s="162"/>
      <c r="AU44" s="204"/>
      <c r="AV44" s="263" t="s">
        <v>10</v>
      </c>
      <c r="AW44" s="208"/>
      <c r="AX44" s="162"/>
      <c r="AY44" s="204"/>
      <c r="AZ44" s="263" t="s">
        <v>10</v>
      </c>
      <c r="BA44" s="208"/>
      <c r="BB44" s="1"/>
      <c r="BC44" s="1"/>
      <c r="BD44" s="1"/>
      <c r="BE44" s="1"/>
    </row>
    <row r="45" spans="1:57" x14ac:dyDescent="0.25">
      <c r="A45" s="192"/>
      <c r="B45" s="230" t="s">
        <v>10</v>
      </c>
      <c r="C45" s="164"/>
      <c r="D45" s="34"/>
      <c r="E45" s="157"/>
      <c r="F45" s="162"/>
      <c r="G45" s="204"/>
      <c r="H45" s="263" t="s">
        <v>10</v>
      </c>
      <c r="I45" s="208"/>
      <c r="J45" s="162"/>
      <c r="K45" s="204"/>
      <c r="L45" s="263" t="s">
        <v>10</v>
      </c>
      <c r="M45" s="208"/>
      <c r="N45" s="162"/>
      <c r="O45" s="204"/>
      <c r="P45" s="263" t="s">
        <v>10</v>
      </c>
      <c r="Q45" s="208"/>
      <c r="R45" s="162"/>
      <c r="S45" s="204"/>
      <c r="T45" s="263" t="s">
        <v>10</v>
      </c>
      <c r="U45" s="208"/>
      <c r="V45" s="162"/>
      <c r="W45" s="204"/>
      <c r="X45" s="263" t="s">
        <v>10</v>
      </c>
      <c r="Y45" s="208"/>
      <c r="Z45" s="162"/>
      <c r="AA45" s="204"/>
      <c r="AB45" s="263" t="s">
        <v>10</v>
      </c>
      <c r="AC45" s="208"/>
      <c r="AD45" s="162"/>
      <c r="AE45" s="204"/>
      <c r="AF45" s="263" t="s">
        <v>10</v>
      </c>
      <c r="AG45" s="208"/>
      <c r="AH45" s="162"/>
      <c r="AI45" s="204"/>
      <c r="AJ45" s="263" t="s">
        <v>10</v>
      </c>
      <c r="AK45" s="208"/>
      <c r="AL45" s="162"/>
      <c r="AM45" s="204"/>
      <c r="AN45" s="263" t="s">
        <v>10</v>
      </c>
      <c r="AO45" s="208"/>
      <c r="AP45" s="162"/>
      <c r="AQ45" s="204"/>
      <c r="AR45" s="263" t="s">
        <v>10</v>
      </c>
      <c r="AS45" s="208"/>
      <c r="AT45" s="162"/>
      <c r="AU45" s="204"/>
      <c r="AV45" s="263" t="s">
        <v>10</v>
      </c>
      <c r="AW45" s="208"/>
      <c r="AX45" s="162"/>
      <c r="AY45" s="204"/>
      <c r="AZ45" s="263" t="s">
        <v>10</v>
      </c>
      <c r="BA45" s="208"/>
      <c r="BB45" s="1"/>
      <c r="BC45" s="1"/>
      <c r="BD45" s="1"/>
      <c r="BE45" s="1"/>
    </row>
    <row r="46" spans="1:57" x14ac:dyDescent="0.25">
      <c r="A46" s="192"/>
      <c r="B46" s="230" t="s">
        <v>10</v>
      </c>
      <c r="C46" s="164"/>
      <c r="D46" s="34"/>
      <c r="E46" s="157"/>
      <c r="F46" s="162"/>
      <c r="G46" s="204"/>
      <c r="H46" s="263" t="s">
        <v>10</v>
      </c>
      <c r="I46" s="208"/>
      <c r="J46" s="162"/>
      <c r="K46" s="204"/>
      <c r="L46" s="263" t="s">
        <v>10</v>
      </c>
      <c r="M46" s="208"/>
      <c r="N46" s="162"/>
      <c r="O46" s="204"/>
      <c r="P46" s="263" t="s">
        <v>10</v>
      </c>
      <c r="Q46" s="208"/>
      <c r="R46" s="162"/>
      <c r="S46" s="204"/>
      <c r="T46" s="263" t="s">
        <v>10</v>
      </c>
      <c r="U46" s="208"/>
      <c r="V46" s="162"/>
      <c r="W46" s="204"/>
      <c r="X46" s="263" t="s">
        <v>10</v>
      </c>
      <c r="Y46" s="208"/>
      <c r="Z46" s="162"/>
      <c r="AA46" s="204"/>
      <c r="AB46" s="263" t="s">
        <v>10</v>
      </c>
      <c r="AC46" s="208"/>
      <c r="AD46" s="162"/>
      <c r="AE46" s="204"/>
      <c r="AF46" s="263" t="s">
        <v>10</v>
      </c>
      <c r="AG46" s="208"/>
      <c r="AH46" s="162"/>
      <c r="AI46" s="204"/>
      <c r="AJ46" s="263" t="s">
        <v>10</v>
      </c>
      <c r="AK46" s="208"/>
      <c r="AL46" s="162"/>
      <c r="AM46" s="204"/>
      <c r="AN46" s="263" t="s">
        <v>10</v>
      </c>
      <c r="AO46" s="208"/>
      <c r="AP46" s="162"/>
      <c r="AQ46" s="204"/>
      <c r="AR46" s="263" t="s">
        <v>10</v>
      </c>
      <c r="AS46" s="208"/>
      <c r="AT46" s="162"/>
      <c r="AU46" s="204"/>
      <c r="AV46" s="263" t="s">
        <v>10</v>
      </c>
      <c r="AW46" s="208"/>
      <c r="AX46" s="162"/>
      <c r="AY46" s="204"/>
      <c r="AZ46" s="263" t="s">
        <v>10</v>
      </c>
      <c r="BA46" s="208"/>
      <c r="BB46" s="1"/>
      <c r="BC46" s="1"/>
      <c r="BD46" s="1"/>
      <c r="BE46" s="1"/>
    </row>
    <row r="47" spans="1:57" x14ac:dyDescent="0.25">
      <c r="A47" s="192"/>
      <c r="B47" s="230" t="s">
        <v>10</v>
      </c>
      <c r="C47" s="164"/>
      <c r="D47" s="34"/>
      <c r="E47" s="157"/>
      <c r="F47" s="162"/>
      <c r="G47" s="204"/>
      <c r="H47" s="263" t="s">
        <v>10</v>
      </c>
      <c r="I47" s="208"/>
      <c r="J47" s="162"/>
      <c r="K47" s="204"/>
      <c r="L47" s="263" t="s">
        <v>10</v>
      </c>
      <c r="M47" s="208"/>
      <c r="N47" s="162"/>
      <c r="O47" s="204"/>
      <c r="P47" s="263" t="s">
        <v>10</v>
      </c>
      <c r="Q47" s="208"/>
      <c r="R47" s="162"/>
      <c r="S47" s="204"/>
      <c r="T47" s="263" t="s">
        <v>10</v>
      </c>
      <c r="U47" s="208"/>
      <c r="V47" s="162"/>
      <c r="W47" s="204"/>
      <c r="X47" s="263" t="s">
        <v>10</v>
      </c>
      <c r="Y47" s="208"/>
      <c r="Z47" s="162"/>
      <c r="AA47" s="204"/>
      <c r="AB47" s="263" t="s">
        <v>10</v>
      </c>
      <c r="AC47" s="208"/>
      <c r="AD47" s="162"/>
      <c r="AE47" s="204"/>
      <c r="AF47" s="263" t="s">
        <v>10</v>
      </c>
      <c r="AG47" s="208"/>
      <c r="AH47" s="162"/>
      <c r="AI47" s="204"/>
      <c r="AJ47" s="263" t="s">
        <v>10</v>
      </c>
      <c r="AK47" s="208"/>
      <c r="AL47" s="162"/>
      <c r="AM47" s="204"/>
      <c r="AN47" s="263" t="s">
        <v>10</v>
      </c>
      <c r="AO47" s="208"/>
      <c r="AP47" s="162"/>
      <c r="AQ47" s="204"/>
      <c r="AR47" s="263" t="s">
        <v>10</v>
      </c>
      <c r="AS47" s="208"/>
      <c r="AT47" s="162"/>
      <c r="AU47" s="204"/>
      <c r="AV47" s="263" t="s">
        <v>10</v>
      </c>
      <c r="AW47" s="208"/>
      <c r="AX47" s="162"/>
      <c r="AY47" s="204"/>
      <c r="AZ47" s="263" t="s">
        <v>10</v>
      </c>
      <c r="BA47" s="208"/>
      <c r="BB47" s="1"/>
      <c r="BC47" s="1"/>
      <c r="BD47" s="1"/>
      <c r="BE47" s="1"/>
    </row>
    <row r="48" spans="1:57" x14ac:dyDescent="0.25">
      <c r="A48" s="192"/>
      <c r="B48" s="230" t="s">
        <v>10</v>
      </c>
      <c r="C48" s="164"/>
      <c r="D48" s="34"/>
      <c r="E48" s="157"/>
      <c r="F48" s="162"/>
      <c r="G48" s="204"/>
      <c r="H48" s="263" t="s">
        <v>10</v>
      </c>
      <c r="I48" s="208"/>
      <c r="J48" s="162"/>
      <c r="K48" s="204"/>
      <c r="L48" s="263" t="s">
        <v>10</v>
      </c>
      <c r="M48" s="208"/>
      <c r="N48" s="162"/>
      <c r="O48" s="204"/>
      <c r="P48" s="263" t="s">
        <v>10</v>
      </c>
      <c r="Q48" s="208"/>
      <c r="R48" s="162"/>
      <c r="S48" s="204"/>
      <c r="T48" s="263" t="s">
        <v>10</v>
      </c>
      <c r="U48" s="208"/>
      <c r="V48" s="162"/>
      <c r="W48" s="204"/>
      <c r="X48" s="263" t="s">
        <v>10</v>
      </c>
      <c r="Y48" s="208"/>
      <c r="Z48" s="162"/>
      <c r="AA48" s="204"/>
      <c r="AB48" s="263" t="s">
        <v>10</v>
      </c>
      <c r="AC48" s="208"/>
      <c r="AD48" s="162"/>
      <c r="AE48" s="204"/>
      <c r="AF48" s="263" t="s">
        <v>10</v>
      </c>
      <c r="AG48" s="208"/>
      <c r="AH48" s="162"/>
      <c r="AI48" s="204"/>
      <c r="AJ48" s="263" t="s">
        <v>10</v>
      </c>
      <c r="AK48" s="208"/>
      <c r="AL48" s="162"/>
      <c r="AM48" s="204"/>
      <c r="AN48" s="263" t="s">
        <v>10</v>
      </c>
      <c r="AO48" s="208"/>
      <c r="AP48" s="162"/>
      <c r="AQ48" s="204"/>
      <c r="AR48" s="263" t="s">
        <v>10</v>
      </c>
      <c r="AS48" s="208"/>
      <c r="AT48" s="162"/>
      <c r="AU48" s="204"/>
      <c r="AV48" s="263" t="s">
        <v>10</v>
      </c>
      <c r="AW48" s="208"/>
      <c r="AX48" s="162"/>
      <c r="AY48" s="204"/>
      <c r="AZ48" s="263" t="s">
        <v>10</v>
      </c>
      <c r="BA48" s="208"/>
      <c r="BB48" s="1"/>
      <c r="BC48" s="1"/>
      <c r="BD48" s="1"/>
      <c r="BE48" s="1"/>
    </row>
    <row r="49" spans="1:57" x14ac:dyDescent="0.25">
      <c r="A49" s="192"/>
      <c r="B49" s="230" t="s">
        <v>10</v>
      </c>
      <c r="C49" s="164"/>
      <c r="D49" s="34"/>
      <c r="E49" s="157"/>
      <c r="F49" s="162"/>
      <c r="G49" s="204"/>
      <c r="H49" s="263" t="s">
        <v>10</v>
      </c>
      <c r="I49" s="208"/>
      <c r="J49" s="162"/>
      <c r="K49" s="204"/>
      <c r="L49" s="263" t="s">
        <v>10</v>
      </c>
      <c r="M49" s="208"/>
      <c r="N49" s="162"/>
      <c r="O49" s="204"/>
      <c r="P49" s="263" t="s">
        <v>10</v>
      </c>
      <c r="Q49" s="208"/>
      <c r="R49" s="162"/>
      <c r="S49" s="204"/>
      <c r="T49" s="263" t="s">
        <v>10</v>
      </c>
      <c r="U49" s="208"/>
      <c r="V49" s="162"/>
      <c r="W49" s="204"/>
      <c r="X49" s="263" t="s">
        <v>10</v>
      </c>
      <c r="Y49" s="208"/>
      <c r="Z49" s="162"/>
      <c r="AA49" s="204"/>
      <c r="AB49" s="263" t="s">
        <v>10</v>
      </c>
      <c r="AC49" s="208"/>
      <c r="AD49" s="162"/>
      <c r="AE49" s="204"/>
      <c r="AF49" s="263" t="s">
        <v>10</v>
      </c>
      <c r="AG49" s="208"/>
      <c r="AH49" s="162"/>
      <c r="AI49" s="204"/>
      <c r="AJ49" s="263" t="s">
        <v>10</v>
      </c>
      <c r="AK49" s="208"/>
      <c r="AL49" s="162"/>
      <c r="AM49" s="204"/>
      <c r="AN49" s="263" t="s">
        <v>10</v>
      </c>
      <c r="AO49" s="208"/>
      <c r="AP49" s="162"/>
      <c r="AQ49" s="204"/>
      <c r="AR49" s="263" t="s">
        <v>10</v>
      </c>
      <c r="AS49" s="208"/>
      <c r="AT49" s="162"/>
      <c r="AU49" s="204"/>
      <c r="AV49" s="263" t="s">
        <v>10</v>
      </c>
      <c r="AW49" s="208"/>
      <c r="AX49" s="162"/>
      <c r="AY49" s="204"/>
      <c r="AZ49" s="263" t="s">
        <v>10</v>
      </c>
      <c r="BA49" s="208"/>
      <c r="BB49" s="1"/>
      <c r="BC49" s="1"/>
      <c r="BD49" s="1"/>
      <c r="BE49" s="1"/>
    </row>
    <row r="50" spans="1:57" x14ac:dyDescent="0.25">
      <c r="A50" s="192"/>
      <c r="B50" s="230" t="s">
        <v>10</v>
      </c>
      <c r="C50" s="164"/>
      <c r="D50" s="34"/>
      <c r="E50" s="157"/>
      <c r="F50" s="162"/>
      <c r="G50" s="204"/>
      <c r="H50" s="263" t="s">
        <v>10</v>
      </c>
      <c r="I50" s="208"/>
      <c r="J50" s="162"/>
      <c r="K50" s="204"/>
      <c r="L50" s="263" t="s">
        <v>10</v>
      </c>
      <c r="M50" s="208"/>
      <c r="N50" s="162"/>
      <c r="O50" s="204"/>
      <c r="P50" s="263" t="s">
        <v>10</v>
      </c>
      <c r="Q50" s="208"/>
      <c r="R50" s="162"/>
      <c r="S50" s="204"/>
      <c r="T50" s="263" t="s">
        <v>10</v>
      </c>
      <c r="U50" s="208"/>
      <c r="V50" s="162"/>
      <c r="W50" s="204"/>
      <c r="X50" s="263" t="s">
        <v>10</v>
      </c>
      <c r="Y50" s="208"/>
      <c r="Z50" s="162"/>
      <c r="AA50" s="204"/>
      <c r="AB50" s="263" t="s">
        <v>10</v>
      </c>
      <c r="AC50" s="208"/>
      <c r="AD50" s="162"/>
      <c r="AE50" s="204"/>
      <c r="AF50" s="263" t="s">
        <v>10</v>
      </c>
      <c r="AG50" s="208"/>
      <c r="AH50" s="162"/>
      <c r="AI50" s="204"/>
      <c r="AJ50" s="263" t="s">
        <v>10</v>
      </c>
      <c r="AK50" s="208"/>
      <c r="AL50" s="162"/>
      <c r="AM50" s="204"/>
      <c r="AN50" s="263" t="s">
        <v>10</v>
      </c>
      <c r="AO50" s="208"/>
      <c r="AP50" s="162"/>
      <c r="AQ50" s="204"/>
      <c r="AR50" s="263" t="s">
        <v>10</v>
      </c>
      <c r="AS50" s="208"/>
      <c r="AT50" s="162"/>
      <c r="AU50" s="204"/>
      <c r="AV50" s="263" t="s">
        <v>10</v>
      </c>
      <c r="AW50" s="208"/>
      <c r="AX50" s="162"/>
      <c r="AY50" s="204"/>
      <c r="AZ50" s="263" t="s">
        <v>10</v>
      </c>
      <c r="BA50" s="208"/>
      <c r="BB50" s="1"/>
      <c r="BC50" s="1"/>
      <c r="BD50" s="1"/>
      <c r="BE50" s="1"/>
    </row>
    <row r="51" spans="1:57" x14ac:dyDescent="0.25">
      <c r="A51" s="192"/>
      <c r="B51" s="230" t="s">
        <v>10</v>
      </c>
      <c r="C51" s="164"/>
      <c r="D51" s="34"/>
      <c r="E51" s="157"/>
      <c r="F51" s="162"/>
      <c r="G51" s="204"/>
      <c r="H51" s="263" t="s">
        <v>10</v>
      </c>
      <c r="I51" s="208"/>
      <c r="J51" s="162"/>
      <c r="K51" s="204"/>
      <c r="L51" s="263" t="s">
        <v>10</v>
      </c>
      <c r="M51" s="208"/>
      <c r="N51" s="162"/>
      <c r="O51" s="204"/>
      <c r="P51" s="263" t="s">
        <v>10</v>
      </c>
      <c r="Q51" s="208"/>
      <c r="R51" s="162"/>
      <c r="S51" s="204"/>
      <c r="T51" s="263" t="s">
        <v>10</v>
      </c>
      <c r="U51" s="208"/>
      <c r="V51" s="162"/>
      <c r="W51" s="204"/>
      <c r="X51" s="263" t="s">
        <v>10</v>
      </c>
      <c r="Y51" s="208"/>
      <c r="Z51" s="162"/>
      <c r="AA51" s="204"/>
      <c r="AB51" s="263" t="s">
        <v>10</v>
      </c>
      <c r="AC51" s="208"/>
      <c r="AD51" s="162"/>
      <c r="AE51" s="204"/>
      <c r="AF51" s="263" t="s">
        <v>10</v>
      </c>
      <c r="AG51" s="208"/>
      <c r="AH51" s="162"/>
      <c r="AI51" s="204"/>
      <c r="AJ51" s="263" t="s">
        <v>10</v>
      </c>
      <c r="AK51" s="208"/>
      <c r="AL51" s="162"/>
      <c r="AM51" s="204"/>
      <c r="AN51" s="263" t="s">
        <v>10</v>
      </c>
      <c r="AO51" s="208"/>
      <c r="AP51" s="162"/>
      <c r="AQ51" s="204"/>
      <c r="AR51" s="263" t="s">
        <v>10</v>
      </c>
      <c r="AS51" s="208"/>
      <c r="AT51" s="162"/>
      <c r="AU51" s="204"/>
      <c r="AV51" s="263" t="s">
        <v>10</v>
      </c>
      <c r="AW51" s="208"/>
      <c r="AX51" s="162"/>
      <c r="AY51" s="204"/>
      <c r="AZ51" s="263" t="s">
        <v>10</v>
      </c>
      <c r="BA51" s="208"/>
      <c r="BB51" s="1"/>
      <c r="BC51" s="1"/>
      <c r="BD51" s="1"/>
      <c r="BE51" s="1"/>
    </row>
    <row r="52" spans="1:57" x14ac:dyDescent="0.25">
      <c r="A52" s="192"/>
      <c r="B52" s="230" t="s">
        <v>10</v>
      </c>
      <c r="C52" s="164"/>
      <c r="D52" s="34"/>
      <c r="E52" s="157"/>
      <c r="F52" s="162"/>
      <c r="G52" s="204"/>
      <c r="H52" s="263" t="s">
        <v>10</v>
      </c>
      <c r="I52" s="208"/>
      <c r="J52" s="162"/>
      <c r="K52" s="204"/>
      <c r="L52" s="263" t="s">
        <v>10</v>
      </c>
      <c r="M52" s="208"/>
      <c r="N52" s="162"/>
      <c r="O52" s="204"/>
      <c r="P52" s="263" t="s">
        <v>10</v>
      </c>
      <c r="Q52" s="208"/>
      <c r="R52" s="162"/>
      <c r="S52" s="204"/>
      <c r="T52" s="263" t="s">
        <v>10</v>
      </c>
      <c r="U52" s="208"/>
      <c r="V52" s="162"/>
      <c r="W52" s="204"/>
      <c r="X52" s="263" t="s">
        <v>10</v>
      </c>
      <c r="Y52" s="208"/>
      <c r="Z52" s="162"/>
      <c r="AA52" s="204"/>
      <c r="AB52" s="263" t="s">
        <v>10</v>
      </c>
      <c r="AC52" s="208"/>
      <c r="AD52" s="162"/>
      <c r="AE52" s="204"/>
      <c r="AF52" s="263" t="s">
        <v>10</v>
      </c>
      <c r="AG52" s="208"/>
      <c r="AH52" s="162"/>
      <c r="AI52" s="204"/>
      <c r="AJ52" s="263" t="s">
        <v>10</v>
      </c>
      <c r="AK52" s="208"/>
      <c r="AL52" s="162"/>
      <c r="AM52" s="204"/>
      <c r="AN52" s="263" t="s">
        <v>10</v>
      </c>
      <c r="AO52" s="208"/>
      <c r="AP52" s="162"/>
      <c r="AQ52" s="204"/>
      <c r="AR52" s="263" t="s">
        <v>10</v>
      </c>
      <c r="AS52" s="208"/>
      <c r="AT52" s="162"/>
      <c r="AU52" s="204"/>
      <c r="AV52" s="263" t="s">
        <v>10</v>
      </c>
      <c r="AW52" s="208"/>
      <c r="AX52" s="162"/>
      <c r="AY52" s="204"/>
      <c r="AZ52" s="263" t="s">
        <v>10</v>
      </c>
      <c r="BA52" s="208"/>
      <c r="BB52" s="1"/>
      <c r="BC52" s="1"/>
      <c r="BD52" s="1"/>
      <c r="BE52" s="1"/>
    </row>
    <row r="53" spans="1:57" x14ac:dyDescent="0.25">
      <c r="A53" s="192"/>
      <c r="B53" s="230" t="s">
        <v>10</v>
      </c>
      <c r="C53" s="164"/>
      <c r="D53" s="34"/>
      <c r="E53" s="157"/>
      <c r="F53" s="162"/>
      <c r="G53" s="204"/>
      <c r="H53" s="263" t="s">
        <v>10</v>
      </c>
      <c r="I53" s="208"/>
      <c r="J53" s="162"/>
      <c r="K53" s="204"/>
      <c r="L53" s="263" t="s">
        <v>10</v>
      </c>
      <c r="M53" s="208"/>
      <c r="N53" s="162"/>
      <c r="O53" s="204"/>
      <c r="P53" s="263" t="s">
        <v>10</v>
      </c>
      <c r="Q53" s="208"/>
      <c r="R53" s="162"/>
      <c r="S53" s="204"/>
      <c r="T53" s="263" t="s">
        <v>10</v>
      </c>
      <c r="U53" s="208"/>
      <c r="V53" s="162"/>
      <c r="W53" s="204"/>
      <c r="X53" s="263" t="s">
        <v>10</v>
      </c>
      <c r="Y53" s="208"/>
      <c r="Z53" s="162"/>
      <c r="AA53" s="204"/>
      <c r="AB53" s="263" t="s">
        <v>10</v>
      </c>
      <c r="AC53" s="208"/>
      <c r="AD53" s="162"/>
      <c r="AE53" s="204"/>
      <c r="AF53" s="263" t="s">
        <v>10</v>
      </c>
      <c r="AG53" s="208"/>
      <c r="AH53" s="162"/>
      <c r="AI53" s="204"/>
      <c r="AJ53" s="263" t="s">
        <v>10</v>
      </c>
      <c r="AK53" s="208"/>
      <c r="AL53" s="162"/>
      <c r="AM53" s="204"/>
      <c r="AN53" s="263" t="s">
        <v>10</v>
      </c>
      <c r="AO53" s="208"/>
      <c r="AP53" s="162"/>
      <c r="AQ53" s="204"/>
      <c r="AR53" s="263" t="s">
        <v>10</v>
      </c>
      <c r="AS53" s="208"/>
      <c r="AT53" s="162"/>
      <c r="AU53" s="204"/>
      <c r="AV53" s="263" t="s">
        <v>10</v>
      </c>
      <c r="AW53" s="208"/>
      <c r="AX53" s="162"/>
      <c r="AY53" s="204"/>
      <c r="AZ53" s="263" t="s">
        <v>10</v>
      </c>
      <c r="BA53" s="208"/>
      <c r="BB53" s="1"/>
      <c r="BC53" s="1"/>
      <c r="BD53" s="1"/>
      <c r="BE53" s="1"/>
    </row>
    <row r="54" spans="1:57" x14ac:dyDescent="0.25">
      <c r="A54" s="192"/>
      <c r="B54" s="230" t="s">
        <v>10</v>
      </c>
      <c r="C54" s="164"/>
      <c r="D54" s="34"/>
      <c r="E54" s="157"/>
      <c r="F54" s="162"/>
      <c r="G54" s="204"/>
      <c r="H54" s="263" t="s">
        <v>10</v>
      </c>
      <c r="I54" s="208"/>
      <c r="J54" s="162"/>
      <c r="K54" s="204"/>
      <c r="L54" s="263" t="s">
        <v>10</v>
      </c>
      <c r="M54" s="208"/>
      <c r="N54" s="162"/>
      <c r="O54" s="204"/>
      <c r="P54" s="263" t="s">
        <v>10</v>
      </c>
      <c r="Q54" s="208"/>
      <c r="R54" s="162"/>
      <c r="S54" s="204"/>
      <c r="T54" s="263" t="s">
        <v>10</v>
      </c>
      <c r="U54" s="208"/>
      <c r="V54" s="162"/>
      <c r="W54" s="204"/>
      <c r="X54" s="263" t="s">
        <v>10</v>
      </c>
      <c r="Y54" s="208"/>
      <c r="Z54" s="162"/>
      <c r="AA54" s="204"/>
      <c r="AB54" s="263" t="s">
        <v>10</v>
      </c>
      <c r="AC54" s="208"/>
      <c r="AD54" s="162"/>
      <c r="AE54" s="204"/>
      <c r="AF54" s="263" t="s">
        <v>10</v>
      </c>
      <c r="AG54" s="208"/>
      <c r="AH54" s="162"/>
      <c r="AI54" s="204"/>
      <c r="AJ54" s="263" t="s">
        <v>10</v>
      </c>
      <c r="AK54" s="208"/>
      <c r="AL54" s="162"/>
      <c r="AM54" s="204"/>
      <c r="AN54" s="263" t="s">
        <v>10</v>
      </c>
      <c r="AO54" s="208"/>
      <c r="AP54" s="162"/>
      <c r="AQ54" s="204"/>
      <c r="AR54" s="263" t="s">
        <v>10</v>
      </c>
      <c r="AS54" s="208"/>
      <c r="AT54" s="162"/>
      <c r="AU54" s="204"/>
      <c r="AV54" s="263" t="s">
        <v>10</v>
      </c>
      <c r="AW54" s="208"/>
      <c r="AX54" s="162"/>
      <c r="AY54" s="204"/>
      <c r="AZ54" s="263" t="s">
        <v>10</v>
      </c>
      <c r="BA54" s="208"/>
      <c r="BB54" s="1"/>
      <c r="BC54" s="1"/>
      <c r="BD54" s="1"/>
      <c r="BE54" s="1"/>
    </row>
    <row r="55" spans="1:57" x14ac:dyDescent="0.25">
      <c r="A55" s="192"/>
      <c r="B55" s="230" t="s">
        <v>10</v>
      </c>
      <c r="C55" s="164"/>
      <c r="D55" s="34"/>
      <c r="E55" s="157"/>
      <c r="F55" s="162"/>
      <c r="G55" s="204"/>
      <c r="H55" s="263" t="s">
        <v>10</v>
      </c>
      <c r="I55" s="208"/>
      <c r="J55" s="162"/>
      <c r="K55" s="204"/>
      <c r="L55" s="263" t="s">
        <v>10</v>
      </c>
      <c r="M55" s="208"/>
      <c r="N55" s="162"/>
      <c r="O55" s="204"/>
      <c r="P55" s="263" t="s">
        <v>10</v>
      </c>
      <c r="Q55" s="208"/>
      <c r="R55" s="162"/>
      <c r="S55" s="204"/>
      <c r="T55" s="263" t="s">
        <v>10</v>
      </c>
      <c r="U55" s="208"/>
      <c r="V55" s="162"/>
      <c r="W55" s="204"/>
      <c r="X55" s="263" t="s">
        <v>10</v>
      </c>
      <c r="Y55" s="208"/>
      <c r="Z55" s="162"/>
      <c r="AA55" s="204"/>
      <c r="AB55" s="263" t="s">
        <v>10</v>
      </c>
      <c r="AC55" s="208"/>
      <c r="AD55" s="162"/>
      <c r="AE55" s="204"/>
      <c r="AF55" s="263" t="s">
        <v>10</v>
      </c>
      <c r="AG55" s="208"/>
      <c r="AH55" s="162"/>
      <c r="AI55" s="204"/>
      <c r="AJ55" s="263" t="s">
        <v>10</v>
      </c>
      <c r="AK55" s="208"/>
      <c r="AL55" s="162"/>
      <c r="AM55" s="204"/>
      <c r="AN55" s="263" t="s">
        <v>10</v>
      </c>
      <c r="AO55" s="208"/>
      <c r="AP55" s="162"/>
      <c r="AQ55" s="204"/>
      <c r="AR55" s="263" t="s">
        <v>10</v>
      </c>
      <c r="AS55" s="208"/>
      <c r="AT55" s="162"/>
      <c r="AU55" s="204"/>
      <c r="AV55" s="263" t="s">
        <v>10</v>
      </c>
      <c r="AW55" s="208"/>
      <c r="AX55" s="162"/>
      <c r="AY55" s="204"/>
      <c r="AZ55" s="263" t="s">
        <v>10</v>
      </c>
      <c r="BA55" s="208"/>
      <c r="BB55" s="1"/>
      <c r="BC55" s="1"/>
      <c r="BD55" s="1"/>
      <c r="BE55" s="1"/>
    </row>
    <row r="56" spans="1:57" x14ac:dyDescent="0.25">
      <c r="A56" s="192"/>
      <c r="B56" s="230" t="s">
        <v>10</v>
      </c>
      <c r="C56" s="164"/>
      <c r="D56" s="34"/>
      <c r="E56" s="157"/>
      <c r="F56" s="162"/>
      <c r="G56" s="204"/>
      <c r="H56" s="263" t="s">
        <v>10</v>
      </c>
      <c r="I56" s="208"/>
      <c r="J56" s="162"/>
      <c r="K56" s="204"/>
      <c r="L56" s="263" t="s">
        <v>10</v>
      </c>
      <c r="M56" s="208"/>
      <c r="N56" s="162"/>
      <c r="O56" s="204"/>
      <c r="P56" s="263" t="s">
        <v>10</v>
      </c>
      <c r="Q56" s="208"/>
      <c r="R56" s="162"/>
      <c r="S56" s="204"/>
      <c r="T56" s="263" t="s">
        <v>10</v>
      </c>
      <c r="U56" s="208"/>
      <c r="V56" s="162"/>
      <c r="W56" s="204"/>
      <c r="X56" s="263" t="s">
        <v>10</v>
      </c>
      <c r="Y56" s="208"/>
      <c r="Z56" s="162"/>
      <c r="AA56" s="204"/>
      <c r="AB56" s="263" t="s">
        <v>10</v>
      </c>
      <c r="AC56" s="208"/>
      <c r="AD56" s="162"/>
      <c r="AE56" s="204"/>
      <c r="AF56" s="263" t="s">
        <v>10</v>
      </c>
      <c r="AG56" s="208"/>
      <c r="AH56" s="162"/>
      <c r="AI56" s="204"/>
      <c r="AJ56" s="263" t="s">
        <v>10</v>
      </c>
      <c r="AK56" s="208"/>
      <c r="AL56" s="162"/>
      <c r="AM56" s="204"/>
      <c r="AN56" s="263" t="s">
        <v>10</v>
      </c>
      <c r="AO56" s="208"/>
      <c r="AP56" s="162"/>
      <c r="AQ56" s="204"/>
      <c r="AR56" s="263" t="s">
        <v>10</v>
      </c>
      <c r="AS56" s="208"/>
      <c r="AT56" s="162"/>
      <c r="AU56" s="204"/>
      <c r="AV56" s="263" t="s">
        <v>10</v>
      </c>
      <c r="AW56" s="208"/>
      <c r="AX56" s="162"/>
      <c r="AY56" s="204"/>
      <c r="AZ56" s="263" t="s">
        <v>10</v>
      </c>
      <c r="BA56" s="208"/>
      <c r="BB56" s="1"/>
      <c r="BC56" s="1"/>
      <c r="BD56" s="1"/>
      <c r="BE56" s="1"/>
    </row>
    <row r="57" spans="1:57" x14ac:dyDescent="0.25">
      <c r="A57" s="192"/>
      <c r="B57" s="230" t="s">
        <v>10</v>
      </c>
      <c r="C57" s="164"/>
      <c r="D57" s="34"/>
      <c r="E57" s="157"/>
      <c r="F57" s="162"/>
      <c r="G57" s="204"/>
      <c r="H57" s="263" t="s">
        <v>10</v>
      </c>
      <c r="I57" s="208"/>
      <c r="J57" s="162"/>
      <c r="K57" s="204"/>
      <c r="L57" s="263" t="s">
        <v>10</v>
      </c>
      <c r="M57" s="208"/>
      <c r="N57" s="162"/>
      <c r="O57" s="204"/>
      <c r="P57" s="263" t="s">
        <v>10</v>
      </c>
      <c r="Q57" s="208"/>
      <c r="R57" s="162"/>
      <c r="S57" s="204"/>
      <c r="T57" s="263" t="s">
        <v>10</v>
      </c>
      <c r="U57" s="208"/>
      <c r="V57" s="162"/>
      <c r="W57" s="204"/>
      <c r="X57" s="263" t="s">
        <v>10</v>
      </c>
      <c r="Y57" s="208"/>
      <c r="Z57" s="162"/>
      <c r="AA57" s="204"/>
      <c r="AB57" s="263" t="s">
        <v>10</v>
      </c>
      <c r="AC57" s="208"/>
      <c r="AD57" s="162"/>
      <c r="AE57" s="204"/>
      <c r="AF57" s="263" t="s">
        <v>10</v>
      </c>
      <c r="AG57" s="208"/>
      <c r="AH57" s="162"/>
      <c r="AI57" s="204"/>
      <c r="AJ57" s="263" t="s">
        <v>10</v>
      </c>
      <c r="AK57" s="208"/>
      <c r="AL57" s="162"/>
      <c r="AM57" s="204"/>
      <c r="AN57" s="263" t="s">
        <v>10</v>
      </c>
      <c r="AO57" s="208"/>
      <c r="AP57" s="162"/>
      <c r="AQ57" s="204"/>
      <c r="AR57" s="263" t="s">
        <v>10</v>
      </c>
      <c r="AS57" s="208"/>
      <c r="AT57" s="162"/>
      <c r="AU57" s="204"/>
      <c r="AV57" s="263" t="s">
        <v>10</v>
      </c>
      <c r="AW57" s="208"/>
      <c r="AX57" s="162"/>
      <c r="AY57" s="204"/>
      <c r="AZ57" s="263" t="s">
        <v>10</v>
      </c>
      <c r="BA57" s="208"/>
      <c r="BB57" s="1"/>
      <c r="BC57" s="1"/>
      <c r="BD57" s="1"/>
      <c r="BE57" s="1"/>
    </row>
    <row r="58" spans="1:57" x14ac:dyDescent="0.25">
      <c r="A58" s="192"/>
      <c r="B58" s="230" t="s">
        <v>10</v>
      </c>
      <c r="C58" s="164"/>
      <c r="D58" s="155"/>
      <c r="E58" s="157"/>
      <c r="F58" s="162"/>
      <c r="G58" s="204"/>
      <c r="H58" s="263" t="s">
        <v>10</v>
      </c>
      <c r="I58" s="208"/>
      <c r="J58" s="162"/>
      <c r="K58" s="204"/>
      <c r="L58" s="263" t="s">
        <v>10</v>
      </c>
      <c r="M58" s="208"/>
      <c r="N58" s="162"/>
      <c r="O58" s="204"/>
      <c r="P58" s="263" t="s">
        <v>10</v>
      </c>
      <c r="Q58" s="208"/>
      <c r="R58" s="162"/>
      <c r="S58" s="204"/>
      <c r="T58" s="263" t="s">
        <v>10</v>
      </c>
      <c r="U58" s="208"/>
      <c r="V58" s="162"/>
      <c r="W58" s="204"/>
      <c r="X58" s="263" t="s">
        <v>10</v>
      </c>
      <c r="Y58" s="208"/>
      <c r="Z58" s="162"/>
      <c r="AA58" s="204"/>
      <c r="AB58" s="263" t="s">
        <v>10</v>
      </c>
      <c r="AC58" s="208"/>
      <c r="AD58" s="162"/>
      <c r="AE58" s="204"/>
      <c r="AF58" s="263" t="s">
        <v>10</v>
      </c>
      <c r="AG58" s="208"/>
      <c r="AH58" s="162"/>
      <c r="AI58" s="204"/>
      <c r="AJ58" s="263" t="s">
        <v>10</v>
      </c>
      <c r="AK58" s="208"/>
      <c r="AL58" s="162"/>
      <c r="AM58" s="204"/>
      <c r="AN58" s="263" t="s">
        <v>10</v>
      </c>
      <c r="AO58" s="208"/>
      <c r="AP58" s="162"/>
      <c r="AQ58" s="204"/>
      <c r="AR58" s="263" t="s">
        <v>10</v>
      </c>
      <c r="AS58" s="208"/>
      <c r="AT58" s="162"/>
      <c r="AU58" s="204"/>
      <c r="AV58" s="263" t="s">
        <v>10</v>
      </c>
      <c r="AW58" s="208"/>
      <c r="AX58" s="162"/>
      <c r="AY58" s="204"/>
      <c r="AZ58" s="263" t="s">
        <v>10</v>
      </c>
      <c r="BA58" s="208"/>
      <c r="BB58" s="1"/>
      <c r="BC58" s="1"/>
      <c r="BD58" s="1"/>
      <c r="BE58" s="1"/>
    </row>
    <row r="59" spans="1:57" ht="15.75" thickBot="1" x14ac:dyDescent="0.3">
      <c r="A59" s="192"/>
      <c r="B59" s="230" t="s">
        <v>10</v>
      </c>
      <c r="C59" s="231"/>
      <c r="D59" s="232"/>
      <c r="E59" s="233"/>
      <c r="F59" s="226"/>
      <c r="G59" s="227"/>
      <c r="H59" s="228" t="s">
        <v>10</v>
      </c>
      <c r="I59" s="229"/>
      <c r="J59" s="226"/>
      <c r="K59" s="227"/>
      <c r="L59" s="228" t="s">
        <v>10</v>
      </c>
      <c r="M59" s="229"/>
      <c r="N59" s="226"/>
      <c r="O59" s="227"/>
      <c r="P59" s="228" t="s">
        <v>10</v>
      </c>
      <c r="Q59" s="229"/>
      <c r="R59" s="226"/>
      <c r="S59" s="227"/>
      <c r="T59" s="228" t="s">
        <v>10</v>
      </c>
      <c r="U59" s="229"/>
      <c r="V59" s="226"/>
      <c r="W59" s="227"/>
      <c r="X59" s="228" t="s">
        <v>10</v>
      </c>
      <c r="Y59" s="229"/>
      <c r="Z59" s="226"/>
      <c r="AA59" s="227"/>
      <c r="AB59" s="228" t="s">
        <v>10</v>
      </c>
      <c r="AC59" s="229"/>
      <c r="AD59" s="226"/>
      <c r="AE59" s="227"/>
      <c r="AF59" s="228" t="s">
        <v>10</v>
      </c>
      <c r="AG59" s="229"/>
      <c r="AH59" s="226"/>
      <c r="AI59" s="227"/>
      <c r="AJ59" s="228" t="s">
        <v>10</v>
      </c>
      <c r="AK59" s="229"/>
      <c r="AL59" s="226"/>
      <c r="AM59" s="227"/>
      <c r="AN59" s="228" t="s">
        <v>10</v>
      </c>
      <c r="AO59" s="229"/>
      <c r="AP59" s="226"/>
      <c r="AQ59" s="227"/>
      <c r="AR59" s="228" t="s">
        <v>10</v>
      </c>
      <c r="AS59" s="229"/>
      <c r="AT59" s="226"/>
      <c r="AU59" s="227"/>
      <c r="AV59" s="228" t="s">
        <v>10</v>
      </c>
      <c r="AW59" s="229"/>
      <c r="AX59" s="226"/>
      <c r="AY59" s="227"/>
      <c r="AZ59" s="228" t="s">
        <v>10</v>
      </c>
      <c r="BA59" s="229"/>
      <c r="BB59" s="1"/>
      <c r="BC59" s="1"/>
      <c r="BD59" s="1"/>
      <c r="BE59" s="1"/>
    </row>
    <row r="60" spans="1:57" hidden="1" x14ac:dyDescent="0.25">
      <c r="A60" s="192"/>
      <c r="B60" s="13"/>
      <c r="C60" s="13"/>
      <c r="D60" s="13"/>
      <c r="E60" s="144" t="str">
        <f>IFERROR(IF(#REF!=TRUE,IF(OR(#REF!=0,#REF!=0,#REF!=0,#REF!=0,#REF!=0,#REF!=0,#REF!=0,#REF!=0,#REF!=0,#REF!=0,#REF!=0,#REF!=0,#REF!=0,I60=0,J60=0,L60=0,#REF!=0,O60=0,Q60=0,R60=0,T60=0,#REF!=0,W60=0,Y60=0,Z60=0),"-",#REF!/(IF(C60="mg/l",1000,IF(C60="ng/l",1000000000,IF(C60="µg/l",1000000,))))),"-"),"-")</f>
        <v>-</v>
      </c>
      <c r="F60" s="13"/>
      <c r="G60" s="13"/>
      <c r="H60" s="13"/>
      <c r="I60" s="13"/>
      <c r="J60" s="13"/>
      <c r="K60" s="13"/>
      <c r="L60" s="13"/>
      <c r="M60" s="13"/>
      <c r="N60" s="13"/>
      <c r="O60" s="13"/>
      <c r="P60" s="13"/>
      <c r="Q60" s="13"/>
      <c r="R60" s="16"/>
      <c r="S60" s="16"/>
      <c r="T60" s="16"/>
      <c r="U60" s="16"/>
      <c r="V60" s="16"/>
      <c r="W60" s="16"/>
      <c r="X60" s="16"/>
      <c r="Y60" s="16"/>
      <c r="Z60" s="16"/>
      <c r="AA60" s="16"/>
      <c r="AB60" s="16"/>
      <c r="AC60" s="292"/>
      <c r="AD60" s="292"/>
      <c r="AE60" s="292"/>
      <c r="AF60" s="292"/>
      <c r="AG60" s="292"/>
      <c r="AH60" s="292"/>
      <c r="AI60" s="292"/>
      <c r="AJ60" s="292"/>
      <c r="AK60" s="292"/>
      <c r="AL60" s="292"/>
      <c r="AM60" s="292"/>
      <c r="AN60" s="292"/>
      <c r="AO60" s="292"/>
      <c r="AP60" s="292"/>
      <c r="AQ60" s="292"/>
      <c r="AR60" s="292"/>
      <c r="AS60" s="292"/>
      <c r="AT60" s="292"/>
      <c r="AU60" s="292"/>
      <c r="AV60" s="292"/>
      <c r="AW60" s="292"/>
      <c r="AX60" s="292"/>
      <c r="AY60" s="292"/>
      <c r="AZ60" s="292"/>
      <c r="BA60" s="292"/>
      <c r="BB60" s="1"/>
      <c r="BC60" s="1"/>
      <c r="BD60" s="1"/>
      <c r="BE60" s="1"/>
    </row>
    <row r="61" spans="1:57" hidden="1" x14ac:dyDescent="0.25">
      <c r="A61" s="192"/>
      <c r="B61" s="16"/>
      <c r="C61" s="13"/>
      <c r="D61" s="13"/>
      <c r="E61" s="51" t="str">
        <f>IFERROR(IF(#REF!=TRUE,IF(OR(#REF!=0,#REF!=0,#REF!=0,#REF!=0,#REF!=0,#REF!=0,#REF!=0,#REF!=0,#REF!=0,#REF!=0,#REF!=0,#REF!=0,#REF!=0,I61=0,J61=0,L61=0,#REF!=0,O61=0,Q61=0,R61=0,T61=0,#REF!=0,W61=0,Y61=0,Z61=0),"-",#REF!/(IF(C61="mg/l",1000,IF(C61="ng/l",1000000000,IF(C61="µg/l",1000000,))))),"-"),"-")</f>
        <v>-</v>
      </c>
      <c r="F61" s="13"/>
      <c r="G61" s="13"/>
      <c r="H61" s="13"/>
      <c r="I61" s="13"/>
      <c r="J61" s="13"/>
      <c r="K61" s="13"/>
      <c r="L61" s="13"/>
      <c r="M61" s="13"/>
      <c r="N61" s="13"/>
      <c r="O61" s="13"/>
      <c r="P61" s="13"/>
      <c r="Q61" s="16"/>
      <c r="R61" s="16"/>
      <c r="S61" s="16"/>
      <c r="T61" s="16"/>
      <c r="U61" s="16"/>
      <c r="V61" s="16"/>
      <c r="W61" s="16"/>
      <c r="X61" s="16"/>
      <c r="Y61" s="16"/>
      <c r="Z61" s="16"/>
      <c r="AA61" s="16"/>
      <c r="AB61" s="16"/>
      <c r="AC61" s="292"/>
      <c r="AD61" s="292"/>
      <c r="AE61" s="292"/>
      <c r="AF61" s="292"/>
      <c r="AG61" s="292"/>
      <c r="AH61" s="292"/>
      <c r="AI61" s="292"/>
      <c r="AJ61" s="292"/>
      <c r="AK61" s="292"/>
      <c r="AL61" s="292"/>
      <c r="AM61" s="292"/>
      <c r="AN61" s="292"/>
      <c r="AO61" s="292"/>
      <c r="AP61" s="292"/>
      <c r="AQ61" s="292"/>
      <c r="AR61" s="292"/>
      <c r="AS61" s="292"/>
      <c r="AT61" s="292"/>
      <c r="AU61" s="292"/>
      <c r="AV61" s="292"/>
      <c r="AW61" s="292"/>
      <c r="AX61" s="292"/>
      <c r="AY61" s="292"/>
      <c r="AZ61" s="292"/>
      <c r="BA61" s="292"/>
      <c r="BB61" s="1"/>
      <c r="BC61" s="1"/>
      <c r="BD61" s="1"/>
      <c r="BE61" s="1"/>
    </row>
    <row r="62" spans="1:57" x14ac:dyDescent="0.25">
      <c r="A62" s="192"/>
      <c r="B62" s="55"/>
      <c r="C62" s="265"/>
      <c r="D62" s="265"/>
      <c r="E62" s="265"/>
      <c r="F62" s="265"/>
      <c r="G62" s="265"/>
      <c r="H62" s="265"/>
      <c r="I62" s="265"/>
      <c r="J62" s="265"/>
      <c r="K62" s="265"/>
      <c r="L62" s="265"/>
      <c r="M62" s="265"/>
      <c r="N62" s="265"/>
      <c r="O62" s="265"/>
      <c r="P62" s="265"/>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row>
    <row r="63" spans="1:57" x14ac:dyDescent="0.25">
      <c r="A63" s="192"/>
      <c r="B63" s="55"/>
      <c r="C63" s="265"/>
      <c r="D63" s="265"/>
      <c r="E63" s="265"/>
      <c r="F63" s="265"/>
      <c r="G63" s="265"/>
      <c r="H63" s="265"/>
      <c r="I63" s="265"/>
      <c r="J63" s="265"/>
      <c r="K63" s="265"/>
      <c r="L63" s="265"/>
      <c r="M63" s="265"/>
      <c r="N63" s="265"/>
      <c r="O63" s="265"/>
      <c r="P63" s="265"/>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row>
    <row r="64" spans="1:57" x14ac:dyDescent="0.25">
      <c r="A64" s="192"/>
      <c r="B64" s="55"/>
      <c r="C64" s="265"/>
      <c r="D64" s="265"/>
      <c r="E64" s="265"/>
      <c r="F64" s="265"/>
      <c r="G64" s="265"/>
      <c r="H64" s="265"/>
      <c r="I64" s="265"/>
      <c r="J64" s="265"/>
      <c r="K64" s="265"/>
      <c r="L64" s="265"/>
      <c r="M64" s="265"/>
      <c r="N64" s="265"/>
      <c r="O64" s="265"/>
      <c r="P64" s="265"/>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row>
    <row r="65" spans="1:57" x14ac:dyDescent="0.25">
      <c r="A65" s="192"/>
      <c r="B65" s="55"/>
      <c r="C65" s="265"/>
      <c r="D65" s="265"/>
      <c r="E65" s="265"/>
      <c r="F65" s="265"/>
      <c r="G65" s="265"/>
      <c r="H65" s="265"/>
      <c r="I65" s="265"/>
      <c r="J65" s="265"/>
      <c r="K65" s="265"/>
      <c r="L65" s="265"/>
      <c r="M65" s="265"/>
      <c r="N65" s="265"/>
      <c r="O65" s="265"/>
      <c r="P65" s="265"/>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row>
    <row r="66" spans="1:57" x14ac:dyDescent="0.25">
      <c r="A66" s="19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row>
    <row r="67" spans="1:57" x14ac:dyDescent="0.25">
      <c r="A67" s="19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row>
    <row r="68" spans="1:57" x14ac:dyDescent="0.25">
      <c r="A68" s="192"/>
      <c r="B68" s="58" t="s">
        <v>146</v>
      </c>
      <c r="C68" s="9"/>
      <c r="D68" s="9"/>
      <c r="E68" s="9"/>
      <c r="F68" s="9"/>
      <c r="G68" s="9"/>
      <c r="H68" s="9"/>
      <c r="I68" s="9"/>
      <c r="J68" s="9"/>
      <c r="K68" s="9"/>
      <c r="L68" s="9"/>
      <c r="M68" s="9"/>
      <c r="N68" s="9"/>
      <c r="O68" s="9"/>
      <c r="P68" s="9"/>
      <c r="Q68" s="9"/>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row>
    <row r="69" spans="1:57" x14ac:dyDescent="0.25">
      <c r="A69" s="192"/>
      <c r="B69" s="433" t="s">
        <v>147</v>
      </c>
      <c r="C69" s="434"/>
      <c r="D69" s="434"/>
      <c r="E69" s="434"/>
      <c r="F69" s="434"/>
      <c r="G69" s="434"/>
      <c r="H69" s="434"/>
      <c r="I69" s="434"/>
      <c r="J69" s="434"/>
      <c r="K69" s="434"/>
      <c r="L69" s="434"/>
      <c r="M69" s="434"/>
      <c r="N69" s="434"/>
      <c r="O69" s="434"/>
      <c r="P69" s="434"/>
      <c r="Q69" s="435"/>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row>
    <row r="70" spans="1:57" x14ac:dyDescent="0.25">
      <c r="A70" s="192"/>
      <c r="B70" s="436"/>
      <c r="C70" s="437"/>
      <c r="D70" s="437"/>
      <c r="E70" s="437"/>
      <c r="F70" s="437"/>
      <c r="G70" s="437"/>
      <c r="H70" s="437"/>
      <c r="I70" s="437"/>
      <c r="J70" s="437"/>
      <c r="K70" s="437"/>
      <c r="L70" s="437"/>
      <c r="M70" s="437"/>
      <c r="N70" s="437"/>
      <c r="O70" s="437"/>
      <c r="P70" s="437"/>
      <c r="Q70" s="438"/>
      <c r="R70" s="1"/>
      <c r="S70" s="306" t="s">
        <v>1018</v>
      </c>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row>
    <row r="71" spans="1:57" x14ac:dyDescent="0.25">
      <c r="A71" s="192"/>
      <c r="B71" s="436"/>
      <c r="C71" s="437"/>
      <c r="D71" s="437"/>
      <c r="E71" s="437"/>
      <c r="F71" s="437"/>
      <c r="G71" s="437"/>
      <c r="H71" s="437"/>
      <c r="I71" s="437"/>
      <c r="J71" s="437"/>
      <c r="K71" s="437"/>
      <c r="L71" s="437"/>
      <c r="M71" s="437"/>
      <c r="N71" s="437"/>
      <c r="O71" s="437"/>
      <c r="P71" s="437"/>
      <c r="Q71" s="43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row>
    <row r="72" spans="1:57" x14ac:dyDescent="0.25">
      <c r="A72" s="192"/>
      <c r="B72" s="436"/>
      <c r="C72" s="437"/>
      <c r="D72" s="437"/>
      <c r="E72" s="437"/>
      <c r="F72" s="437"/>
      <c r="G72" s="437"/>
      <c r="H72" s="437"/>
      <c r="I72" s="437"/>
      <c r="J72" s="437"/>
      <c r="K72" s="437"/>
      <c r="L72" s="437"/>
      <c r="M72" s="437"/>
      <c r="N72" s="437"/>
      <c r="O72" s="437"/>
      <c r="P72" s="437"/>
      <c r="Q72" s="438"/>
      <c r="R72" s="1"/>
      <c r="S72" s="356" t="s">
        <v>1040</v>
      </c>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row>
    <row r="73" spans="1:57" x14ac:dyDescent="0.25">
      <c r="A73" s="192"/>
      <c r="B73" s="439"/>
      <c r="C73" s="440"/>
      <c r="D73" s="440"/>
      <c r="E73" s="440"/>
      <c r="F73" s="440"/>
      <c r="G73" s="440"/>
      <c r="H73" s="440"/>
      <c r="I73" s="440"/>
      <c r="J73" s="440"/>
      <c r="K73" s="440"/>
      <c r="L73" s="440"/>
      <c r="M73" s="440"/>
      <c r="N73" s="440"/>
      <c r="O73" s="440"/>
      <c r="P73" s="440"/>
      <c r="Q73" s="44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row>
    <row r="74" spans="1:57" x14ac:dyDescent="0.25">
      <c r="A74" s="19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row>
    <row r="75" spans="1:57" x14ac:dyDescent="0.25">
      <c r="A75" s="19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row>
    <row r="76" spans="1:57" x14ac:dyDescent="0.25">
      <c r="A76" s="19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row>
    <row r="77" spans="1:57" x14ac:dyDescent="0.2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46"/>
    </row>
    <row r="78" spans="1:57" x14ac:dyDescent="0.2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46"/>
    </row>
    <row r="79" spans="1:57" x14ac:dyDescent="0.2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46"/>
    </row>
    <row r="80" spans="1:57" x14ac:dyDescent="0.2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46"/>
    </row>
    <row r="81" spans="2:33" x14ac:dyDescent="0.2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46"/>
    </row>
    <row r="82" spans="2:33" x14ac:dyDescent="0.2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46"/>
    </row>
    <row r="83" spans="2:33" x14ac:dyDescent="0.2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46"/>
    </row>
    <row r="84" spans="2:33" x14ac:dyDescent="0.2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46"/>
    </row>
    <row r="85" spans="2:33" x14ac:dyDescent="0.2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46"/>
    </row>
    <row r="86" spans="2:33" x14ac:dyDescent="0.2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46"/>
    </row>
    <row r="87" spans="2:33" x14ac:dyDescent="0.2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46"/>
    </row>
    <row r="88" spans="2:33" x14ac:dyDescent="0.2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46"/>
    </row>
    <row r="89" spans="2:33" x14ac:dyDescent="0.2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46"/>
    </row>
    <row r="90" spans="2:33" x14ac:dyDescent="0.2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46"/>
    </row>
    <row r="91" spans="2:33" x14ac:dyDescent="0.2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46"/>
    </row>
    <row r="92" spans="2:33" x14ac:dyDescent="0.2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46"/>
    </row>
    <row r="93" spans="2:33" x14ac:dyDescent="0.2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46"/>
    </row>
    <row r="94" spans="2:33" x14ac:dyDescent="0.2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46"/>
    </row>
    <row r="95" spans="2:33" x14ac:dyDescent="0.2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46"/>
    </row>
    <row r="96" spans="2:33" x14ac:dyDescent="0.2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46"/>
    </row>
    <row r="97" spans="2:33" x14ac:dyDescent="0.2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46"/>
    </row>
    <row r="98" spans="2:33" x14ac:dyDescent="0.2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46"/>
    </row>
    <row r="99" spans="2:33" x14ac:dyDescent="0.2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46"/>
    </row>
    <row r="100" spans="2:33" x14ac:dyDescent="0.2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46"/>
    </row>
    <row r="101" spans="2:33" x14ac:dyDescent="0.2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46"/>
    </row>
    <row r="102" spans="2:33" x14ac:dyDescent="0.2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46"/>
    </row>
    <row r="103" spans="2:33" x14ac:dyDescent="0.2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46"/>
    </row>
    <row r="104" spans="2:33" x14ac:dyDescent="0.2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46"/>
    </row>
    <row r="105" spans="2:33" x14ac:dyDescent="0.2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46"/>
    </row>
    <row r="106" spans="2:33" x14ac:dyDescent="0.2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46"/>
    </row>
    <row r="107" spans="2:33" x14ac:dyDescent="0.2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46"/>
    </row>
    <row r="108" spans="2:33" x14ac:dyDescent="0.2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46"/>
    </row>
    <row r="109" spans="2:33" x14ac:dyDescent="0.2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46"/>
    </row>
    <row r="110" spans="2:33" x14ac:dyDescent="0.2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46"/>
    </row>
    <row r="111" spans="2:33" x14ac:dyDescent="0.2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46"/>
    </row>
    <row r="112" spans="2:33" x14ac:dyDescent="0.2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46"/>
    </row>
    <row r="113" spans="2:33" x14ac:dyDescent="0.2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46"/>
    </row>
    <row r="114" spans="2:33" x14ac:dyDescent="0.2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46"/>
    </row>
    <row r="115" spans="2:33" x14ac:dyDescent="0.2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46"/>
    </row>
    <row r="116" spans="2:33" x14ac:dyDescent="0.2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46"/>
    </row>
    <row r="117" spans="2:33" x14ac:dyDescent="0.2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46"/>
    </row>
    <row r="118" spans="2:33" x14ac:dyDescent="0.2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46"/>
    </row>
    <row r="119" spans="2:33" x14ac:dyDescent="0.2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46"/>
    </row>
    <row r="120" spans="2:33" x14ac:dyDescent="0.2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46"/>
    </row>
    <row r="121" spans="2:33" x14ac:dyDescent="0.2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46"/>
    </row>
    <row r="122" spans="2:33" x14ac:dyDescent="0.2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46"/>
    </row>
    <row r="123" spans="2:33" x14ac:dyDescent="0.2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46"/>
    </row>
    <row r="124" spans="2:33" x14ac:dyDescent="0.2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46"/>
    </row>
    <row r="125" spans="2:33" x14ac:dyDescent="0.2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46"/>
    </row>
    <row r="126" spans="2:33" x14ac:dyDescent="0.2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46"/>
    </row>
    <row r="127" spans="2:33" x14ac:dyDescent="0.2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46"/>
    </row>
    <row r="128" spans="2:33" x14ac:dyDescent="0.2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46"/>
    </row>
    <row r="129" spans="2:33" x14ac:dyDescent="0.2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46"/>
    </row>
    <row r="130" spans="2:33" x14ac:dyDescent="0.2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46"/>
    </row>
    <row r="131" spans="2:33" x14ac:dyDescent="0.2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46"/>
    </row>
    <row r="132" spans="2:33" x14ac:dyDescent="0.2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46"/>
    </row>
    <row r="133" spans="2:33" x14ac:dyDescent="0.2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46"/>
    </row>
    <row r="134" spans="2:33" x14ac:dyDescent="0.2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46"/>
    </row>
    <row r="135" spans="2:33" x14ac:dyDescent="0.2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46"/>
    </row>
    <row r="136" spans="2:33" x14ac:dyDescent="0.2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46"/>
    </row>
    <row r="137" spans="2:33" x14ac:dyDescent="0.2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46"/>
    </row>
    <row r="138" spans="2:33" x14ac:dyDescent="0.2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46"/>
    </row>
    <row r="139" spans="2:33" x14ac:dyDescent="0.2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46"/>
    </row>
    <row r="140" spans="2:33" x14ac:dyDescent="0.2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46"/>
    </row>
    <row r="141" spans="2:33" x14ac:dyDescent="0.2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46"/>
    </row>
    <row r="142" spans="2:33" x14ac:dyDescent="0.2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46"/>
    </row>
    <row r="143" spans="2:33" x14ac:dyDescent="0.2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46"/>
    </row>
    <row r="144" spans="2:33" x14ac:dyDescent="0.2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46"/>
    </row>
    <row r="145" spans="2:33" x14ac:dyDescent="0.2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46"/>
    </row>
    <row r="146" spans="2:33" x14ac:dyDescent="0.2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46"/>
    </row>
    <row r="147" spans="2:33" x14ac:dyDescent="0.2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46"/>
    </row>
    <row r="148" spans="2:33" x14ac:dyDescent="0.2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46"/>
    </row>
    <row r="149" spans="2:33" x14ac:dyDescent="0.2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46"/>
    </row>
    <row r="150" spans="2:33" x14ac:dyDescent="0.2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46"/>
    </row>
    <row r="151" spans="2:33" x14ac:dyDescent="0.2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46"/>
    </row>
    <row r="152" spans="2:33" x14ac:dyDescent="0.2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46"/>
    </row>
    <row r="153" spans="2:33" x14ac:dyDescent="0.2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46"/>
    </row>
    <row r="154" spans="2:33" x14ac:dyDescent="0.2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46"/>
    </row>
    <row r="155" spans="2:33" x14ac:dyDescent="0.2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46"/>
    </row>
    <row r="156" spans="2:33" x14ac:dyDescent="0.2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46"/>
    </row>
    <row r="157" spans="2:33" x14ac:dyDescent="0.2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46"/>
    </row>
    <row r="158" spans="2:33" x14ac:dyDescent="0.2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46"/>
    </row>
    <row r="159" spans="2:33" x14ac:dyDescent="0.2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46"/>
    </row>
    <row r="160" spans="2:33" x14ac:dyDescent="0.2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46"/>
    </row>
    <row r="161" spans="2:33" x14ac:dyDescent="0.2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46"/>
    </row>
    <row r="162" spans="2:33" x14ac:dyDescent="0.2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46"/>
    </row>
    <row r="163" spans="2:33" x14ac:dyDescent="0.2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46"/>
    </row>
    <row r="164" spans="2:33" x14ac:dyDescent="0.2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46"/>
    </row>
    <row r="165" spans="2:33" x14ac:dyDescent="0.2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46"/>
    </row>
    <row r="166" spans="2:33" x14ac:dyDescent="0.2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46"/>
    </row>
    <row r="167" spans="2:33" x14ac:dyDescent="0.2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46"/>
    </row>
    <row r="168" spans="2:33" x14ac:dyDescent="0.2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46"/>
    </row>
    <row r="169" spans="2:33" x14ac:dyDescent="0.2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46"/>
    </row>
    <row r="170" spans="2:33" x14ac:dyDescent="0.2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46"/>
    </row>
    <row r="171" spans="2:33" x14ac:dyDescent="0.2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46"/>
    </row>
    <row r="172" spans="2:33" x14ac:dyDescent="0.2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46"/>
    </row>
    <row r="173" spans="2:33" x14ac:dyDescent="0.2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46"/>
    </row>
    <row r="174" spans="2:33" x14ac:dyDescent="0.2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46"/>
    </row>
    <row r="175" spans="2:33" x14ac:dyDescent="0.2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46"/>
    </row>
    <row r="176" spans="2:33" x14ac:dyDescent="0.2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46"/>
    </row>
    <row r="177" spans="2:33" x14ac:dyDescent="0.2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46"/>
    </row>
    <row r="178" spans="2:33" x14ac:dyDescent="0.2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46"/>
    </row>
    <row r="179" spans="2:33" x14ac:dyDescent="0.2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46"/>
    </row>
    <row r="180" spans="2:33" x14ac:dyDescent="0.2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46"/>
    </row>
    <row r="181" spans="2:33" x14ac:dyDescent="0.2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46"/>
    </row>
    <row r="182" spans="2:33" x14ac:dyDescent="0.2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46"/>
    </row>
    <row r="183" spans="2:33" x14ac:dyDescent="0.2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46"/>
    </row>
    <row r="184" spans="2:33" x14ac:dyDescent="0.2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46"/>
    </row>
    <row r="185" spans="2:33" x14ac:dyDescent="0.2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46"/>
    </row>
    <row r="186" spans="2:33" x14ac:dyDescent="0.2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46"/>
    </row>
    <row r="187" spans="2:33" x14ac:dyDescent="0.2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46"/>
    </row>
    <row r="188" spans="2:33" x14ac:dyDescent="0.2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46"/>
    </row>
    <row r="189" spans="2:33" x14ac:dyDescent="0.2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46"/>
    </row>
    <row r="190" spans="2:33" x14ac:dyDescent="0.2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46"/>
    </row>
    <row r="191" spans="2:33" x14ac:dyDescent="0.2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46"/>
    </row>
    <row r="192" spans="2:33" x14ac:dyDescent="0.2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46"/>
    </row>
    <row r="193" spans="2:33" x14ac:dyDescent="0.2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46"/>
    </row>
    <row r="194" spans="2:33" x14ac:dyDescent="0.2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46"/>
    </row>
    <row r="195" spans="2:33" x14ac:dyDescent="0.2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46"/>
    </row>
    <row r="196" spans="2:33" x14ac:dyDescent="0.2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46"/>
    </row>
    <row r="197" spans="2:33" x14ac:dyDescent="0.2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46"/>
    </row>
    <row r="198" spans="2:33" x14ac:dyDescent="0.2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46"/>
    </row>
    <row r="199" spans="2:33" x14ac:dyDescent="0.2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46"/>
    </row>
    <row r="200" spans="2:33" x14ac:dyDescent="0.2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46"/>
    </row>
    <row r="201" spans="2:33" x14ac:dyDescent="0.2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46"/>
    </row>
    <row r="202" spans="2:33" x14ac:dyDescent="0.2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46"/>
    </row>
    <row r="203" spans="2:33" x14ac:dyDescent="0.2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46"/>
    </row>
    <row r="204" spans="2:33" x14ac:dyDescent="0.2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46"/>
    </row>
    <row r="205" spans="2:33" x14ac:dyDescent="0.2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46"/>
    </row>
    <row r="206" spans="2:33" x14ac:dyDescent="0.2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46"/>
    </row>
    <row r="207" spans="2:33" x14ac:dyDescent="0.2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46"/>
    </row>
    <row r="208" spans="2:33" x14ac:dyDescent="0.2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46"/>
    </row>
    <row r="209" spans="2:33" x14ac:dyDescent="0.2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46"/>
    </row>
    <row r="210" spans="2:33" x14ac:dyDescent="0.2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46"/>
    </row>
    <row r="211" spans="2:33" x14ac:dyDescent="0.2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46"/>
    </row>
    <row r="212" spans="2:33" x14ac:dyDescent="0.2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46"/>
    </row>
    <row r="213" spans="2:33" x14ac:dyDescent="0.2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46"/>
    </row>
    <row r="214" spans="2:33" x14ac:dyDescent="0.2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46"/>
    </row>
    <row r="215" spans="2:33" x14ac:dyDescent="0.2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46"/>
    </row>
    <row r="216" spans="2:33" x14ac:dyDescent="0.2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46"/>
    </row>
    <row r="217" spans="2:33" x14ac:dyDescent="0.2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46"/>
    </row>
    <row r="218" spans="2:33" x14ac:dyDescent="0.2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46"/>
    </row>
    <row r="219" spans="2:33" x14ac:dyDescent="0.2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46"/>
    </row>
    <row r="220" spans="2:33" x14ac:dyDescent="0.2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46"/>
    </row>
    <row r="221" spans="2:33" x14ac:dyDescent="0.2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46"/>
    </row>
    <row r="222" spans="2:33" x14ac:dyDescent="0.2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46"/>
    </row>
    <row r="223" spans="2:33" x14ac:dyDescent="0.2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46"/>
    </row>
    <row r="224" spans="2:33" x14ac:dyDescent="0.2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46"/>
    </row>
    <row r="225" spans="2:33" x14ac:dyDescent="0.2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46"/>
    </row>
    <row r="226" spans="2:33" x14ac:dyDescent="0.2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46"/>
    </row>
    <row r="227" spans="2:33" x14ac:dyDescent="0.2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46"/>
    </row>
    <row r="228" spans="2:33" x14ac:dyDescent="0.2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46"/>
    </row>
    <row r="229" spans="2:33" x14ac:dyDescent="0.2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46"/>
    </row>
    <row r="230" spans="2:33" x14ac:dyDescent="0.2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46"/>
    </row>
    <row r="231" spans="2:33" x14ac:dyDescent="0.2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46"/>
    </row>
    <row r="232" spans="2:33" x14ac:dyDescent="0.2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46"/>
    </row>
    <row r="233" spans="2:33" x14ac:dyDescent="0.2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46"/>
    </row>
    <row r="234" spans="2:33" x14ac:dyDescent="0.2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46"/>
    </row>
    <row r="235" spans="2:33" x14ac:dyDescent="0.2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46"/>
    </row>
    <row r="236" spans="2:33" x14ac:dyDescent="0.2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46"/>
    </row>
    <row r="237" spans="2:33" x14ac:dyDescent="0.2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46"/>
    </row>
    <row r="238" spans="2:33" x14ac:dyDescent="0.2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46"/>
    </row>
    <row r="239" spans="2:33" x14ac:dyDescent="0.2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46"/>
    </row>
    <row r="240" spans="2:33" x14ac:dyDescent="0.2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46"/>
    </row>
    <row r="241" spans="2:33" x14ac:dyDescent="0.2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46"/>
    </row>
    <row r="242" spans="2:33" x14ac:dyDescent="0.2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46"/>
    </row>
    <row r="243" spans="2:33" x14ac:dyDescent="0.2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46"/>
    </row>
    <row r="244" spans="2:33" x14ac:dyDescent="0.2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46"/>
    </row>
    <row r="245" spans="2:33" x14ac:dyDescent="0.2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46"/>
    </row>
    <row r="246" spans="2:33" x14ac:dyDescent="0.2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46"/>
    </row>
    <row r="247" spans="2:33" x14ac:dyDescent="0.2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46"/>
    </row>
    <row r="248" spans="2:33" x14ac:dyDescent="0.2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46"/>
    </row>
    <row r="249" spans="2:33" x14ac:dyDescent="0.2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46"/>
    </row>
    <row r="250" spans="2:33" x14ac:dyDescent="0.2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46"/>
    </row>
    <row r="251" spans="2:33" x14ac:dyDescent="0.2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46"/>
    </row>
    <row r="252" spans="2:33" x14ac:dyDescent="0.2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46"/>
    </row>
    <row r="253" spans="2:33" x14ac:dyDescent="0.2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46"/>
    </row>
    <row r="254" spans="2:33" x14ac:dyDescent="0.2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46"/>
    </row>
    <row r="255" spans="2:33" x14ac:dyDescent="0.2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46"/>
    </row>
    <row r="256" spans="2:33" x14ac:dyDescent="0.2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46"/>
    </row>
    <row r="257" spans="2:33" x14ac:dyDescent="0.2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46"/>
    </row>
    <row r="258" spans="2:33" x14ac:dyDescent="0.2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46"/>
    </row>
    <row r="259" spans="2:33" x14ac:dyDescent="0.2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46"/>
    </row>
    <row r="260" spans="2:33" x14ac:dyDescent="0.2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46"/>
    </row>
    <row r="261" spans="2:33" x14ac:dyDescent="0.2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46"/>
    </row>
    <row r="262" spans="2:33" x14ac:dyDescent="0.2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46"/>
    </row>
    <row r="263" spans="2:33" x14ac:dyDescent="0.2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46"/>
    </row>
    <row r="264" spans="2:33" x14ac:dyDescent="0.2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46"/>
    </row>
    <row r="265" spans="2:33" x14ac:dyDescent="0.2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46"/>
    </row>
    <row r="266" spans="2:33" x14ac:dyDescent="0.2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46"/>
    </row>
    <row r="267" spans="2:33" x14ac:dyDescent="0.2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46"/>
    </row>
    <row r="268" spans="2:33" x14ac:dyDescent="0.2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46"/>
    </row>
    <row r="269" spans="2:33" x14ac:dyDescent="0.2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46"/>
    </row>
    <row r="270" spans="2:33" x14ac:dyDescent="0.2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46"/>
    </row>
    <row r="271" spans="2:33" x14ac:dyDescent="0.2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46"/>
    </row>
    <row r="272" spans="2:33" x14ac:dyDescent="0.2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46"/>
    </row>
    <row r="273" spans="2:33" x14ac:dyDescent="0.2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46"/>
    </row>
    <row r="274" spans="2:33" x14ac:dyDescent="0.2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46"/>
    </row>
    <row r="275" spans="2:33" x14ac:dyDescent="0.2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46"/>
    </row>
    <row r="276" spans="2:33" x14ac:dyDescent="0.2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46"/>
    </row>
    <row r="277" spans="2:33" x14ac:dyDescent="0.2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46"/>
    </row>
    <row r="278" spans="2:33" x14ac:dyDescent="0.2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46"/>
    </row>
    <row r="279" spans="2:33" x14ac:dyDescent="0.2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46"/>
    </row>
    <row r="280" spans="2:33" x14ac:dyDescent="0.2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46"/>
    </row>
    <row r="281" spans="2:33" x14ac:dyDescent="0.2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46"/>
    </row>
    <row r="282" spans="2:33" x14ac:dyDescent="0.2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46"/>
    </row>
    <row r="283" spans="2:33" x14ac:dyDescent="0.2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46"/>
    </row>
    <row r="284" spans="2:33" x14ac:dyDescent="0.2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46"/>
    </row>
    <row r="285" spans="2:33" x14ac:dyDescent="0.2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46"/>
    </row>
    <row r="286" spans="2:33" x14ac:dyDescent="0.2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46"/>
    </row>
    <row r="287" spans="2:33" x14ac:dyDescent="0.2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46"/>
    </row>
    <row r="288" spans="2:33" x14ac:dyDescent="0.2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46"/>
    </row>
    <row r="289" spans="2:33" x14ac:dyDescent="0.2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46"/>
    </row>
    <row r="290" spans="2:33" x14ac:dyDescent="0.2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46"/>
    </row>
    <row r="291" spans="2:33" x14ac:dyDescent="0.2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46"/>
    </row>
    <row r="292" spans="2:33" x14ac:dyDescent="0.2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46"/>
    </row>
    <row r="293" spans="2:33" x14ac:dyDescent="0.2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46"/>
    </row>
    <row r="294" spans="2:33" x14ac:dyDescent="0.2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46"/>
    </row>
    <row r="295" spans="2:33" x14ac:dyDescent="0.2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46"/>
    </row>
    <row r="296" spans="2:33" x14ac:dyDescent="0.2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46"/>
    </row>
    <row r="297" spans="2:33" x14ac:dyDescent="0.2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46"/>
    </row>
    <row r="298" spans="2:33" x14ac:dyDescent="0.2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46"/>
    </row>
    <row r="299" spans="2:33" x14ac:dyDescent="0.2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46"/>
    </row>
    <row r="300" spans="2:33" x14ac:dyDescent="0.2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46"/>
    </row>
    <row r="301" spans="2:33" x14ac:dyDescent="0.2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46"/>
    </row>
    <row r="302" spans="2:33" x14ac:dyDescent="0.2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46"/>
    </row>
    <row r="303" spans="2:33" x14ac:dyDescent="0.2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46"/>
    </row>
    <row r="304" spans="2:33" x14ac:dyDescent="0.2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46"/>
    </row>
    <row r="305" spans="2:33" x14ac:dyDescent="0.2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46"/>
    </row>
    <row r="306" spans="2:33" x14ac:dyDescent="0.2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46"/>
    </row>
    <row r="307" spans="2:33" x14ac:dyDescent="0.2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46"/>
    </row>
    <row r="308" spans="2:33" x14ac:dyDescent="0.2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46"/>
    </row>
    <row r="309" spans="2:33" x14ac:dyDescent="0.2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46"/>
    </row>
    <row r="310" spans="2:33" x14ac:dyDescent="0.2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46"/>
    </row>
    <row r="311" spans="2:33" x14ac:dyDescent="0.2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46"/>
    </row>
    <row r="312" spans="2:33" x14ac:dyDescent="0.2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46"/>
    </row>
    <row r="313" spans="2:33" x14ac:dyDescent="0.2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46"/>
    </row>
    <row r="314" spans="2:33" x14ac:dyDescent="0.2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46"/>
    </row>
    <row r="315" spans="2:33" x14ac:dyDescent="0.2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46"/>
    </row>
    <row r="316" spans="2:33" x14ac:dyDescent="0.2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46"/>
    </row>
    <row r="317" spans="2:33" x14ac:dyDescent="0.2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46"/>
    </row>
    <row r="318" spans="2:33" x14ac:dyDescent="0.2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46"/>
    </row>
    <row r="319" spans="2:33" x14ac:dyDescent="0.2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46"/>
    </row>
    <row r="320" spans="2:33" x14ac:dyDescent="0.2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46"/>
    </row>
    <row r="321" spans="2:33" x14ac:dyDescent="0.2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46"/>
    </row>
    <row r="322" spans="2:33" x14ac:dyDescent="0.2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46"/>
    </row>
    <row r="323" spans="2:33" x14ac:dyDescent="0.2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46"/>
    </row>
    <row r="324" spans="2:33" x14ac:dyDescent="0.2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46"/>
    </row>
    <row r="325" spans="2:33" x14ac:dyDescent="0.2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46"/>
    </row>
    <row r="326" spans="2:33" x14ac:dyDescent="0.2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46"/>
    </row>
    <row r="327" spans="2:33" x14ac:dyDescent="0.2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46"/>
    </row>
    <row r="328" spans="2:33" x14ac:dyDescent="0.2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46"/>
    </row>
    <row r="329" spans="2:33" x14ac:dyDescent="0.2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46"/>
    </row>
    <row r="330" spans="2:33" x14ac:dyDescent="0.2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46"/>
    </row>
    <row r="331" spans="2:33" x14ac:dyDescent="0.2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46"/>
    </row>
    <row r="332" spans="2:33" x14ac:dyDescent="0.2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46"/>
    </row>
    <row r="333" spans="2:33" x14ac:dyDescent="0.2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46"/>
    </row>
    <row r="334" spans="2:33" x14ac:dyDescent="0.2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46"/>
    </row>
    <row r="335" spans="2:33" x14ac:dyDescent="0.2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46"/>
    </row>
    <row r="336" spans="2:33" x14ac:dyDescent="0.2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46"/>
    </row>
    <row r="337" spans="2:33" x14ac:dyDescent="0.2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46"/>
    </row>
    <row r="338" spans="2:33" x14ac:dyDescent="0.2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46"/>
    </row>
    <row r="339" spans="2:33" x14ac:dyDescent="0.2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46"/>
    </row>
    <row r="340" spans="2:33" x14ac:dyDescent="0.2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46"/>
    </row>
    <row r="341" spans="2:33" x14ac:dyDescent="0.2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46"/>
    </row>
    <row r="342" spans="2:33" x14ac:dyDescent="0.2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46"/>
    </row>
    <row r="343" spans="2:33" x14ac:dyDescent="0.2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46"/>
    </row>
    <row r="344" spans="2:33" x14ac:dyDescent="0.2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46"/>
    </row>
    <row r="345" spans="2:33" x14ac:dyDescent="0.2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46"/>
    </row>
    <row r="346" spans="2:33" x14ac:dyDescent="0.2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46"/>
    </row>
    <row r="347" spans="2:33" x14ac:dyDescent="0.2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46"/>
    </row>
    <row r="348" spans="2:33" x14ac:dyDescent="0.2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46"/>
    </row>
    <row r="349" spans="2:33" x14ac:dyDescent="0.2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46"/>
    </row>
    <row r="350" spans="2:33" x14ac:dyDescent="0.2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46"/>
    </row>
    <row r="351" spans="2:33" x14ac:dyDescent="0.2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46"/>
    </row>
    <row r="352" spans="2:33" x14ac:dyDescent="0.2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46"/>
    </row>
    <row r="353" spans="2:33" x14ac:dyDescent="0.2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46"/>
    </row>
    <row r="354" spans="2:33" x14ac:dyDescent="0.2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46"/>
    </row>
    <row r="355" spans="2:33" x14ac:dyDescent="0.2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46"/>
    </row>
    <row r="356" spans="2:33" x14ac:dyDescent="0.2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46"/>
    </row>
    <row r="357" spans="2:33" x14ac:dyDescent="0.2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46"/>
    </row>
    <row r="358" spans="2:33" x14ac:dyDescent="0.2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46"/>
    </row>
    <row r="359" spans="2:33" x14ac:dyDescent="0.2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46"/>
    </row>
    <row r="360" spans="2:33" x14ac:dyDescent="0.2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46"/>
    </row>
    <row r="361" spans="2:33" x14ac:dyDescent="0.2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46"/>
    </row>
    <row r="362" spans="2:33" x14ac:dyDescent="0.2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46"/>
    </row>
    <row r="363" spans="2:33" x14ac:dyDescent="0.2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46"/>
    </row>
    <row r="364" spans="2:33" x14ac:dyDescent="0.2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46"/>
    </row>
    <row r="365" spans="2:33" x14ac:dyDescent="0.2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46"/>
    </row>
    <row r="366" spans="2:33" x14ac:dyDescent="0.2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46"/>
    </row>
    <row r="367" spans="2:33" x14ac:dyDescent="0.2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46"/>
    </row>
    <row r="368" spans="2:33" x14ac:dyDescent="0.2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46"/>
    </row>
    <row r="369" spans="2:33" x14ac:dyDescent="0.2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46"/>
    </row>
    <row r="370" spans="2:33" x14ac:dyDescent="0.2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46"/>
    </row>
    <row r="371" spans="2:33" x14ac:dyDescent="0.2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46"/>
    </row>
    <row r="372" spans="2:33" x14ac:dyDescent="0.2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46"/>
    </row>
    <row r="373" spans="2:33" x14ac:dyDescent="0.25">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c r="AG373" s="46"/>
    </row>
    <row r="374" spans="2:33" x14ac:dyDescent="0.25">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c r="AG374" s="46"/>
    </row>
    <row r="375" spans="2:33" x14ac:dyDescent="0.25">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c r="AG375" s="46"/>
    </row>
    <row r="376" spans="2:33" x14ac:dyDescent="0.25">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c r="AG376" s="46"/>
    </row>
    <row r="377" spans="2:33" x14ac:dyDescent="0.25">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c r="AG377" s="46"/>
    </row>
    <row r="378" spans="2:33" x14ac:dyDescent="0.25">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c r="AG378" s="46"/>
    </row>
  </sheetData>
  <sheetProtection insertRows="0"/>
  <mergeCells count="56">
    <mergeCell ref="AH23:AK23"/>
    <mergeCell ref="AL23:AO23"/>
    <mergeCell ref="AP23:AS23"/>
    <mergeCell ref="AT23:AW23"/>
    <mergeCell ref="AX23:BA23"/>
    <mergeCell ref="B69:Q73"/>
    <mergeCell ref="AT22:AW22"/>
    <mergeCell ref="AX22:BA22"/>
    <mergeCell ref="B23:E23"/>
    <mergeCell ref="F23:I23"/>
    <mergeCell ref="J23:M23"/>
    <mergeCell ref="N23:Q23"/>
    <mergeCell ref="R23:U23"/>
    <mergeCell ref="V23:Y23"/>
    <mergeCell ref="Z23:AC23"/>
    <mergeCell ref="AD23:AG23"/>
    <mergeCell ref="V22:Y22"/>
    <mergeCell ref="Z22:AC22"/>
    <mergeCell ref="AD22:AG22"/>
    <mergeCell ref="AH22:AK22"/>
    <mergeCell ref="AL22:AO22"/>
    <mergeCell ref="AX21:BA21"/>
    <mergeCell ref="B22:E22"/>
    <mergeCell ref="F22:I22"/>
    <mergeCell ref="J22:M22"/>
    <mergeCell ref="N22:Q22"/>
    <mergeCell ref="R22:U22"/>
    <mergeCell ref="AP22:AS22"/>
    <mergeCell ref="AH21:AK21"/>
    <mergeCell ref="AL21:AO21"/>
    <mergeCell ref="AP21:AS21"/>
    <mergeCell ref="AT21:AW21"/>
    <mergeCell ref="AT20:AW20"/>
    <mergeCell ref="AX20:BA20"/>
    <mergeCell ref="B21:E21"/>
    <mergeCell ref="F21:I21"/>
    <mergeCell ref="J21:M21"/>
    <mergeCell ref="N21:Q21"/>
    <mergeCell ref="R21:U21"/>
    <mergeCell ref="V21:Y21"/>
    <mergeCell ref="Z21:AC21"/>
    <mergeCell ref="AD21:AG21"/>
    <mergeCell ref="V20:Y20"/>
    <mergeCell ref="Z20:AC20"/>
    <mergeCell ref="AD20:AG20"/>
    <mergeCell ref="AH20:AK20"/>
    <mergeCell ref="AL20:AO20"/>
    <mergeCell ref="AP20:AS20"/>
    <mergeCell ref="R20:U20"/>
    <mergeCell ref="L16:O16"/>
    <mergeCell ref="P16:S16"/>
    <mergeCell ref="B16:E16"/>
    <mergeCell ref="F16:I16"/>
    <mergeCell ref="F20:I20"/>
    <mergeCell ref="J20:M20"/>
    <mergeCell ref="N20:Q20"/>
  </mergeCells>
  <conditionalFormatting sqref="C25:C59">
    <cfRule type="expression" dxfId="77" priority="25">
      <formula>IF(B25="Outro",FALSE,TRUE)</formula>
    </cfRule>
  </conditionalFormatting>
  <conditionalFormatting sqref="H25:H59">
    <cfRule type="expression" dxfId="76" priority="24">
      <formula>IF(#REF!="Outro",FALSE,TRUE)</formula>
    </cfRule>
  </conditionalFormatting>
  <conditionalFormatting sqref="I25:I59">
    <cfRule type="expression" dxfId="75" priority="23">
      <formula>IF(H25="Outro",FALSE,TRUE)</formula>
    </cfRule>
  </conditionalFormatting>
  <conditionalFormatting sqref="P25:P59">
    <cfRule type="expression" dxfId="74" priority="10">
      <formula>IF(#REF!="Outro",FALSE,TRUE)</formula>
    </cfRule>
  </conditionalFormatting>
  <conditionalFormatting sqref="X25:X59">
    <cfRule type="expression" dxfId="73" priority="8">
      <formula>IF(#REF!="Outro",FALSE,TRUE)</formula>
    </cfRule>
  </conditionalFormatting>
  <conditionalFormatting sqref="AF25:AF59">
    <cfRule type="expression" dxfId="72" priority="6">
      <formula>IF(#REF!="Outro",FALSE,TRUE)</formula>
    </cfRule>
  </conditionalFormatting>
  <conditionalFormatting sqref="AN25:AN59">
    <cfRule type="expression" dxfId="71" priority="4">
      <formula>IF(#REF!="Outro",FALSE,TRUE)</formula>
    </cfRule>
  </conditionalFormatting>
  <conditionalFormatting sqref="AV25:AV59">
    <cfRule type="expression" dxfId="70" priority="2">
      <formula>IF(#REF!="Outro",FALSE,TRUE)</formula>
    </cfRule>
  </conditionalFormatting>
  <conditionalFormatting sqref="M25:M59">
    <cfRule type="expression" dxfId="69" priority="22">
      <formula>IF(L25="Outro",FALSE,TRUE)</formula>
    </cfRule>
  </conditionalFormatting>
  <conditionalFormatting sqref="Q25:Q59">
    <cfRule type="expression" dxfId="68" priority="21">
      <formula>IF(P25="Outro",FALSE,TRUE)</formula>
    </cfRule>
  </conditionalFormatting>
  <conditionalFormatting sqref="U25:U59">
    <cfRule type="expression" dxfId="67" priority="20">
      <formula>IF(T25="Outro",FALSE,TRUE)</formula>
    </cfRule>
  </conditionalFormatting>
  <conditionalFormatting sqref="Y25:Y59">
    <cfRule type="expression" dxfId="66" priority="19">
      <formula>IF(X25="Outro",FALSE,TRUE)</formula>
    </cfRule>
  </conditionalFormatting>
  <conditionalFormatting sqref="AC25:AC59">
    <cfRule type="expression" dxfId="65" priority="18">
      <formula>IF(AB25="Outro",FALSE,TRUE)</formula>
    </cfRule>
  </conditionalFormatting>
  <conditionalFormatting sqref="AG25:AG59">
    <cfRule type="expression" dxfId="64" priority="17">
      <formula>IF(AF25="Outro",FALSE,TRUE)</formula>
    </cfRule>
  </conditionalFormatting>
  <conditionalFormatting sqref="AK25:AK59">
    <cfRule type="expression" dxfId="63" priority="16">
      <formula>IF(AJ25="Outro",FALSE,TRUE)</formula>
    </cfRule>
  </conditionalFormatting>
  <conditionalFormatting sqref="AO25:AO59">
    <cfRule type="expression" dxfId="62" priority="15">
      <formula>IF(AN25="Outro",FALSE,TRUE)</formula>
    </cfRule>
  </conditionalFormatting>
  <conditionalFormatting sqref="AS25:AS59">
    <cfRule type="expression" dxfId="61" priority="14">
      <formula>IF(AR25="Outro",FALSE,TRUE)</formula>
    </cfRule>
  </conditionalFormatting>
  <conditionalFormatting sqref="AW25:AW59">
    <cfRule type="expression" dxfId="60" priority="13">
      <formula>IF(AV25="Outro",FALSE,TRUE)</formula>
    </cfRule>
  </conditionalFormatting>
  <conditionalFormatting sqref="BA25:BA59">
    <cfRule type="expression" dxfId="59" priority="12">
      <formula>IF(AZ25="Outro",FALSE,TRUE)</formula>
    </cfRule>
  </conditionalFormatting>
  <conditionalFormatting sqref="L25:L59">
    <cfRule type="expression" dxfId="58" priority="11">
      <formula>IF(#REF!="Outro",FALSE,TRUE)</formula>
    </cfRule>
  </conditionalFormatting>
  <conditionalFormatting sqref="T25:T59">
    <cfRule type="expression" dxfId="57" priority="9">
      <formula>IF(#REF!="Outro",FALSE,TRUE)</formula>
    </cfRule>
  </conditionalFormatting>
  <conditionalFormatting sqref="AB25:AB59">
    <cfRule type="expression" dxfId="56" priority="7">
      <formula>IF(#REF!="Outro",FALSE,TRUE)</formula>
    </cfRule>
  </conditionalFormatting>
  <conditionalFormatting sqref="AJ25:AJ59">
    <cfRule type="expression" dxfId="55" priority="5">
      <formula>IF(#REF!="Outro",FALSE,TRUE)</formula>
    </cfRule>
  </conditionalFormatting>
  <conditionalFormatting sqref="AR25:AR59">
    <cfRule type="expression" dxfId="54" priority="3">
      <formula>IF(#REF!="Outro",FALSE,TRUE)</formula>
    </cfRule>
  </conditionalFormatting>
  <conditionalFormatting sqref="AZ25:AZ59">
    <cfRule type="expression" dxfId="53" priority="1">
      <formula>IF(#REF!="Outro",FALSE,TRUE)</formula>
    </cfRule>
  </conditionalFormatting>
  <dataValidations count="3">
    <dataValidation type="list" operator="greaterThan" allowBlank="1" showInputMessage="1" showErrorMessage="1" sqref="H25:H59 AV25:AV59 L25:L59 P25:P59 T25:T59 X25:X59 AB25:AB59 AF25:AF59 AJ25:AJ59 AN25:AN59 AR25:AR59 AZ25:AZ59" xr:uid="{62895557-A308-47AD-B121-6B97FAA1E32D}">
      <formula1>"&lt;Selecionar&gt;,Kg/ton produto acabado,Kg/ton carcaça produzida,Kg/MWh produzido,Kg/MWeh produzido,Outro"</formula1>
    </dataValidation>
    <dataValidation type="decimal" operator="greaterThan" allowBlank="1" showInputMessage="1" showErrorMessage="1" sqref="C25:C59 I25:I59 M25:M59 Q25:Q59 U25:U59 Y25:Y59 AC25:AC59 AG25:AG59 AK25:AK59 AO25:AO59 AS25:AS59 AW25:AW59 BA25:BA59" xr:uid="{70613901-9F1C-420A-A99B-408E20BF8548}">
      <formula1>0</formula1>
    </dataValidation>
    <dataValidation allowBlank="1" showInputMessage="1" showErrorMessage="1" prompt="O título da folha de cálculo encontra-se nesta célula" sqref="B2" xr:uid="{C0F3B2AC-894F-4A38-9908-7B41FE3CB457}"/>
  </dataValidations>
  <hyperlinks>
    <hyperlink ref="E6" location="'D2'!A1" display="D2" xr:uid="{3D54AF49-2C39-4AEA-897F-F99868A847FB}"/>
    <hyperlink ref="F6" location="'D3'!A1" display="D3" xr:uid="{FAC7F704-C4B4-4F31-BA21-498E72877553}"/>
    <hyperlink ref="G6" location="'D4'!A1" display="D4" xr:uid="{E8CA00E0-B32F-4A04-B1EE-874C3B49D470}"/>
    <hyperlink ref="H6" location="'D5'!A1" display="D5" xr:uid="{32278EDC-E44F-49E4-9646-34C2C424F9E9}"/>
    <hyperlink ref="I6" location="'D6'!A1" display="D6" xr:uid="{D40F8F6C-B3ED-4438-A8EA-0AFCA89BCE4B}"/>
    <hyperlink ref="J6" location="'D7'!A1" display="D7" xr:uid="{45E5D400-9DF2-49C9-8268-35346EEC78B6}"/>
    <hyperlink ref="K6" location="'D8'!A1" display="D8" xr:uid="{5F75F2F6-035B-4708-87AD-151DB4915B2C}"/>
    <hyperlink ref="M6" location="'D10'!A1" display="D10" xr:uid="{87B5A282-7934-4EF1-9653-6934DDF23692}"/>
    <hyperlink ref="D6" location="'Água - Emissões - D1'!A1" display="D1" xr:uid="{A8BE3DBF-16A1-4EB5-AD48-A54ADD824D2C}"/>
    <hyperlink ref="S70" location="'D9'!A1" display="Voltar acima" xr:uid="{018509B3-666F-4A92-87C1-BE5612C219E5}"/>
    <hyperlink ref="S72" location="'Folha de rosto'!A1" display="Voltar ao início" xr:uid="{052EF515-665B-4900-AA6A-B9FECBC8A784}"/>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410A05D9-83C9-4122-A3EC-8C19B6F02AF9}">
          <x14:formula1>
            <xm:f>Suporte!$J$8:$J$52</xm:f>
          </x14:formula1>
          <xm:sqref>B25:B59</xm:sqref>
        </x14:dataValidation>
        <x14:dataValidation type="list" allowBlank="1" showInputMessage="1" showErrorMessage="1" xr:uid="{B97AB23F-70BA-4014-8FAA-A38EFA77F150}">
          <x14:formula1>
            <xm:f>'C:\Users\ES198012\OneDrive - PGA\Desktop\[Modelo_RAA_v9.02 - DRAAC.xlsx]Suporte'!#REF!</xm:f>
          </x14:formula1>
          <xm:sqref>B60:D60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94894-A621-460F-8C1B-2A620914F7D5}">
  <sheetPr codeName="Folha3">
    <tabColor theme="9" tint="-0.499984740745262"/>
  </sheetPr>
  <dimension ref="A1:Z160"/>
  <sheetViews>
    <sheetView topLeftCell="A151" zoomScale="98" zoomScaleNormal="98" workbookViewId="0">
      <selection activeCell="S157" sqref="S157"/>
    </sheetView>
  </sheetViews>
  <sheetFormatPr defaultRowHeight="15" x14ac:dyDescent="0.25"/>
  <cols>
    <col min="2" max="2" width="22" customWidth="1"/>
    <col min="3" max="3" width="14.5703125" customWidth="1"/>
    <col min="4" max="4" width="10.85546875" customWidth="1"/>
    <col min="5" max="5" width="13.5703125" customWidth="1"/>
    <col min="6" max="7" width="10.85546875" customWidth="1"/>
    <col min="8" max="8" width="13.42578125" customWidth="1"/>
    <col min="9" max="10" width="13.28515625" customWidth="1"/>
    <col min="11" max="11" width="12" customWidth="1"/>
    <col min="12" max="12" width="12.28515625" customWidth="1"/>
    <col min="13" max="13" width="13" customWidth="1"/>
    <col min="14" max="14" width="12.7109375" customWidth="1"/>
    <col min="15" max="15" width="13.5703125" customWidth="1"/>
    <col min="16" max="16" width="13.7109375" customWidth="1"/>
    <col min="17" max="17" width="12.7109375" customWidth="1"/>
    <col min="18" max="18" width="13.7109375" customWidth="1"/>
    <col min="19" max="19" width="15.140625" customWidth="1"/>
    <col min="20" max="23" width="9.140625" style="46"/>
  </cols>
  <sheetData>
    <row r="1" spans="1:26" x14ac:dyDescent="0.25">
      <c r="A1" s="105"/>
      <c r="B1" s="105"/>
      <c r="C1" s="105"/>
      <c r="D1" s="105"/>
      <c r="E1" s="105"/>
      <c r="F1" s="105"/>
      <c r="G1" s="105"/>
      <c r="H1" s="105"/>
      <c r="I1" s="105"/>
      <c r="J1" s="105"/>
      <c r="K1" s="105"/>
      <c r="L1" s="105"/>
      <c r="M1" s="105"/>
      <c r="N1" s="105"/>
      <c r="O1" s="105"/>
      <c r="P1" s="105"/>
      <c r="Q1" s="105"/>
      <c r="R1" s="105"/>
      <c r="S1" s="192"/>
      <c r="T1" s="192"/>
      <c r="U1" s="192"/>
    </row>
    <row r="2" spans="1:26" ht="29.25" customHeight="1" x14ac:dyDescent="0.25">
      <c r="A2" s="105"/>
      <c r="B2" s="45" t="s">
        <v>630</v>
      </c>
      <c r="C2" s="285"/>
      <c r="D2" s="285"/>
      <c r="E2" s="285"/>
      <c r="F2" s="285"/>
      <c r="G2" s="285"/>
      <c r="H2" s="304"/>
      <c r="I2" s="304"/>
      <c r="J2" s="304"/>
      <c r="K2" s="304"/>
      <c r="L2" s="304"/>
      <c r="M2" s="304"/>
      <c r="N2" s="285"/>
      <c r="O2" s="285"/>
      <c r="P2" s="285"/>
      <c r="Q2" s="285"/>
      <c r="R2" s="285"/>
      <c r="S2" s="285"/>
      <c r="T2" s="285"/>
      <c r="U2" s="285"/>
      <c r="V2" s="145"/>
      <c r="W2" s="145"/>
    </row>
    <row r="3" spans="1:26" ht="15.75" customHeight="1" x14ac:dyDescent="0.25">
      <c r="A3" s="105"/>
      <c r="B3" s="86"/>
      <c r="C3" s="287"/>
      <c r="D3" s="287"/>
      <c r="E3" s="287"/>
      <c r="F3" s="287"/>
      <c r="G3" s="287"/>
      <c r="H3" s="305"/>
      <c r="I3" s="305"/>
      <c r="J3" s="305"/>
      <c r="K3" s="305"/>
      <c r="L3" s="305"/>
      <c r="M3" s="305"/>
      <c r="N3" s="287"/>
      <c r="O3" s="287"/>
      <c r="P3" s="287"/>
      <c r="Q3" s="287"/>
      <c r="R3" s="287"/>
      <c r="S3" s="287"/>
      <c r="T3" s="287"/>
      <c r="U3" s="287"/>
      <c r="V3" s="145"/>
      <c r="W3" s="145"/>
      <c r="X3" s="46"/>
      <c r="Y3" s="46"/>
      <c r="Z3" s="46"/>
    </row>
    <row r="4" spans="1:26" ht="15.75" customHeight="1" x14ac:dyDescent="0.25">
      <c r="A4" s="152"/>
      <c r="B4" s="409" t="s">
        <v>707</v>
      </c>
      <c r="C4" s="409"/>
      <c r="D4" s="409"/>
      <c r="E4" s="287"/>
      <c r="F4" s="287"/>
      <c r="G4" s="287"/>
      <c r="H4" s="305"/>
      <c r="I4" s="305"/>
      <c r="J4" s="305"/>
      <c r="K4" s="305"/>
      <c r="L4" s="305"/>
      <c r="M4" s="305"/>
      <c r="N4" s="287"/>
      <c r="O4" s="287"/>
      <c r="P4" s="287"/>
      <c r="Q4" s="287"/>
      <c r="R4" s="287"/>
      <c r="S4" s="287"/>
      <c r="T4" s="287"/>
      <c r="U4" s="287"/>
      <c r="V4" s="145"/>
      <c r="W4" s="145"/>
      <c r="X4" s="46"/>
      <c r="Y4" s="46"/>
      <c r="Z4" s="46"/>
    </row>
    <row r="5" spans="1:26" ht="15.75" customHeight="1" x14ac:dyDescent="0.25">
      <c r="A5" s="152"/>
      <c r="B5" s="409" t="s">
        <v>709</v>
      </c>
      <c r="C5" s="409"/>
      <c r="D5" s="409"/>
      <c r="E5" s="287"/>
      <c r="F5" s="287"/>
      <c r="G5" s="287"/>
      <c r="H5" s="305"/>
      <c r="I5" s="305"/>
      <c r="J5" s="305"/>
      <c r="K5" s="305"/>
      <c r="L5" s="305"/>
      <c r="M5" s="305"/>
      <c r="N5" s="287"/>
      <c r="O5" s="287"/>
      <c r="P5" s="287"/>
      <c r="Q5" s="287"/>
      <c r="R5" s="287"/>
      <c r="S5" s="287"/>
      <c r="T5" s="287"/>
      <c r="U5" s="287"/>
      <c r="V5" s="145"/>
      <c r="W5" s="145"/>
      <c r="X5" s="46"/>
      <c r="Y5" s="46"/>
      <c r="Z5" s="46"/>
    </row>
    <row r="6" spans="1:26" ht="15.75" customHeight="1" x14ac:dyDescent="0.25">
      <c r="A6" s="152"/>
      <c r="B6" s="409" t="s">
        <v>708</v>
      </c>
      <c r="C6" s="409"/>
      <c r="D6" s="409"/>
      <c r="E6" s="287"/>
      <c r="F6" s="287"/>
      <c r="G6" s="287"/>
      <c r="H6" s="305"/>
      <c r="I6" s="305"/>
      <c r="J6" s="305"/>
      <c r="K6" s="305"/>
      <c r="L6" s="305"/>
      <c r="M6" s="305"/>
      <c r="N6" s="287"/>
      <c r="O6" s="287"/>
      <c r="P6" s="287"/>
      <c r="Q6" s="287"/>
      <c r="R6" s="287"/>
      <c r="S6" s="287"/>
      <c r="T6" s="287"/>
      <c r="U6" s="287"/>
      <c r="V6" s="145"/>
      <c r="W6" s="145"/>
      <c r="X6" s="46"/>
      <c r="Y6" s="46"/>
      <c r="Z6" s="46"/>
    </row>
    <row r="7" spans="1:26" ht="15.75" customHeight="1" x14ac:dyDescent="0.25">
      <c r="A7" s="152"/>
      <c r="B7" s="409" t="s">
        <v>711</v>
      </c>
      <c r="C7" s="409"/>
      <c r="D7" s="409"/>
      <c r="E7" s="287"/>
      <c r="F7" s="287"/>
      <c r="G7" s="287"/>
      <c r="H7" s="305"/>
      <c r="I7" s="305"/>
      <c r="J7" s="305"/>
      <c r="K7" s="305"/>
      <c r="L7" s="305"/>
      <c r="M7" s="305"/>
      <c r="N7" s="287"/>
      <c r="O7" s="287"/>
      <c r="P7" s="287"/>
      <c r="Q7" s="287"/>
      <c r="R7" s="287"/>
      <c r="S7" s="287"/>
      <c r="T7" s="287"/>
      <c r="U7" s="287"/>
      <c r="V7" s="145"/>
      <c r="W7" s="145"/>
      <c r="X7" s="46"/>
      <c r="Y7" s="46"/>
      <c r="Z7" s="46"/>
    </row>
    <row r="8" spans="1:26" ht="15.75" customHeight="1" x14ac:dyDescent="0.25">
      <c r="A8" s="152"/>
      <c r="B8" s="410" t="s">
        <v>710</v>
      </c>
      <c r="C8" s="410"/>
      <c r="D8" s="410"/>
      <c r="E8" s="287"/>
      <c r="F8" s="287"/>
      <c r="G8" s="287"/>
      <c r="H8" s="305"/>
      <c r="I8" s="305"/>
      <c r="J8" s="305"/>
      <c r="K8" s="305"/>
      <c r="L8" s="305"/>
      <c r="M8" s="305"/>
      <c r="N8" s="287"/>
      <c r="O8" s="287"/>
      <c r="P8" s="287"/>
      <c r="Q8" s="287"/>
      <c r="R8" s="287"/>
      <c r="S8" s="287"/>
      <c r="T8" s="287"/>
      <c r="U8" s="287"/>
      <c r="V8" s="145"/>
      <c r="W8" s="145"/>
      <c r="X8" s="46"/>
      <c r="Y8" s="46"/>
      <c r="Z8" s="46"/>
    </row>
    <row r="9" spans="1:26" ht="15.75" customHeight="1" x14ac:dyDescent="0.25">
      <c r="A9" s="152"/>
      <c r="B9" s="409" t="s">
        <v>712</v>
      </c>
      <c r="C9" s="409"/>
      <c r="D9" s="409"/>
      <c r="E9" s="287"/>
      <c r="F9" s="287"/>
      <c r="G9" s="287"/>
      <c r="H9" s="305"/>
      <c r="I9" s="305"/>
      <c r="J9" s="305"/>
      <c r="K9" s="305"/>
      <c r="L9" s="305"/>
      <c r="M9" s="305"/>
      <c r="N9" s="287"/>
      <c r="O9" s="287"/>
      <c r="P9" s="287"/>
      <c r="Q9" s="287"/>
      <c r="R9" s="287"/>
      <c r="S9" s="287"/>
      <c r="T9" s="287"/>
      <c r="U9" s="287"/>
      <c r="V9" s="145"/>
      <c r="W9" s="145"/>
      <c r="X9" s="46"/>
      <c r="Y9" s="46"/>
      <c r="Z9" s="46"/>
    </row>
    <row r="10" spans="1:26" ht="15.75" customHeight="1" x14ac:dyDescent="0.25">
      <c r="A10" s="105"/>
      <c r="B10" s="86"/>
      <c r="C10" s="287"/>
      <c r="D10" s="287"/>
      <c r="E10" s="287"/>
      <c r="F10" s="287"/>
      <c r="G10" s="287"/>
      <c r="H10" s="305"/>
      <c r="I10" s="305"/>
      <c r="J10" s="305"/>
      <c r="K10" s="305"/>
      <c r="L10" s="305"/>
      <c r="M10" s="305"/>
      <c r="N10" s="287"/>
      <c r="O10" s="287"/>
      <c r="P10" s="287"/>
      <c r="Q10" s="287"/>
      <c r="R10" s="287"/>
      <c r="S10" s="287"/>
      <c r="T10" s="287"/>
      <c r="U10" s="287"/>
      <c r="V10" s="145"/>
      <c r="W10" s="145"/>
      <c r="X10" s="46"/>
      <c r="Y10" s="46"/>
      <c r="Z10" s="46"/>
    </row>
    <row r="11" spans="1:26" ht="15.75" customHeight="1" x14ac:dyDescent="0.25">
      <c r="A11" s="105"/>
      <c r="B11" s="86"/>
      <c r="C11" s="287"/>
      <c r="D11" s="287"/>
      <c r="E11" s="287"/>
      <c r="F11" s="287"/>
      <c r="G11" s="287"/>
      <c r="H11" s="305"/>
      <c r="I11" s="305"/>
      <c r="J11" s="305"/>
      <c r="K11" s="305"/>
      <c r="L11" s="305"/>
      <c r="M11" s="305"/>
      <c r="N11" s="287"/>
      <c r="O11" s="287"/>
      <c r="P11" s="287"/>
      <c r="Q11" s="287"/>
      <c r="R11" s="287"/>
      <c r="S11" s="287"/>
      <c r="T11" s="287"/>
      <c r="U11" s="287"/>
      <c r="V11" s="145"/>
      <c r="W11" s="145"/>
      <c r="X11" s="46"/>
      <c r="Y11" s="46"/>
      <c r="Z11" s="46"/>
    </row>
    <row r="12" spans="1:26" x14ac:dyDescent="0.25">
      <c r="A12" s="105"/>
      <c r="B12" s="1"/>
      <c r="C12" s="1"/>
      <c r="D12" s="1"/>
      <c r="E12" s="1"/>
      <c r="F12" s="1"/>
      <c r="G12" s="1"/>
      <c r="H12" s="1"/>
      <c r="I12" s="1"/>
      <c r="J12" s="1"/>
      <c r="K12" s="1"/>
      <c r="L12" s="1"/>
      <c r="M12" s="1"/>
      <c r="N12" s="1"/>
      <c r="O12" s="1"/>
      <c r="P12" s="1"/>
      <c r="Q12" s="1"/>
      <c r="R12" s="1"/>
      <c r="S12" s="1"/>
      <c r="T12" s="1"/>
      <c r="U12" s="1"/>
      <c r="X12" s="46"/>
      <c r="Y12" s="46"/>
      <c r="Z12" s="46"/>
    </row>
    <row r="13" spans="1:26" ht="18.75" x14ac:dyDescent="0.25">
      <c r="A13" s="105"/>
      <c r="B13" s="74" t="s">
        <v>632</v>
      </c>
      <c r="C13" s="290"/>
      <c r="D13" s="290"/>
      <c r="E13" s="290"/>
      <c r="F13" s="290"/>
      <c r="G13" s="290"/>
      <c r="H13" s="290"/>
      <c r="I13" s="290"/>
      <c r="J13" s="290"/>
      <c r="K13" s="290"/>
      <c r="L13" s="290"/>
      <c r="M13" s="290"/>
      <c r="N13" s="290"/>
      <c r="O13" s="290"/>
      <c r="P13" s="290"/>
      <c r="Q13" s="290"/>
      <c r="R13" s="290"/>
      <c r="S13" s="290"/>
      <c r="T13" s="290"/>
      <c r="U13" s="290"/>
    </row>
    <row r="14" spans="1:26" ht="18.75" x14ac:dyDescent="0.25">
      <c r="A14" s="105"/>
      <c r="B14" s="151"/>
      <c r="C14" s="1"/>
      <c r="D14" s="1"/>
      <c r="E14" s="1"/>
      <c r="F14" s="1"/>
      <c r="G14" s="1"/>
      <c r="H14" s="1"/>
      <c r="I14" s="1"/>
      <c r="J14" s="1"/>
      <c r="K14" s="1"/>
      <c r="L14" s="1"/>
      <c r="M14" s="1"/>
      <c r="N14" s="1"/>
      <c r="O14" s="1"/>
      <c r="P14" s="1"/>
      <c r="Q14" s="1"/>
      <c r="R14" s="1"/>
      <c r="S14" s="1"/>
      <c r="T14" s="1"/>
      <c r="U14" s="1"/>
    </row>
    <row r="15" spans="1:26" x14ac:dyDescent="0.25">
      <c r="A15" s="105"/>
      <c r="B15" s="76" t="s">
        <v>835</v>
      </c>
      <c r="C15" s="1"/>
      <c r="D15" s="1"/>
      <c r="E15" s="1"/>
      <c r="F15" s="1"/>
      <c r="G15" s="1"/>
      <c r="H15" s="1"/>
      <c r="I15" s="1"/>
      <c r="J15" s="1"/>
      <c r="K15" s="1"/>
      <c r="L15" s="1"/>
      <c r="M15" s="1"/>
      <c r="N15" s="1"/>
      <c r="O15" s="1"/>
      <c r="P15" s="1"/>
      <c r="Q15" s="1"/>
      <c r="R15" s="1"/>
      <c r="S15" s="1"/>
      <c r="T15" s="1"/>
      <c r="U15" s="1"/>
    </row>
    <row r="16" spans="1:26" x14ac:dyDescent="0.25">
      <c r="A16" s="105"/>
      <c r="B16" s="1"/>
      <c r="C16" s="1"/>
      <c r="D16" s="1"/>
      <c r="E16" s="1"/>
      <c r="F16" s="1"/>
      <c r="G16" s="1"/>
      <c r="H16" s="1"/>
      <c r="I16" s="1"/>
      <c r="J16" s="1"/>
      <c r="K16" s="1"/>
      <c r="L16" s="1"/>
      <c r="M16" s="1"/>
      <c r="N16" s="1"/>
      <c r="O16" s="1"/>
      <c r="P16" s="1"/>
      <c r="Q16" s="1"/>
      <c r="R16" s="1"/>
      <c r="S16" s="1"/>
      <c r="T16" s="1"/>
      <c r="U16" s="1"/>
    </row>
    <row r="17" spans="1:21" ht="21.75" customHeight="1" x14ac:dyDescent="0.25">
      <c r="A17" s="105"/>
      <c r="B17" s="249" t="s">
        <v>569</v>
      </c>
      <c r="C17" s="249" t="s">
        <v>18</v>
      </c>
      <c r="D17" s="249" t="s">
        <v>19</v>
      </c>
      <c r="E17" s="250" t="s">
        <v>20</v>
      </c>
      <c r="F17" s="249" t="s">
        <v>21</v>
      </c>
      <c r="G17" s="250" t="s">
        <v>22</v>
      </c>
      <c r="H17" s="249" t="s">
        <v>23</v>
      </c>
      <c r="I17" s="249" t="s">
        <v>24</v>
      </c>
      <c r="J17" s="249" t="s">
        <v>66</v>
      </c>
      <c r="K17" s="249" t="s">
        <v>67</v>
      </c>
      <c r="L17" s="249" t="s">
        <v>68</v>
      </c>
      <c r="M17" s="250" t="s">
        <v>87</v>
      </c>
      <c r="N17" s="249" t="s">
        <v>29</v>
      </c>
      <c r="O17" s="258" t="s">
        <v>88</v>
      </c>
      <c r="P17" s="1"/>
      <c r="Q17" s="1"/>
      <c r="R17" s="1"/>
      <c r="S17" s="1"/>
      <c r="T17" s="1"/>
      <c r="U17" s="1"/>
    </row>
    <row r="18" spans="1:21" x14ac:dyDescent="0.25">
      <c r="A18" s="105"/>
      <c r="B18" s="303" t="s">
        <v>10</v>
      </c>
      <c r="C18" s="248"/>
      <c r="D18" s="248"/>
      <c r="E18" s="248"/>
      <c r="F18" s="248"/>
      <c r="G18" s="248"/>
      <c r="H18" s="248"/>
      <c r="I18" s="248"/>
      <c r="J18" s="248"/>
      <c r="K18" s="248"/>
      <c r="L18" s="248"/>
      <c r="M18" s="248"/>
      <c r="N18" s="248"/>
      <c r="O18" s="269">
        <f>SUM(C18:N18)</f>
        <v>0</v>
      </c>
      <c r="P18" s="1"/>
      <c r="Q18" s="1"/>
      <c r="R18" s="1"/>
      <c r="S18" s="1"/>
      <c r="T18" s="1"/>
      <c r="U18" s="1"/>
    </row>
    <row r="19" spans="1:21" x14ac:dyDescent="0.25">
      <c r="A19" s="105"/>
      <c r="B19" s="303" t="s">
        <v>10</v>
      </c>
      <c r="C19" s="248"/>
      <c r="D19" s="248"/>
      <c r="E19" s="248"/>
      <c r="F19" s="248"/>
      <c r="G19" s="248"/>
      <c r="H19" s="248"/>
      <c r="I19" s="248"/>
      <c r="J19" s="248"/>
      <c r="K19" s="248"/>
      <c r="L19" s="248"/>
      <c r="M19" s="248"/>
      <c r="N19" s="248"/>
      <c r="O19" s="269">
        <f t="shared" ref="O19:O22" si="0">SUM(C19:N19)</f>
        <v>0</v>
      </c>
      <c r="P19" s="1"/>
      <c r="Q19" s="1"/>
      <c r="R19" s="1"/>
      <c r="S19" s="1"/>
      <c r="T19" s="1"/>
      <c r="U19" s="1"/>
    </row>
    <row r="20" spans="1:21" x14ac:dyDescent="0.25">
      <c r="A20" s="105"/>
      <c r="B20" s="303" t="s">
        <v>10</v>
      </c>
      <c r="C20" s="248"/>
      <c r="D20" s="248"/>
      <c r="E20" s="248"/>
      <c r="F20" s="248"/>
      <c r="G20" s="248"/>
      <c r="H20" s="248"/>
      <c r="I20" s="248"/>
      <c r="J20" s="248"/>
      <c r="K20" s="248"/>
      <c r="L20" s="248"/>
      <c r="M20" s="248"/>
      <c r="N20" s="248"/>
      <c r="O20" s="269">
        <f t="shared" si="0"/>
        <v>0</v>
      </c>
      <c r="P20" s="1"/>
      <c r="Q20" s="1"/>
      <c r="R20" s="1"/>
      <c r="S20" s="1"/>
      <c r="T20" s="1"/>
      <c r="U20" s="1"/>
    </row>
    <row r="21" spans="1:21" x14ac:dyDescent="0.25">
      <c r="A21" s="105"/>
      <c r="B21" s="303" t="s">
        <v>10</v>
      </c>
      <c r="C21" s="248"/>
      <c r="D21" s="248"/>
      <c r="E21" s="248"/>
      <c r="F21" s="248"/>
      <c r="G21" s="248"/>
      <c r="H21" s="248"/>
      <c r="I21" s="248"/>
      <c r="J21" s="248"/>
      <c r="K21" s="248"/>
      <c r="L21" s="248"/>
      <c r="M21" s="248"/>
      <c r="N21" s="248"/>
      <c r="O21" s="269">
        <f t="shared" si="0"/>
        <v>0</v>
      </c>
      <c r="P21" s="1"/>
      <c r="Q21" s="1"/>
      <c r="R21" s="1"/>
      <c r="S21" s="1"/>
      <c r="T21" s="1"/>
      <c r="U21" s="1"/>
    </row>
    <row r="22" spans="1:21" x14ac:dyDescent="0.25">
      <c r="A22" s="105"/>
      <c r="B22" s="303" t="s">
        <v>10</v>
      </c>
      <c r="C22" s="248"/>
      <c r="D22" s="248"/>
      <c r="E22" s="248"/>
      <c r="F22" s="248"/>
      <c r="G22" s="248"/>
      <c r="H22" s="248"/>
      <c r="I22" s="248"/>
      <c r="J22" s="248"/>
      <c r="K22" s="248"/>
      <c r="L22" s="248"/>
      <c r="M22" s="248"/>
      <c r="N22" s="248"/>
      <c r="O22" s="269">
        <f t="shared" si="0"/>
        <v>0</v>
      </c>
      <c r="P22" s="1"/>
      <c r="Q22" s="1"/>
      <c r="R22" s="1"/>
      <c r="S22" s="1"/>
      <c r="T22" s="1"/>
      <c r="U22" s="1"/>
    </row>
    <row r="23" spans="1:21" x14ac:dyDescent="0.25">
      <c r="A23" s="105"/>
      <c r="B23" s="303" t="s">
        <v>10</v>
      </c>
      <c r="C23" s="248"/>
      <c r="D23" s="248"/>
      <c r="E23" s="248"/>
      <c r="F23" s="248"/>
      <c r="G23" s="248"/>
      <c r="H23" s="248"/>
      <c r="I23" s="248"/>
      <c r="J23" s="248"/>
      <c r="K23" s="248"/>
      <c r="L23" s="248"/>
      <c r="M23" s="248"/>
      <c r="N23" s="248"/>
      <c r="O23" s="269">
        <f t="shared" ref="O23" si="1">SUM(C23:N23)</f>
        <v>0</v>
      </c>
      <c r="P23" s="1"/>
      <c r="Q23" s="1"/>
      <c r="R23" s="1"/>
      <c r="S23" s="1"/>
      <c r="T23" s="1"/>
      <c r="U23" s="1"/>
    </row>
    <row r="24" spans="1:21" x14ac:dyDescent="0.25">
      <c r="A24" s="105"/>
      <c r="B24" s="15"/>
      <c r="C24" s="15"/>
      <c r="D24" s="15"/>
      <c r="E24" s="15"/>
      <c r="F24" s="15"/>
      <c r="G24" s="15"/>
      <c r="H24" s="15"/>
      <c r="I24" s="15"/>
      <c r="J24" s="15"/>
      <c r="K24" s="15"/>
      <c r="L24" s="15"/>
      <c r="M24" s="15"/>
      <c r="N24" s="15"/>
      <c r="O24" s="15"/>
      <c r="P24" s="1"/>
      <c r="Q24" s="1"/>
      <c r="R24" s="1"/>
      <c r="S24" s="1"/>
      <c r="T24" s="1"/>
      <c r="U24" s="1"/>
    </row>
    <row r="25" spans="1:21" x14ac:dyDescent="0.25">
      <c r="A25" s="105"/>
      <c r="B25" s="1"/>
      <c r="C25" s="1"/>
      <c r="D25" s="1"/>
      <c r="E25" s="1"/>
      <c r="F25" s="1"/>
      <c r="G25" s="1"/>
      <c r="H25" s="1"/>
      <c r="I25" s="1"/>
      <c r="J25" s="1"/>
      <c r="K25" s="1"/>
      <c r="L25" s="1"/>
      <c r="M25" s="1"/>
      <c r="N25" s="1"/>
      <c r="O25" s="1"/>
      <c r="P25" s="1"/>
      <c r="Q25" s="1"/>
      <c r="R25" s="1"/>
      <c r="S25" s="1"/>
      <c r="T25" s="1"/>
      <c r="U25" s="1"/>
    </row>
    <row r="26" spans="1:21" x14ac:dyDescent="0.25">
      <c r="A26" s="105"/>
      <c r="B26" s="76" t="s">
        <v>739</v>
      </c>
      <c r="C26" s="1"/>
      <c r="D26" s="1"/>
      <c r="E26" s="1"/>
      <c r="F26" s="121"/>
      <c r="G26" s="121"/>
      <c r="H26" s="121"/>
      <c r="I26" s="121"/>
      <c r="J26" s="1"/>
      <c r="K26" s="1"/>
      <c r="L26" s="1"/>
      <c r="M26" s="1"/>
      <c r="N26" s="1"/>
      <c r="O26" s="1"/>
      <c r="P26" s="1"/>
      <c r="Q26" s="1"/>
      <c r="R26" s="1"/>
      <c r="S26" s="1"/>
      <c r="T26" s="1"/>
      <c r="U26" s="1"/>
    </row>
    <row r="27" spans="1:21" x14ac:dyDescent="0.25">
      <c r="A27" s="105"/>
      <c r="B27" s="1"/>
      <c r="C27" s="1"/>
      <c r="D27" s="121"/>
      <c r="E27" s="121"/>
      <c r="F27" s="121"/>
      <c r="G27" s="121"/>
      <c r="H27" s="121"/>
      <c r="I27" s="121"/>
      <c r="J27" s="1"/>
      <c r="K27" s="1"/>
      <c r="L27" s="1"/>
      <c r="M27" s="1"/>
      <c r="N27" s="1"/>
      <c r="O27" s="1"/>
      <c r="P27" s="1"/>
      <c r="Q27" s="1"/>
      <c r="R27" s="1"/>
      <c r="S27" s="1"/>
      <c r="T27" s="1"/>
      <c r="U27" s="1"/>
    </row>
    <row r="28" spans="1:21" ht="22.5" customHeight="1" x14ac:dyDescent="0.25">
      <c r="A28" s="105"/>
      <c r="B28" s="398" t="s">
        <v>571</v>
      </c>
      <c r="C28" s="249" t="s">
        <v>18</v>
      </c>
      <c r="D28" s="249" t="s">
        <v>19</v>
      </c>
      <c r="E28" s="250" t="s">
        <v>20</v>
      </c>
      <c r="F28" s="249" t="s">
        <v>21</v>
      </c>
      <c r="G28" s="250" t="s">
        <v>22</v>
      </c>
      <c r="H28" s="249" t="s">
        <v>23</v>
      </c>
      <c r="I28" s="249" t="s">
        <v>24</v>
      </c>
      <c r="J28" s="249" t="s">
        <v>66</v>
      </c>
      <c r="K28" s="249" t="s">
        <v>67</v>
      </c>
      <c r="L28" s="249" t="s">
        <v>68</v>
      </c>
      <c r="M28" s="250" t="s">
        <v>87</v>
      </c>
      <c r="N28" s="249" t="s">
        <v>29</v>
      </c>
      <c r="O28" s="258" t="s">
        <v>88</v>
      </c>
      <c r="P28" s="1"/>
      <c r="Q28" s="1"/>
      <c r="R28" s="1"/>
      <c r="S28" s="1"/>
      <c r="T28" s="1"/>
      <c r="U28" s="1"/>
    </row>
    <row r="29" spans="1:21" x14ac:dyDescent="0.25">
      <c r="A29" s="105"/>
      <c r="B29" s="398"/>
      <c r="C29" s="248"/>
      <c r="D29" s="248"/>
      <c r="E29" s="248"/>
      <c r="F29" s="248"/>
      <c r="G29" s="248"/>
      <c r="H29" s="248"/>
      <c r="I29" s="248"/>
      <c r="J29" s="248"/>
      <c r="K29" s="248"/>
      <c r="L29" s="248"/>
      <c r="M29" s="248"/>
      <c r="N29" s="248"/>
      <c r="O29" s="269">
        <f>SUM(C29:N29)</f>
        <v>0</v>
      </c>
      <c r="P29" s="1"/>
      <c r="Q29" s="1"/>
      <c r="R29" s="1"/>
      <c r="S29" s="1"/>
      <c r="T29" s="1"/>
      <c r="U29" s="1"/>
    </row>
    <row r="30" spans="1:21" x14ac:dyDescent="0.25">
      <c r="A30" s="105"/>
      <c r="B30" s="1"/>
      <c r="C30" s="1"/>
      <c r="D30" s="1"/>
      <c r="E30" s="1"/>
      <c r="F30" s="1"/>
      <c r="G30" s="1"/>
      <c r="H30" s="1"/>
      <c r="I30" s="1"/>
      <c r="J30" s="1"/>
      <c r="K30" s="1"/>
      <c r="L30" s="1"/>
      <c r="M30" s="1"/>
      <c r="N30" s="1"/>
      <c r="O30" s="1"/>
      <c r="P30" s="1"/>
      <c r="Q30" s="1"/>
      <c r="R30" s="306" t="s">
        <v>1018</v>
      </c>
      <c r="S30" s="1"/>
      <c r="T30" s="1"/>
      <c r="U30" s="1"/>
    </row>
    <row r="31" spans="1:21" x14ac:dyDescent="0.25">
      <c r="A31" s="105"/>
      <c r="B31" s="1"/>
      <c r="C31" s="1"/>
      <c r="D31" s="1"/>
      <c r="E31" s="1"/>
      <c r="F31" s="1"/>
      <c r="G31" s="1"/>
      <c r="H31" s="1"/>
      <c r="I31" s="1"/>
      <c r="J31" s="1"/>
      <c r="K31" s="1"/>
      <c r="L31" s="1"/>
      <c r="M31" s="1"/>
      <c r="N31" s="1"/>
      <c r="O31" s="1"/>
      <c r="P31" s="1"/>
      <c r="Q31" s="1"/>
      <c r="R31" s="1"/>
      <c r="S31" s="1"/>
      <c r="T31" s="1"/>
      <c r="U31" s="1"/>
    </row>
    <row r="32" spans="1:21" x14ac:dyDescent="0.25">
      <c r="A32" s="105"/>
      <c r="B32" s="1"/>
      <c r="C32" s="1"/>
      <c r="D32" s="1"/>
      <c r="E32" s="1"/>
      <c r="F32" s="1"/>
      <c r="G32" s="1"/>
      <c r="H32" s="1"/>
      <c r="I32" s="1"/>
      <c r="J32" s="1"/>
      <c r="K32" s="1"/>
      <c r="L32" s="1"/>
      <c r="M32" s="1"/>
      <c r="N32" s="1"/>
      <c r="O32" s="1"/>
      <c r="P32" s="1"/>
      <c r="Q32" s="1"/>
      <c r="R32" s="1"/>
      <c r="S32" s="1"/>
      <c r="T32" s="1"/>
      <c r="U32" s="1"/>
    </row>
    <row r="33" spans="1:21" x14ac:dyDescent="0.25">
      <c r="A33" s="105"/>
      <c r="B33" s="1"/>
      <c r="C33" s="1"/>
      <c r="D33" s="1"/>
      <c r="E33" s="1"/>
      <c r="F33" s="1"/>
      <c r="G33" s="1"/>
      <c r="H33" s="1"/>
      <c r="I33" s="1"/>
      <c r="J33" s="1"/>
      <c r="K33" s="1"/>
      <c r="L33" s="1"/>
      <c r="M33" s="1"/>
      <c r="N33" s="1"/>
      <c r="O33" s="1"/>
      <c r="P33" s="1"/>
      <c r="Q33" s="1"/>
      <c r="R33" s="1"/>
      <c r="S33" s="1"/>
      <c r="T33" s="1"/>
      <c r="U33" s="1"/>
    </row>
    <row r="34" spans="1:21" ht="18.75" x14ac:dyDescent="0.25">
      <c r="A34" s="105"/>
      <c r="B34" s="74" t="s">
        <v>631</v>
      </c>
      <c r="C34" s="290"/>
      <c r="D34" s="290"/>
      <c r="E34" s="290"/>
      <c r="F34" s="290"/>
      <c r="G34" s="290"/>
      <c r="H34" s="290"/>
      <c r="I34" s="290"/>
      <c r="J34" s="290"/>
      <c r="K34" s="290"/>
      <c r="L34" s="290"/>
      <c r="M34" s="290"/>
      <c r="N34" s="290"/>
      <c r="O34" s="290"/>
      <c r="P34" s="290"/>
      <c r="Q34" s="290"/>
      <c r="R34" s="290"/>
      <c r="S34" s="290"/>
      <c r="T34" s="290"/>
      <c r="U34" s="290"/>
    </row>
    <row r="35" spans="1:21" x14ac:dyDescent="0.25">
      <c r="A35" s="105"/>
      <c r="B35" s="1"/>
      <c r="C35" s="1"/>
      <c r="D35" s="1"/>
      <c r="E35" s="1"/>
      <c r="F35" s="1"/>
      <c r="G35" s="1"/>
      <c r="H35" s="1"/>
      <c r="I35" s="1"/>
      <c r="J35" s="1"/>
      <c r="K35" s="1"/>
      <c r="L35" s="1"/>
      <c r="M35" s="1"/>
      <c r="N35" s="1"/>
      <c r="O35" s="1"/>
      <c r="P35" s="1"/>
      <c r="Q35" s="1"/>
      <c r="R35" s="1"/>
      <c r="S35" s="1"/>
      <c r="T35" s="1"/>
      <c r="U35" s="1"/>
    </row>
    <row r="36" spans="1:21" x14ac:dyDescent="0.25">
      <c r="A36" s="105"/>
      <c r="B36" s="76" t="s">
        <v>836</v>
      </c>
      <c r="C36" s="1"/>
      <c r="D36" s="1"/>
      <c r="E36" s="1"/>
      <c r="F36" s="1"/>
      <c r="G36" s="1"/>
      <c r="H36" s="1"/>
      <c r="I36" s="1"/>
      <c r="J36" s="1"/>
      <c r="K36" s="1"/>
      <c r="L36" s="1"/>
      <c r="M36" s="1"/>
      <c r="N36" s="1"/>
      <c r="O36" s="1"/>
      <c r="P36" s="1"/>
      <c r="Q36" s="1"/>
      <c r="R36" s="1"/>
      <c r="S36" s="1"/>
      <c r="T36" s="1"/>
      <c r="U36" s="1"/>
    </row>
    <row r="37" spans="1:21" x14ac:dyDescent="0.25">
      <c r="A37" s="105"/>
      <c r="B37" s="1"/>
      <c r="C37" s="1"/>
      <c r="D37" s="1"/>
      <c r="E37" s="1"/>
      <c r="F37" s="1"/>
      <c r="G37" s="1"/>
      <c r="H37" s="1"/>
      <c r="I37" s="1"/>
      <c r="J37" s="1"/>
      <c r="K37" s="1"/>
      <c r="L37" s="1"/>
      <c r="M37" s="1"/>
      <c r="N37" s="1"/>
      <c r="O37" s="1"/>
      <c r="P37" s="1"/>
      <c r="Q37" s="1"/>
      <c r="R37" s="1"/>
      <c r="S37" s="1"/>
      <c r="T37" s="1"/>
      <c r="U37" s="1"/>
    </row>
    <row r="38" spans="1:21" ht="25.5" customHeight="1" x14ac:dyDescent="0.25">
      <c r="A38" s="105"/>
      <c r="B38" s="416" t="s">
        <v>286</v>
      </c>
      <c r="C38" s="413" t="s">
        <v>17</v>
      </c>
      <c r="D38" s="414"/>
      <c r="E38" s="414"/>
      <c r="F38" s="414"/>
      <c r="G38" s="414"/>
      <c r="H38" s="414"/>
      <c r="I38" s="414"/>
      <c r="J38" s="414"/>
      <c r="K38" s="414"/>
      <c r="L38" s="414"/>
      <c r="M38" s="414"/>
      <c r="N38" s="415"/>
      <c r="O38" s="418" t="s">
        <v>88</v>
      </c>
      <c r="P38" s="1"/>
      <c r="Q38" s="1"/>
      <c r="R38" s="1"/>
      <c r="S38" s="1"/>
      <c r="T38" s="1"/>
      <c r="U38" s="1"/>
    </row>
    <row r="39" spans="1:21" ht="19.5" customHeight="1" x14ac:dyDescent="0.25">
      <c r="A39" s="105"/>
      <c r="B39" s="417"/>
      <c r="C39" s="244" t="s">
        <v>18</v>
      </c>
      <c r="D39" s="244" t="s">
        <v>19</v>
      </c>
      <c r="E39" s="245" t="s">
        <v>20</v>
      </c>
      <c r="F39" s="244" t="s">
        <v>21</v>
      </c>
      <c r="G39" s="245" t="s">
        <v>22</v>
      </c>
      <c r="H39" s="244" t="s">
        <v>23</v>
      </c>
      <c r="I39" s="244" t="s">
        <v>24</v>
      </c>
      <c r="J39" s="244" t="s">
        <v>66</v>
      </c>
      <c r="K39" s="244" t="s">
        <v>67</v>
      </c>
      <c r="L39" s="244" t="s">
        <v>68</v>
      </c>
      <c r="M39" s="245" t="s">
        <v>87</v>
      </c>
      <c r="N39" s="244" t="s">
        <v>29</v>
      </c>
      <c r="O39" s="419"/>
      <c r="P39" s="1"/>
      <c r="Q39" s="1"/>
      <c r="R39" s="1"/>
      <c r="S39" s="1"/>
      <c r="T39" s="1"/>
      <c r="U39" s="1"/>
    </row>
    <row r="40" spans="1:21" x14ac:dyDescent="0.25">
      <c r="A40" s="105"/>
      <c r="B40" s="191" t="s">
        <v>10</v>
      </c>
      <c r="C40" s="248"/>
      <c r="D40" s="248"/>
      <c r="E40" s="248"/>
      <c r="F40" s="248"/>
      <c r="G40" s="248"/>
      <c r="H40" s="248"/>
      <c r="I40" s="248"/>
      <c r="J40" s="248"/>
      <c r="K40" s="248"/>
      <c r="L40" s="248"/>
      <c r="M40" s="248"/>
      <c r="N40" s="248"/>
      <c r="O40" s="269">
        <f>SUM(C40:N40)</f>
        <v>0</v>
      </c>
      <c r="P40" s="1"/>
      <c r="Q40" s="1"/>
      <c r="R40" s="1"/>
      <c r="S40" s="1"/>
      <c r="T40" s="1"/>
      <c r="U40" s="1"/>
    </row>
    <row r="41" spans="1:21" x14ac:dyDescent="0.25">
      <c r="A41" s="105"/>
      <c r="B41" s="191" t="s">
        <v>10</v>
      </c>
      <c r="C41" s="248"/>
      <c r="D41" s="248"/>
      <c r="E41" s="248"/>
      <c r="F41" s="248"/>
      <c r="G41" s="248"/>
      <c r="H41" s="248"/>
      <c r="I41" s="248"/>
      <c r="J41" s="248"/>
      <c r="K41" s="248"/>
      <c r="L41" s="248"/>
      <c r="M41" s="248"/>
      <c r="N41" s="248"/>
      <c r="O41" s="269">
        <f t="shared" ref="O41:O44" si="2">SUM(C41:N41)</f>
        <v>0</v>
      </c>
      <c r="P41" s="1"/>
      <c r="Q41" s="1"/>
      <c r="R41" s="1"/>
      <c r="S41" s="1"/>
      <c r="T41" s="1"/>
      <c r="U41" s="1"/>
    </row>
    <row r="42" spans="1:21" x14ac:dyDescent="0.25">
      <c r="A42" s="105"/>
      <c r="B42" s="191" t="s">
        <v>10</v>
      </c>
      <c r="C42" s="248"/>
      <c r="D42" s="248"/>
      <c r="E42" s="248"/>
      <c r="F42" s="248"/>
      <c r="G42" s="248"/>
      <c r="H42" s="248"/>
      <c r="I42" s="248"/>
      <c r="J42" s="248"/>
      <c r="K42" s="248"/>
      <c r="L42" s="248"/>
      <c r="M42" s="248"/>
      <c r="N42" s="248"/>
      <c r="O42" s="269">
        <f t="shared" si="2"/>
        <v>0</v>
      </c>
      <c r="P42" s="1"/>
      <c r="Q42" s="1"/>
      <c r="R42" s="1"/>
      <c r="S42" s="1"/>
      <c r="T42" s="1"/>
      <c r="U42" s="1"/>
    </row>
    <row r="43" spans="1:21" x14ac:dyDescent="0.25">
      <c r="A43" s="105"/>
      <c r="B43" s="191" t="s">
        <v>10</v>
      </c>
      <c r="C43" s="248"/>
      <c r="D43" s="248"/>
      <c r="E43" s="248"/>
      <c r="F43" s="248"/>
      <c r="G43" s="248"/>
      <c r="H43" s="248"/>
      <c r="I43" s="248"/>
      <c r="J43" s="248"/>
      <c r="K43" s="248"/>
      <c r="L43" s="248"/>
      <c r="M43" s="248"/>
      <c r="N43" s="248"/>
      <c r="O43" s="269">
        <f t="shared" si="2"/>
        <v>0</v>
      </c>
      <c r="P43" s="1"/>
      <c r="Q43" s="1"/>
      <c r="R43" s="1"/>
      <c r="S43" s="1"/>
      <c r="T43" s="1"/>
      <c r="U43" s="1"/>
    </row>
    <row r="44" spans="1:21" x14ac:dyDescent="0.25">
      <c r="A44" s="105"/>
      <c r="B44" s="191" t="s">
        <v>10</v>
      </c>
      <c r="C44" s="248"/>
      <c r="D44" s="248"/>
      <c r="E44" s="248"/>
      <c r="F44" s="248"/>
      <c r="G44" s="248"/>
      <c r="H44" s="248"/>
      <c r="I44" s="248"/>
      <c r="J44" s="248"/>
      <c r="K44" s="248"/>
      <c r="L44" s="248"/>
      <c r="M44" s="248"/>
      <c r="N44" s="248"/>
      <c r="O44" s="269">
        <f t="shared" si="2"/>
        <v>0</v>
      </c>
      <c r="P44" s="1"/>
      <c r="Q44" s="1"/>
      <c r="R44" s="306" t="s">
        <v>1018</v>
      </c>
      <c r="S44" s="1"/>
      <c r="T44" s="1"/>
      <c r="U44" s="1"/>
    </row>
    <row r="45" spans="1:21" x14ac:dyDescent="0.25">
      <c r="A45" s="105"/>
      <c r="B45" s="1"/>
      <c r="C45" s="1"/>
      <c r="D45" s="1"/>
      <c r="E45" s="1"/>
      <c r="F45" s="1"/>
      <c r="G45" s="1"/>
      <c r="H45" s="1"/>
      <c r="I45" s="1"/>
      <c r="J45" s="1"/>
      <c r="K45" s="1"/>
      <c r="L45" s="1"/>
      <c r="M45" s="1"/>
      <c r="N45" s="1"/>
      <c r="O45" s="1"/>
      <c r="P45" s="1"/>
      <c r="Q45" s="1"/>
      <c r="R45" s="1"/>
      <c r="S45" s="1"/>
      <c r="T45" s="1"/>
      <c r="U45" s="1"/>
    </row>
    <row r="46" spans="1:21" x14ac:dyDescent="0.25">
      <c r="A46" s="105"/>
      <c r="B46" s="1"/>
      <c r="C46" s="1"/>
      <c r="D46" s="1"/>
      <c r="E46" s="1"/>
      <c r="F46" s="1"/>
      <c r="G46" s="1"/>
      <c r="H46" s="1"/>
      <c r="I46" s="1"/>
      <c r="J46" s="1"/>
      <c r="K46" s="1"/>
      <c r="L46" s="1"/>
      <c r="M46" s="1"/>
      <c r="N46" s="1"/>
      <c r="O46" s="1"/>
      <c r="P46" s="1"/>
      <c r="Q46" s="1"/>
      <c r="R46" s="1"/>
      <c r="S46" s="1"/>
      <c r="T46" s="1"/>
      <c r="U46" s="1"/>
    </row>
    <row r="47" spans="1:21" x14ac:dyDescent="0.25">
      <c r="A47" s="105"/>
      <c r="B47" s="1"/>
      <c r="C47" s="1"/>
      <c r="D47" s="1"/>
      <c r="E47" s="1"/>
      <c r="F47" s="1"/>
      <c r="G47" s="1"/>
      <c r="H47" s="1"/>
      <c r="I47" s="1"/>
      <c r="J47" s="1"/>
      <c r="K47" s="1"/>
      <c r="L47" s="1"/>
      <c r="M47" s="1"/>
      <c r="N47" s="1"/>
      <c r="O47" s="1"/>
      <c r="P47" s="1"/>
      <c r="Q47" s="1"/>
      <c r="R47" s="1"/>
      <c r="S47" s="1"/>
      <c r="T47" s="1"/>
      <c r="U47" s="1"/>
    </row>
    <row r="48" spans="1:21" ht="23.25" customHeight="1" x14ac:dyDescent="0.25">
      <c r="A48" s="105"/>
      <c r="B48" s="74" t="s">
        <v>664</v>
      </c>
      <c r="C48" s="290"/>
      <c r="D48" s="290"/>
      <c r="E48" s="290"/>
      <c r="F48" s="290"/>
      <c r="G48" s="290"/>
      <c r="H48" s="290"/>
      <c r="I48" s="290"/>
      <c r="J48" s="290"/>
      <c r="K48" s="290"/>
      <c r="L48" s="290"/>
      <c r="M48" s="290"/>
      <c r="N48" s="290"/>
      <c r="O48" s="290"/>
      <c r="P48" s="290"/>
      <c r="Q48" s="290"/>
      <c r="R48" s="290"/>
      <c r="S48" s="290"/>
      <c r="T48" s="290"/>
      <c r="U48" s="290"/>
    </row>
    <row r="49" spans="1:21" x14ac:dyDescent="0.25">
      <c r="A49" s="105"/>
      <c r="B49" s="1"/>
      <c r="C49" s="1"/>
      <c r="D49" s="1"/>
      <c r="E49" s="1"/>
      <c r="F49" s="1"/>
      <c r="G49" s="1"/>
      <c r="H49" s="1"/>
      <c r="I49" s="1"/>
      <c r="J49" s="1"/>
      <c r="K49" s="1"/>
      <c r="L49" s="1"/>
      <c r="M49" s="1"/>
      <c r="N49" s="1"/>
      <c r="O49" s="1"/>
      <c r="P49" s="1"/>
      <c r="Q49" s="1"/>
      <c r="R49" s="1"/>
      <c r="S49" s="1"/>
      <c r="T49" s="1"/>
      <c r="U49" s="1"/>
    </row>
    <row r="50" spans="1:21" x14ac:dyDescent="0.25">
      <c r="A50" s="105"/>
      <c r="B50" s="76" t="s">
        <v>743</v>
      </c>
      <c r="C50" s="1"/>
      <c r="D50" s="1"/>
      <c r="E50" s="1"/>
      <c r="F50" s="1"/>
      <c r="G50" s="1"/>
      <c r="H50" s="1"/>
      <c r="I50" s="1"/>
      <c r="J50" s="1"/>
      <c r="K50" s="1"/>
      <c r="L50" s="1"/>
      <c r="M50" s="1"/>
      <c r="N50" s="1"/>
      <c r="O50" s="1"/>
      <c r="P50" s="1"/>
      <c r="Q50" s="1"/>
      <c r="R50" s="1"/>
      <c r="S50" s="1"/>
      <c r="T50" s="1"/>
      <c r="U50" s="1"/>
    </row>
    <row r="51" spans="1:21" x14ac:dyDescent="0.25">
      <c r="A51" s="105"/>
      <c r="B51" s="1"/>
      <c r="C51" s="1"/>
      <c r="D51" s="1"/>
      <c r="E51" s="1"/>
      <c r="F51" s="1"/>
      <c r="G51" s="1"/>
      <c r="H51" s="1"/>
      <c r="I51" s="1"/>
      <c r="J51" s="1"/>
      <c r="K51" s="1"/>
      <c r="L51" s="1"/>
      <c r="M51" s="1"/>
      <c r="N51" s="1"/>
      <c r="O51" s="1"/>
      <c r="P51" s="1"/>
      <c r="Q51" s="1"/>
      <c r="R51" s="1"/>
      <c r="S51" s="1"/>
      <c r="T51" s="1"/>
      <c r="U51" s="1"/>
    </row>
    <row r="52" spans="1:21" ht="19.5" customHeight="1" x14ac:dyDescent="0.25">
      <c r="A52" s="105"/>
      <c r="B52" s="398" t="s">
        <v>624</v>
      </c>
      <c r="C52" s="413" t="s">
        <v>17</v>
      </c>
      <c r="D52" s="414"/>
      <c r="E52" s="414"/>
      <c r="F52" s="414"/>
      <c r="G52" s="414"/>
      <c r="H52" s="414"/>
      <c r="I52" s="414"/>
      <c r="J52" s="414"/>
      <c r="K52" s="414"/>
      <c r="L52" s="414"/>
      <c r="M52" s="414"/>
      <c r="N52" s="415"/>
      <c r="O52" s="420" t="s">
        <v>88</v>
      </c>
      <c r="P52" s="1"/>
      <c r="Q52" s="1"/>
      <c r="R52" s="1"/>
      <c r="S52" s="1"/>
      <c r="T52" s="1"/>
      <c r="U52" s="1"/>
    </row>
    <row r="53" spans="1:21" ht="21" customHeight="1" x14ac:dyDescent="0.25">
      <c r="A53" s="105"/>
      <c r="B53" s="398"/>
      <c r="C53" s="244" t="s">
        <v>18</v>
      </c>
      <c r="D53" s="244" t="s">
        <v>19</v>
      </c>
      <c r="E53" s="245" t="s">
        <v>20</v>
      </c>
      <c r="F53" s="244" t="s">
        <v>21</v>
      </c>
      <c r="G53" s="245" t="s">
        <v>22</v>
      </c>
      <c r="H53" s="244" t="s">
        <v>23</v>
      </c>
      <c r="I53" s="244" t="s">
        <v>24</v>
      </c>
      <c r="J53" s="244" t="s">
        <v>66</v>
      </c>
      <c r="K53" s="244" t="s">
        <v>67</v>
      </c>
      <c r="L53" s="244" t="s">
        <v>68</v>
      </c>
      <c r="M53" s="245" t="s">
        <v>87</v>
      </c>
      <c r="N53" s="244" t="s">
        <v>29</v>
      </c>
      <c r="O53" s="420"/>
      <c r="P53" s="1"/>
      <c r="Q53" s="1"/>
      <c r="R53" s="1"/>
      <c r="S53" s="1"/>
      <c r="T53" s="1"/>
      <c r="U53" s="1"/>
    </row>
    <row r="54" spans="1:21" x14ac:dyDescent="0.25">
      <c r="A54" s="105"/>
      <c r="B54" s="191" t="s">
        <v>10</v>
      </c>
      <c r="C54" s="248"/>
      <c r="D54" s="248"/>
      <c r="E54" s="248"/>
      <c r="F54" s="248"/>
      <c r="G54" s="248"/>
      <c r="H54" s="248"/>
      <c r="I54" s="248"/>
      <c r="J54" s="248"/>
      <c r="K54" s="248"/>
      <c r="L54" s="248"/>
      <c r="M54" s="248"/>
      <c r="N54" s="248"/>
      <c r="O54" s="269">
        <f>SUM(C54:N54)</f>
        <v>0</v>
      </c>
      <c r="P54" s="1"/>
      <c r="Q54" s="1"/>
      <c r="R54" s="1"/>
      <c r="S54" s="1"/>
      <c r="T54" s="1"/>
      <c r="U54" s="1"/>
    </row>
    <row r="55" spans="1:21" x14ac:dyDescent="0.25">
      <c r="A55" s="105"/>
      <c r="B55" s="191" t="s">
        <v>10</v>
      </c>
      <c r="C55" s="248"/>
      <c r="D55" s="248"/>
      <c r="E55" s="248"/>
      <c r="F55" s="248"/>
      <c r="G55" s="248"/>
      <c r="H55" s="248"/>
      <c r="I55" s="248"/>
      <c r="J55" s="248"/>
      <c r="K55" s="248"/>
      <c r="L55" s="248"/>
      <c r="M55" s="248"/>
      <c r="N55" s="248"/>
      <c r="O55" s="269">
        <f t="shared" ref="O55:O59" si="3">SUM(C55:N55)</f>
        <v>0</v>
      </c>
      <c r="P55" s="1"/>
      <c r="Q55" s="1"/>
      <c r="R55" s="1"/>
      <c r="S55" s="1"/>
      <c r="T55" s="1"/>
      <c r="U55" s="1"/>
    </row>
    <row r="56" spans="1:21" x14ac:dyDescent="0.25">
      <c r="A56" s="105"/>
      <c r="B56" s="191" t="s">
        <v>10</v>
      </c>
      <c r="C56" s="248"/>
      <c r="D56" s="248"/>
      <c r="E56" s="248"/>
      <c r="F56" s="248"/>
      <c r="G56" s="248"/>
      <c r="H56" s="248"/>
      <c r="I56" s="248"/>
      <c r="J56" s="248"/>
      <c r="K56" s="248"/>
      <c r="L56" s="248"/>
      <c r="M56" s="248"/>
      <c r="N56" s="248"/>
      <c r="O56" s="269">
        <f t="shared" si="3"/>
        <v>0</v>
      </c>
      <c r="P56" s="1"/>
      <c r="Q56" s="1"/>
      <c r="R56" s="1"/>
      <c r="S56" s="1"/>
      <c r="T56" s="1"/>
      <c r="U56" s="1"/>
    </row>
    <row r="57" spans="1:21" x14ac:dyDescent="0.25">
      <c r="A57" s="105"/>
      <c r="B57" s="191" t="s">
        <v>10</v>
      </c>
      <c r="C57" s="248"/>
      <c r="D57" s="248"/>
      <c r="E57" s="248"/>
      <c r="F57" s="248"/>
      <c r="G57" s="248"/>
      <c r="H57" s="248"/>
      <c r="I57" s="248"/>
      <c r="J57" s="248"/>
      <c r="K57" s="248"/>
      <c r="L57" s="248"/>
      <c r="M57" s="248"/>
      <c r="N57" s="248"/>
      <c r="O57" s="269">
        <f t="shared" si="3"/>
        <v>0</v>
      </c>
      <c r="P57" s="1"/>
      <c r="Q57" s="1"/>
      <c r="R57" s="1"/>
      <c r="S57" s="1"/>
      <c r="T57" s="1"/>
      <c r="U57" s="1"/>
    </row>
    <row r="58" spans="1:21" x14ac:dyDescent="0.25">
      <c r="A58" s="105"/>
      <c r="B58" s="191" t="s">
        <v>10</v>
      </c>
      <c r="C58" s="248"/>
      <c r="D58" s="248"/>
      <c r="E58" s="248"/>
      <c r="F58" s="248"/>
      <c r="G58" s="248"/>
      <c r="H58" s="248"/>
      <c r="I58" s="248"/>
      <c r="J58" s="248"/>
      <c r="K58" s="248"/>
      <c r="L58" s="248"/>
      <c r="M58" s="248"/>
      <c r="N58" s="248"/>
      <c r="O58" s="269">
        <f t="shared" si="3"/>
        <v>0</v>
      </c>
      <c r="P58" s="1"/>
      <c r="Q58" s="1"/>
      <c r="R58" s="1"/>
      <c r="S58" s="1"/>
      <c r="T58" s="1"/>
      <c r="U58" s="1"/>
    </row>
    <row r="59" spans="1:21" x14ac:dyDescent="0.25">
      <c r="A59" s="105"/>
      <c r="B59" s="191" t="s">
        <v>10</v>
      </c>
      <c r="C59" s="248"/>
      <c r="D59" s="248"/>
      <c r="E59" s="248"/>
      <c r="F59" s="248"/>
      <c r="G59" s="248"/>
      <c r="H59" s="248"/>
      <c r="I59" s="248"/>
      <c r="J59" s="248"/>
      <c r="K59" s="248"/>
      <c r="L59" s="248"/>
      <c r="M59" s="248"/>
      <c r="N59" s="248"/>
      <c r="O59" s="269">
        <f t="shared" si="3"/>
        <v>0</v>
      </c>
      <c r="P59" s="1"/>
      <c r="Q59" s="1"/>
      <c r="R59" s="1"/>
      <c r="S59" s="1"/>
      <c r="T59" s="1"/>
      <c r="U59" s="1"/>
    </row>
    <row r="60" spans="1:21" x14ac:dyDescent="0.25">
      <c r="A60" s="105"/>
      <c r="B60" s="191" t="s">
        <v>10</v>
      </c>
      <c r="C60" s="248"/>
      <c r="D60" s="248"/>
      <c r="E60" s="248"/>
      <c r="F60" s="248"/>
      <c r="G60" s="248"/>
      <c r="H60" s="248"/>
      <c r="I60" s="248"/>
      <c r="J60" s="248"/>
      <c r="K60" s="248"/>
      <c r="L60" s="248"/>
      <c r="M60" s="248"/>
      <c r="N60" s="248"/>
      <c r="O60" s="269">
        <f t="shared" ref="O60:O63" si="4">SUM(C60:N60)</f>
        <v>0</v>
      </c>
      <c r="P60" s="1"/>
      <c r="Q60" s="1"/>
      <c r="R60" s="1"/>
      <c r="S60" s="1"/>
      <c r="T60" s="1"/>
      <c r="U60" s="1"/>
    </row>
    <row r="61" spans="1:21" x14ac:dyDescent="0.25">
      <c r="A61" s="105"/>
      <c r="B61" s="191" t="s">
        <v>10</v>
      </c>
      <c r="C61" s="248"/>
      <c r="D61" s="248"/>
      <c r="E61" s="248"/>
      <c r="F61" s="248"/>
      <c r="G61" s="248"/>
      <c r="H61" s="248"/>
      <c r="I61" s="248"/>
      <c r="J61" s="248"/>
      <c r="K61" s="248"/>
      <c r="L61" s="248"/>
      <c r="M61" s="248"/>
      <c r="N61" s="248"/>
      <c r="O61" s="269">
        <f t="shared" si="4"/>
        <v>0</v>
      </c>
      <c r="P61" s="1"/>
      <c r="Q61" s="1"/>
      <c r="R61" s="1"/>
      <c r="S61" s="1"/>
      <c r="T61" s="1"/>
      <c r="U61" s="1"/>
    </row>
    <row r="62" spans="1:21" x14ac:dyDescent="0.25">
      <c r="A62" s="105"/>
      <c r="B62" s="191" t="s">
        <v>10</v>
      </c>
      <c r="C62" s="248"/>
      <c r="D62" s="248"/>
      <c r="E62" s="248"/>
      <c r="F62" s="248"/>
      <c r="G62" s="248"/>
      <c r="H62" s="248"/>
      <c r="I62" s="248"/>
      <c r="J62" s="248"/>
      <c r="K62" s="248"/>
      <c r="L62" s="248"/>
      <c r="M62" s="248"/>
      <c r="N62" s="248"/>
      <c r="O62" s="269">
        <f t="shared" si="4"/>
        <v>0</v>
      </c>
      <c r="P62" s="1"/>
      <c r="Q62" s="1"/>
      <c r="R62" s="1"/>
      <c r="S62" s="1"/>
      <c r="T62" s="1"/>
      <c r="U62" s="1"/>
    </row>
    <row r="63" spans="1:21" x14ac:dyDescent="0.25">
      <c r="A63" s="105"/>
      <c r="B63" s="191" t="s">
        <v>10</v>
      </c>
      <c r="C63" s="248"/>
      <c r="D63" s="248"/>
      <c r="E63" s="248"/>
      <c r="F63" s="248"/>
      <c r="G63" s="248"/>
      <c r="H63" s="248"/>
      <c r="I63" s="248"/>
      <c r="J63" s="248"/>
      <c r="K63" s="248"/>
      <c r="L63" s="248"/>
      <c r="M63" s="248"/>
      <c r="N63" s="248"/>
      <c r="O63" s="269">
        <f t="shared" si="4"/>
        <v>0</v>
      </c>
      <c r="P63" s="1"/>
      <c r="Q63" s="1"/>
      <c r="R63" s="1"/>
      <c r="S63" s="1"/>
      <c r="T63" s="1"/>
      <c r="U63" s="1"/>
    </row>
    <row r="64" spans="1:21" x14ac:dyDescent="0.25">
      <c r="A64" s="105"/>
      <c r="B64" s="191" t="s">
        <v>10</v>
      </c>
      <c r="C64" s="248"/>
      <c r="D64" s="248"/>
      <c r="E64" s="248"/>
      <c r="F64" s="248"/>
      <c r="G64" s="248"/>
      <c r="H64" s="248"/>
      <c r="I64" s="248"/>
      <c r="J64" s="248"/>
      <c r="K64" s="248"/>
      <c r="L64" s="248"/>
      <c r="M64" s="248"/>
      <c r="N64" s="248"/>
      <c r="O64" s="269">
        <f t="shared" ref="O64:O65" si="5">SUM(C64:N64)</f>
        <v>0</v>
      </c>
      <c r="P64" s="1"/>
      <c r="Q64" s="1"/>
      <c r="R64" s="1"/>
      <c r="S64" s="1"/>
      <c r="T64" s="1"/>
      <c r="U64" s="1"/>
    </row>
    <row r="65" spans="1:21" x14ac:dyDescent="0.25">
      <c r="A65" s="105"/>
      <c r="B65" s="191" t="s">
        <v>10</v>
      </c>
      <c r="C65" s="248"/>
      <c r="D65" s="248"/>
      <c r="E65" s="248"/>
      <c r="F65" s="248"/>
      <c r="G65" s="248"/>
      <c r="H65" s="248"/>
      <c r="I65" s="248"/>
      <c r="J65" s="248"/>
      <c r="K65" s="248"/>
      <c r="L65" s="248"/>
      <c r="M65" s="248"/>
      <c r="N65" s="248"/>
      <c r="O65" s="269">
        <f t="shared" si="5"/>
        <v>0</v>
      </c>
      <c r="P65" s="1"/>
      <c r="Q65" s="1"/>
      <c r="R65" s="1"/>
      <c r="S65" s="1"/>
      <c r="T65" s="1"/>
      <c r="U65" s="1"/>
    </row>
    <row r="66" spans="1:21" x14ac:dyDescent="0.25">
      <c r="A66" s="105"/>
      <c r="B66" s="191" t="s">
        <v>10</v>
      </c>
      <c r="C66" s="248"/>
      <c r="D66" s="248"/>
      <c r="E66" s="248"/>
      <c r="F66" s="248"/>
      <c r="G66" s="248"/>
      <c r="H66" s="248"/>
      <c r="I66" s="248"/>
      <c r="J66" s="248"/>
      <c r="K66" s="248"/>
      <c r="L66" s="248"/>
      <c r="M66" s="248"/>
      <c r="N66" s="248"/>
      <c r="O66" s="269">
        <f t="shared" ref="O66:O67" si="6">SUM(C66:N66)</f>
        <v>0</v>
      </c>
      <c r="P66" s="1"/>
      <c r="Q66" s="1"/>
      <c r="R66" s="1"/>
      <c r="S66" s="1"/>
      <c r="T66" s="1"/>
      <c r="U66" s="1"/>
    </row>
    <row r="67" spans="1:21" x14ac:dyDescent="0.25">
      <c r="A67" s="105"/>
      <c r="B67" s="191" t="s">
        <v>10</v>
      </c>
      <c r="C67" s="248"/>
      <c r="D67" s="248"/>
      <c r="E67" s="248"/>
      <c r="F67" s="248"/>
      <c r="G67" s="248"/>
      <c r="H67" s="248"/>
      <c r="I67" s="248"/>
      <c r="J67" s="248"/>
      <c r="K67" s="248"/>
      <c r="L67" s="248"/>
      <c r="M67" s="248"/>
      <c r="N67" s="248"/>
      <c r="O67" s="269">
        <f t="shared" si="6"/>
        <v>0</v>
      </c>
      <c r="P67" s="1"/>
      <c r="Q67" s="1"/>
      <c r="R67" s="306" t="s">
        <v>1018</v>
      </c>
      <c r="S67" s="1"/>
      <c r="T67" s="1"/>
      <c r="U67" s="1"/>
    </row>
    <row r="68" spans="1:21" x14ac:dyDescent="0.25">
      <c r="A68" s="105"/>
      <c r="B68" s="150"/>
      <c r="C68" s="15"/>
      <c r="D68" s="15"/>
      <c r="E68" s="15"/>
      <c r="F68" s="15"/>
      <c r="G68" s="15"/>
      <c r="H68" s="15"/>
      <c r="I68" s="15"/>
      <c r="J68" s="15"/>
      <c r="K68" s="15"/>
      <c r="L68" s="15"/>
      <c r="M68" s="15"/>
      <c r="N68" s="28"/>
      <c r="O68" s="28"/>
      <c r="P68" s="28"/>
      <c r="Q68" s="1"/>
      <c r="R68" s="1"/>
      <c r="S68" s="1"/>
      <c r="T68" s="1"/>
      <c r="U68" s="1"/>
    </row>
    <row r="69" spans="1:21" x14ac:dyDescent="0.25">
      <c r="A69" s="105"/>
      <c r="B69" s="150"/>
      <c r="C69" s="15"/>
      <c r="D69" s="15"/>
      <c r="E69" s="15"/>
      <c r="F69" s="15"/>
      <c r="G69" s="15"/>
      <c r="H69" s="15"/>
      <c r="I69" s="15"/>
      <c r="J69" s="15"/>
      <c r="K69" s="15"/>
      <c r="L69" s="15"/>
      <c r="M69" s="15"/>
      <c r="N69" s="28"/>
      <c r="O69" s="28"/>
      <c r="P69" s="28"/>
      <c r="Q69" s="1"/>
      <c r="R69" s="1"/>
      <c r="S69" s="1"/>
      <c r="T69" s="1"/>
      <c r="U69" s="1"/>
    </row>
    <row r="70" spans="1:21" x14ac:dyDescent="0.25">
      <c r="A70" s="105"/>
      <c r="B70" s="1"/>
      <c r="C70" s="1"/>
      <c r="D70" s="1"/>
      <c r="E70" s="1"/>
      <c r="F70" s="1"/>
      <c r="G70" s="1"/>
      <c r="H70" s="1"/>
      <c r="I70" s="1"/>
      <c r="J70" s="1"/>
      <c r="K70" s="1"/>
      <c r="L70" s="1"/>
      <c r="M70" s="1"/>
      <c r="N70" s="1"/>
      <c r="O70" s="1"/>
      <c r="P70" s="1"/>
      <c r="Q70" s="1"/>
      <c r="R70" s="1"/>
      <c r="S70" s="1"/>
      <c r="T70" s="1"/>
      <c r="U70" s="1"/>
    </row>
    <row r="71" spans="1:21" ht="18.75" x14ac:dyDescent="0.25">
      <c r="A71" s="105"/>
      <c r="B71" s="74" t="s">
        <v>665</v>
      </c>
      <c r="C71" s="290"/>
      <c r="D71" s="290"/>
      <c r="E71" s="290"/>
      <c r="F71" s="290"/>
      <c r="G71" s="290"/>
      <c r="H71" s="290"/>
      <c r="I71" s="290"/>
      <c r="J71" s="290"/>
      <c r="K71" s="290"/>
      <c r="L71" s="290"/>
      <c r="M71" s="290"/>
      <c r="N71" s="290"/>
      <c r="O71" s="290"/>
      <c r="P71" s="290"/>
      <c r="Q71" s="290"/>
      <c r="R71" s="290"/>
      <c r="S71" s="290"/>
      <c r="T71" s="290"/>
      <c r="U71" s="290"/>
    </row>
    <row r="72" spans="1:21" x14ac:dyDescent="0.25">
      <c r="A72" s="105"/>
      <c r="B72" s="1"/>
      <c r="C72" s="1"/>
      <c r="D72" s="1"/>
      <c r="E72" s="1"/>
      <c r="F72" s="1"/>
      <c r="G72" s="1"/>
      <c r="H72" s="1"/>
      <c r="I72" s="1"/>
      <c r="J72" s="1"/>
      <c r="K72" s="1"/>
      <c r="L72" s="1"/>
      <c r="M72" s="1"/>
      <c r="N72" s="1"/>
      <c r="O72" s="1"/>
      <c r="P72" s="1"/>
      <c r="Q72" s="1"/>
      <c r="R72" s="1"/>
      <c r="S72" s="1"/>
      <c r="T72" s="1"/>
      <c r="U72" s="1"/>
    </row>
    <row r="73" spans="1:21" x14ac:dyDescent="0.25">
      <c r="A73" s="105"/>
      <c r="B73" s="76" t="s">
        <v>838</v>
      </c>
      <c r="C73" s="1"/>
      <c r="D73" s="1"/>
      <c r="E73" s="1"/>
      <c r="F73" s="1"/>
      <c r="G73" s="1"/>
      <c r="H73" s="1"/>
      <c r="I73" s="1"/>
      <c r="J73" s="1"/>
      <c r="K73" s="1"/>
      <c r="L73" s="1"/>
      <c r="M73" s="1"/>
      <c r="N73" s="1"/>
      <c r="O73" s="1"/>
      <c r="P73" s="1"/>
      <c r="Q73" s="1"/>
      <c r="R73" s="1"/>
      <c r="S73" s="1"/>
      <c r="T73" s="1"/>
      <c r="U73" s="1"/>
    </row>
    <row r="74" spans="1:21" x14ac:dyDescent="0.25">
      <c r="A74" s="105"/>
      <c r="B74" s="1"/>
      <c r="C74" s="1"/>
      <c r="D74" s="1"/>
      <c r="E74" s="1"/>
      <c r="F74" s="1"/>
      <c r="G74" s="1"/>
      <c r="H74" s="1"/>
      <c r="I74" s="1"/>
      <c r="J74" s="1"/>
      <c r="K74" s="1"/>
      <c r="L74" s="1"/>
      <c r="M74" s="1"/>
      <c r="N74" s="1"/>
      <c r="O74" s="1"/>
      <c r="P74" s="1"/>
      <c r="Q74" s="1"/>
      <c r="R74" s="1"/>
      <c r="S74" s="1"/>
      <c r="T74" s="1"/>
      <c r="U74" s="1"/>
    </row>
    <row r="75" spans="1:21" ht="24" customHeight="1" x14ac:dyDescent="0.25">
      <c r="A75" s="105"/>
      <c r="B75" s="416" t="s">
        <v>837</v>
      </c>
      <c r="C75" s="421" t="s">
        <v>668</v>
      </c>
      <c r="D75" s="422"/>
      <c r="E75" s="413" t="s">
        <v>17</v>
      </c>
      <c r="F75" s="414"/>
      <c r="G75" s="414"/>
      <c r="H75" s="414"/>
      <c r="I75" s="414"/>
      <c r="J75" s="414"/>
      <c r="K75" s="414"/>
      <c r="L75" s="414"/>
      <c r="M75" s="414"/>
      <c r="N75" s="414"/>
      <c r="O75" s="414"/>
      <c r="P75" s="415"/>
      <c r="Q75" s="418" t="s">
        <v>88</v>
      </c>
      <c r="R75" s="1"/>
      <c r="S75" s="1"/>
      <c r="T75" s="1"/>
      <c r="U75" s="1"/>
    </row>
    <row r="76" spans="1:21" ht="19.5" customHeight="1" x14ac:dyDescent="0.25">
      <c r="A76" s="105"/>
      <c r="B76" s="417"/>
      <c r="C76" s="423"/>
      <c r="D76" s="424"/>
      <c r="E76" s="244" t="s">
        <v>18</v>
      </c>
      <c r="F76" s="244" t="s">
        <v>19</v>
      </c>
      <c r="G76" s="245" t="s">
        <v>20</v>
      </c>
      <c r="H76" s="244" t="s">
        <v>21</v>
      </c>
      <c r="I76" s="245" t="s">
        <v>22</v>
      </c>
      <c r="J76" s="244" t="s">
        <v>23</v>
      </c>
      <c r="K76" s="244" t="s">
        <v>24</v>
      </c>
      <c r="L76" s="244" t="s">
        <v>66</v>
      </c>
      <c r="M76" s="244" t="s">
        <v>67</v>
      </c>
      <c r="N76" s="244" t="s">
        <v>68</v>
      </c>
      <c r="O76" s="245" t="s">
        <v>87</v>
      </c>
      <c r="P76" s="244" t="s">
        <v>29</v>
      </c>
      <c r="Q76" s="419"/>
      <c r="R76" s="1"/>
      <c r="S76" s="1"/>
      <c r="T76" s="1"/>
      <c r="U76" s="1"/>
    </row>
    <row r="77" spans="1:21" x14ac:dyDescent="0.25">
      <c r="A77" s="105"/>
      <c r="B77" s="191" t="s">
        <v>10</v>
      </c>
      <c r="C77" s="411"/>
      <c r="D77" s="411"/>
      <c r="E77" s="248"/>
      <c r="F77" s="248"/>
      <c r="G77" s="248"/>
      <c r="H77" s="248"/>
      <c r="I77" s="248"/>
      <c r="J77" s="248"/>
      <c r="K77" s="248"/>
      <c r="L77" s="248"/>
      <c r="M77" s="248"/>
      <c r="N77" s="248"/>
      <c r="O77" s="248"/>
      <c r="P77" s="248"/>
      <c r="Q77" s="269">
        <f t="shared" ref="Q77:Q85" si="7">SUM(D77:P77)</f>
        <v>0</v>
      </c>
      <c r="R77" s="1"/>
      <c r="S77" s="1"/>
      <c r="T77" s="1"/>
      <c r="U77" s="1"/>
    </row>
    <row r="78" spans="1:21" x14ac:dyDescent="0.25">
      <c r="A78" s="105"/>
      <c r="B78" s="191" t="s">
        <v>10</v>
      </c>
      <c r="C78" s="411"/>
      <c r="D78" s="411"/>
      <c r="E78" s="248"/>
      <c r="F78" s="248"/>
      <c r="G78" s="248"/>
      <c r="H78" s="248"/>
      <c r="I78" s="248"/>
      <c r="J78" s="248"/>
      <c r="K78" s="248"/>
      <c r="L78" s="248"/>
      <c r="M78" s="248"/>
      <c r="N78" s="248"/>
      <c r="O78" s="248"/>
      <c r="P78" s="248"/>
      <c r="Q78" s="269">
        <f t="shared" si="7"/>
        <v>0</v>
      </c>
      <c r="R78" s="1"/>
      <c r="S78" s="1"/>
      <c r="T78" s="1"/>
      <c r="U78" s="1"/>
    </row>
    <row r="79" spans="1:21" x14ac:dyDescent="0.25">
      <c r="A79" s="105"/>
      <c r="B79" s="191" t="s">
        <v>10</v>
      </c>
      <c r="C79" s="411"/>
      <c r="D79" s="411"/>
      <c r="E79" s="248"/>
      <c r="F79" s="248"/>
      <c r="G79" s="248"/>
      <c r="H79" s="248"/>
      <c r="I79" s="248"/>
      <c r="J79" s="248"/>
      <c r="K79" s="248"/>
      <c r="L79" s="248"/>
      <c r="M79" s="248"/>
      <c r="N79" s="248"/>
      <c r="O79" s="248"/>
      <c r="P79" s="248"/>
      <c r="Q79" s="269">
        <f t="shared" si="7"/>
        <v>0</v>
      </c>
      <c r="R79" s="1"/>
      <c r="S79" s="1"/>
      <c r="T79" s="1"/>
      <c r="U79" s="1"/>
    </row>
    <row r="80" spans="1:21" x14ac:dyDescent="0.25">
      <c r="A80" s="105"/>
      <c r="B80" s="191" t="s">
        <v>10</v>
      </c>
      <c r="C80" s="411"/>
      <c r="D80" s="411"/>
      <c r="E80" s="248"/>
      <c r="F80" s="248"/>
      <c r="G80" s="248"/>
      <c r="H80" s="248"/>
      <c r="I80" s="248"/>
      <c r="J80" s="248"/>
      <c r="K80" s="248"/>
      <c r="L80" s="248"/>
      <c r="M80" s="248"/>
      <c r="N80" s="248"/>
      <c r="O80" s="248"/>
      <c r="P80" s="248"/>
      <c r="Q80" s="269">
        <f t="shared" si="7"/>
        <v>0</v>
      </c>
      <c r="R80" s="1"/>
      <c r="S80" s="1"/>
      <c r="T80" s="1"/>
      <c r="U80" s="1"/>
    </row>
    <row r="81" spans="1:21" x14ac:dyDescent="0.25">
      <c r="A81" s="105"/>
      <c r="B81" s="191" t="s">
        <v>10</v>
      </c>
      <c r="C81" s="411"/>
      <c r="D81" s="411"/>
      <c r="E81" s="248"/>
      <c r="F81" s="248"/>
      <c r="G81" s="248"/>
      <c r="H81" s="248"/>
      <c r="I81" s="248"/>
      <c r="J81" s="248"/>
      <c r="K81" s="248"/>
      <c r="L81" s="248"/>
      <c r="M81" s="248"/>
      <c r="N81" s="248"/>
      <c r="O81" s="248"/>
      <c r="P81" s="248"/>
      <c r="Q81" s="269">
        <f t="shared" si="7"/>
        <v>0</v>
      </c>
      <c r="R81" s="1"/>
      <c r="S81" s="1"/>
      <c r="T81" s="1"/>
      <c r="U81" s="1"/>
    </row>
    <row r="82" spans="1:21" x14ac:dyDescent="0.25">
      <c r="A82" s="105"/>
      <c r="B82" s="191" t="s">
        <v>10</v>
      </c>
      <c r="C82" s="411"/>
      <c r="D82" s="411"/>
      <c r="E82" s="248"/>
      <c r="F82" s="248"/>
      <c r="G82" s="248"/>
      <c r="H82" s="248"/>
      <c r="I82" s="248"/>
      <c r="J82" s="248"/>
      <c r="K82" s="248"/>
      <c r="L82" s="248"/>
      <c r="M82" s="248"/>
      <c r="N82" s="248"/>
      <c r="O82" s="248"/>
      <c r="P82" s="248"/>
      <c r="Q82" s="269">
        <f t="shared" si="7"/>
        <v>0</v>
      </c>
      <c r="R82" s="1"/>
      <c r="S82" s="1"/>
      <c r="T82" s="1"/>
      <c r="U82" s="1"/>
    </row>
    <row r="83" spans="1:21" x14ac:dyDescent="0.25">
      <c r="A83" s="105"/>
      <c r="B83" s="191" t="s">
        <v>10</v>
      </c>
      <c r="C83" s="411"/>
      <c r="D83" s="411"/>
      <c r="E83" s="248"/>
      <c r="F83" s="248"/>
      <c r="G83" s="248"/>
      <c r="H83" s="248"/>
      <c r="I83" s="248"/>
      <c r="J83" s="248"/>
      <c r="K83" s="248"/>
      <c r="L83" s="248"/>
      <c r="M83" s="248"/>
      <c r="N83" s="248"/>
      <c r="O83" s="248"/>
      <c r="P83" s="248"/>
      <c r="Q83" s="269">
        <f t="shared" si="7"/>
        <v>0</v>
      </c>
      <c r="R83" s="1"/>
      <c r="S83" s="1"/>
      <c r="T83" s="1"/>
      <c r="U83" s="1"/>
    </row>
    <row r="84" spans="1:21" x14ac:dyDescent="0.25">
      <c r="A84" s="105"/>
      <c r="B84" s="191" t="s">
        <v>10</v>
      </c>
      <c r="C84" s="411"/>
      <c r="D84" s="411"/>
      <c r="E84" s="248"/>
      <c r="F84" s="248"/>
      <c r="G84" s="248"/>
      <c r="H84" s="248"/>
      <c r="I84" s="248"/>
      <c r="J84" s="248"/>
      <c r="K84" s="248"/>
      <c r="L84" s="248"/>
      <c r="M84" s="248"/>
      <c r="N84" s="248"/>
      <c r="O84" s="248"/>
      <c r="P84" s="248"/>
      <c r="Q84" s="269">
        <f t="shared" si="7"/>
        <v>0</v>
      </c>
      <c r="R84" s="1"/>
      <c r="S84" s="121"/>
      <c r="T84" s="121"/>
      <c r="U84" s="121"/>
    </row>
    <row r="85" spans="1:21" x14ac:dyDescent="0.25">
      <c r="A85" s="105"/>
      <c r="B85" s="191" t="s">
        <v>10</v>
      </c>
      <c r="C85" s="411"/>
      <c r="D85" s="411"/>
      <c r="E85" s="248"/>
      <c r="F85" s="248"/>
      <c r="G85" s="248"/>
      <c r="H85" s="248"/>
      <c r="I85" s="248"/>
      <c r="J85" s="248"/>
      <c r="K85" s="248"/>
      <c r="L85" s="248"/>
      <c r="M85" s="248"/>
      <c r="N85" s="248"/>
      <c r="O85" s="248"/>
      <c r="P85" s="248"/>
      <c r="Q85" s="269">
        <f t="shared" si="7"/>
        <v>0</v>
      </c>
      <c r="R85" s="1"/>
      <c r="S85" s="121"/>
      <c r="T85" s="121"/>
      <c r="U85" s="121"/>
    </row>
    <row r="86" spans="1:21" x14ac:dyDescent="0.25">
      <c r="A86" s="81"/>
      <c r="B86" s="121"/>
      <c r="C86" s="121"/>
      <c r="D86" s="121"/>
      <c r="E86" s="121"/>
      <c r="F86" s="121"/>
      <c r="G86" s="121"/>
      <c r="H86" s="121"/>
      <c r="I86" s="121"/>
      <c r="J86" s="121"/>
      <c r="K86" s="121"/>
      <c r="L86" s="121"/>
      <c r="M86" s="121"/>
      <c r="N86" s="121"/>
      <c r="O86" s="121"/>
      <c r="P86" s="121"/>
      <c r="Q86" s="121"/>
      <c r="R86" s="121"/>
      <c r="S86" s="121"/>
      <c r="T86" s="121"/>
      <c r="U86" s="121"/>
    </row>
    <row r="87" spans="1:21" x14ac:dyDescent="0.25">
      <c r="A87" s="81"/>
      <c r="B87" s="121"/>
      <c r="C87" s="121"/>
      <c r="D87" s="121"/>
      <c r="E87" s="121"/>
      <c r="F87" s="121"/>
      <c r="G87" s="1"/>
      <c r="H87" s="1"/>
      <c r="I87" s="1"/>
      <c r="J87" s="1"/>
      <c r="K87" s="1"/>
      <c r="L87" s="1"/>
      <c r="M87" s="1"/>
      <c r="N87" s="1"/>
      <c r="O87" s="1"/>
      <c r="P87" s="1"/>
      <c r="Q87" s="1"/>
      <c r="R87" s="1"/>
      <c r="S87" s="121"/>
      <c r="T87" s="121"/>
      <c r="U87" s="121"/>
    </row>
    <row r="88" spans="1:21" x14ac:dyDescent="0.25">
      <c r="A88" s="105"/>
      <c r="B88" s="76" t="s">
        <v>840</v>
      </c>
      <c r="C88" s="1"/>
      <c r="D88" s="1"/>
      <c r="E88" s="1"/>
      <c r="F88" s="1"/>
      <c r="G88" s="1"/>
      <c r="H88" s="1"/>
      <c r="I88" s="1"/>
      <c r="J88" s="1"/>
      <c r="K88" s="1"/>
      <c r="L88" s="1"/>
      <c r="M88" s="1"/>
      <c r="N88" s="1"/>
      <c r="O88" s="1"/>
      <c r="P88" s="1"/>
      <c r="Q88" s="1"/>
      <c r="R88" s="1"/>
      <c r="S88" s="121"/>
      <c r="T88" s="121"/>
      <c r="U88" s="121"/>
    </row>
    <row r="89" spans="1:21" x14ac:dyDescent="0.25">
      <c r="A89" s="105"/>
      <c r="B89" s="1"/>
      <c r="C89" s="1"/>
      <c r="D89" s="1"/>
      <c r="E89" s="1"/>
      <c r="F89" s="1"/>
      <c r="G89" s="1"/>
      <c r="H89" s="1"/>
      <c r="I89" s="1"/>
      <c r="J89" s="1"/>
      <c r="K89" s="1"/>
      <c r="L89" s="1"/>
      <c r="M89" s="1"/>
      <c r="N89" s="1"/>
      <c r="O89" s="1"/>
      <c r="P89" s="1"/>
      <c r="Q89" s="1"/>
      <c r="R89" s="1"/>
      <c r="S89" s="121"/>
      <c r="T89" s="121"/>
      <c r="U89" s="121"/>
    </row>
    <row r="90" spans="1:21" ht="22.5" customHeight="1" x14ac:dyDescent="0.25">
      <c r="A90" s="105"/>
      <c r="B90" s="416" t="s">
        <v>839</v>
      </c>
      <c r="C90" s="421" t="s">
        <v>668</v>
      </c>
      <c r="D90" s="422"/>
      <c r="E90" s="413" t="s">
        <v>17</v>
      </c>
      <c r="F90" s="414"/>
      <c r="G90" s="414"/>
      <c r="H90" s="414"/>
      <c r="I90" s="414"/>
      <c r="J90" s="414"/>
      <c r="K90" s="414"/>
      <c r="L90" s="414"/>
      <c r="M90" s="414"/>
      <c r="N90" s="414"/>
      <c r="O90" s="414"/>
      <c r="P90" s="415"/>
      <c r="Q90" s="418" t="s">
        <v>88</v>
      </c>
      <c r="R90" s="1"/>
      <c r="S90" s="121"/>
      <c r="T90" s="121"/>
      <c r="U90" s="121"/>
    </row>
    <row r="91" spans="1:21" ht="22.5" customHeight="1" x14ac:dyDescent="0.25">
      <c r="A91" s="105"/>
      <c r="B91" s="417"/>
      <c r="C91" s="423"/>
      <c r="D91" s="424"/>
      <c r="E91" s="244" t="s">
        <v>18</v>
      </c>
      <c r="F91" s="244" t="s">
        <v>19</v>
      </c>
      <c r="G91" s="245" t="s">
        <v>20</v>
      </c>
      <c r="H91" s="244" t="s">
        <v>21</v>
      </c>
      <c r="I91" s="245" t="s">
        <v>22</v>
      </c>
      <c r="J91" s="244" t="s">
        <v>23</v>
      </c>
      <c r="K91" s="244" t="s">
        <v>24</v>
      </c>
      <c r="L91" s="244" t="s">
        <v>66</v>
      </c>
      <c r="M91" s="244" t="s">
        <v>67</v>
      </c>
      <c r="N91" s="244" t="s">
        <v>68</v>
      </c>
      <c r="O91" s="245" t="s">
        <v>87</v>
      </c>
      <c r="P91" s="244" t="s">
        <v>29</v>
      </c>
      <c r="Q91" s="419"/>
      <c r="R91" s="1"/>
      <c r="S91" s="121"/>
      <c r="T91" s="121"/>
      <c r="U91" s="121"/>
    </row>
    <row r="92" spans="1:21" x14ac:dyDescent="0.25">
      <c r="A92" s="105"/>
      <c r="B92" s="191" t="s">
        <v>10</v>
      </c>
      <c r="C92" s="411"/>
      <c r="D92" s="411"/>
      <c r="E92" s="248"/>
      <c r="F92" s="248"/>
      <c r="G92" s="248"/>
      <c r="H92" s="248"/>
      <c r="I92" s="248"/>
      <c r="J92" s="248"/>
      <c r="K92" s="248"/>
      <c r="L92" s="248"/>
      <c r="M92" s="248"/>
      <c r="N92" s="248"/>
      <c r="O92" s="248"/>
      <c r="P92" s="248"/>
      <c r="Q92" s="269">
        <f t="shared" ref="Q92:Q100" si="8">SUM(D92:P92)</f>
        <v>0</v>
      </c>
      <c r="R92" s="1"/>
      <c r="S92" s="1"/>
      <c r="T92" s="1"/>
      <c r="U92" s="1"/>
    </row>
    <row r="93" spans="1:21" x14ac:dyDescent="0.25">
      <c r="A93" s="105"/>
      <c r="B93" s="191" t="s">
        <v>10</v>
      </c>
      <c r="C93" s="411"/>
      <c r="D93" s="411"/>
      <c r="E93" s="248"/>
      <c r="F93" s="248"/>
      <c r="G93" s="248"/>
      <c r="H93" s="248"/>
      <c r="I93" s="248"/>
      <c r="J93" s="248"/>
      <c r="K93" s="248"/>
      <c r="L93" s="248"/>
      <c r="M93" s="248"/>
      <c r="N93" s="248"/>
      <c r="O93" s="248"/>
      <c r="P93" s="248"/>
      <c r="Q93" s="269">
        <f t="shared" si="8"/>
        <v>0</v>
      </c>
      <c r="R93" s="1"/>
      <c r="S93" s="1"/>
      <c r="T93" s="1"/>
      <c r="U93" s="1"/>
    </row>
    <row r="94" spans="1:21" x14ac:dyDescent="0.25">
      <c r="A94" s="105"/>
      <c r="B94" s="191" t="s">
        <v>10</v>
      </c>
      <c r="C94" s="411"/>
      <c r="D94" s="411"/>
      <c r="E94" s="248"/>
      <c r="F94" s="248"/>
      <c r="G94" s="248"/>
      <c r="H94" s="248"/>
      <c r="I94" s="248"/>
      <c r="J94" s="248"/>
      <c r="K94" s="248"/>
      <c r="L94" s="248"/>
      <c r="M94" s="248"/>
      <c r="N94" s="248"/>
      <c r="O94" s="248"/>
      <c r="P94" s="248"/>
      <c r="Q94" s="269">
        <f t="shared" si="8"/>
        <v>0</v>
      </c>
      <c r="R94" s="1"/>
      <c r="S94" s="1"/>
      <c r="T94" s="1"/>
      <c r="U94" s="1"/>
    </row>
    <row r="95" spans="1:21" x14ac:dyDescent="0.25">
      <c r="A95" s="105"/>
      <c r="B95" s="191" t="s">
        <v>10</v>
      </c>
      <c r="C95" s="411"/>
      <c r="D95" s="411"/>
      <c r="E95" s="248"/>
      <c r="F95" s="248"/>
      <c r="G95" s="248"/>
      <c r="H95" s="248"/>
      <c r="I95" s="248"/>
      <c r="J95" s="248"/>
      <c r="K95" s="248"/>
      <c r="L95" s="248"/>
      <c r="M95" s="248"/>
      <c r="N95" s="248"/>
      <c r="O95" s="248"/>
      <c r="P95" s="248"/>
      <c r="Q95" s="269">
        <f t="shared" si="8"/>
        <v>0</v>
      </c>
      <c r="R95" s="1"/>
      <c r="S95" s="1"/>
      <c r="T95" s="1"/>
      <c r="U95" s="1"/>
    </row>
    <row r="96" spans="1:21" x14ac:dyDescent="0.25">
      <c r="A96" s="105"/>
      <c r="B96" s="191" t="s">
        <v>10</v>
      </c>
      <c r="C96" s="411"/>
      <c r="D96" s="411"/>
      <c r="E96" s="248"/>
      <c r="F96" s="248"/>
      <c r="G96" s="248"/>
      <c r="H96" s="248"/>
      <c r="I96" s="248"/>
      <c r="J96" s="248"/>
      <c r="K96" s="248"/>
      <c r="L96" s="248"/>
      <c r="M96" s="248"/>
      <c r="N96" s="248"/>
      <c r="O96" s="248"/>
      <c r="P96" s="248"/>
      <c r="Q96" s="269">
        <f t="shared" si="8"/>
        <v>0</v>
      </c>
      <c r="R96" s="1"/>
      <c r="S96" s="1"/>
      <c r="T96" s="1"/>
      <c r="U96" s="1"/>
    </row>
    <row r="97" spans="1:21" x14ac:dyDescent="0.25">
      <c r="A97" s="105"/>
      <c r="B97" s="191" t="s">
        <v>10</v>
      </c>
      <c r="C97" s="411"/>
      <c r="D97" s="411"/>
      <c r="E97" s="248"/>
      <c r="F97" s="248"/>
      <c r="G97" s="248"/>
      <c r="H97" s="248"/>
      <c r="I97" s="248"/>
      <c r="J97" s="248"/>
      <c r="K97" s="248"/>
      <c r="L97" s="248"/>
      <c r="M97" s="248"/>
      <c r="N97" s="248"/>
      <c r="O97" s="248"/>
      <c r="P97" s="248"/>
      <c r="Q97" s="269">
        <f t="shared" si="8"/>
        <v>0</v>
      </c>
      <c r="R97" s="1"/>
      <c r="S97" s="1"/>
      <c r="T97" s="1"/>
      <c r="U97" s="1"/>
    </row>
    <row r="98" spans="1:21" x14ac:dyDescent="0.25">
      <c r="A98" s="105"/>
      <c r="B98" s="191" t="s">
        <v>10</v>
      </c>
      <c r="C98" s="411"/>
      <c r="D98" s="411"/>
      <c r="E98" s="248"/>
      <c r="F98" s="248"/>
      <c r="G98" s="248"/>
      <c r="H98" s="248"/>
      <c r="I98" s="248"/>
      <c r="J98" s="248"/>
      <c r="K98" s="248"/>
      <c r="L98" s="248"/>
      <c r="M98" s="248"/>
      <c r="N98" s="248"/>
      <c r="O98" s="248"/>
      <c r="P98" s="248"/>
      <c r="Q98" s="269">
        <f t="shared" si="8"/>
        <v>0</v>
      </c>
      <c r="R98" s="1"/>
      <c r="S98" s="1"/>
      <c r="T98" s="1"/>
      <c r="U98" s="1"/>
    </row>
    <row r="99" spans="1:21" x14ac:dyDescent="0.25">
      <c r="A99" s="105"/>
      <c r="B99" s="191" t="s">
        <v>10</v>
      </c>
      <c r="C99" s="411"/>
      <c r="D99" s="411"/>
      <c r="E99" s="248"/>
      <c r="F99" s="248"/>
      <c r="G99" s="248"/>
      <c r="H99" s="248"/>
      <c r="I99" s="248"/>
      <c r="J99" s="248"/>
      <c r="K99" s="248"/>
      <c r="L99" s="248"/>
      <c r="M99" s="248"/>
      <c r="N99" s="248"/>
      <c r="O99" s="248"/>
      <c r="P99" s="248"/>
      <c r="Q99" s="269">
        <f t="shared" si="8"/>
        <v>0</v>
      </c>
      <c r="R99" s="1"/>
      <c r="S99" s="1"/>
      <c r="T99" s="1"/>
      <c r="U99" s="1"/>
    </row>
    <row r="100" spans="1:21" x14ac:dyDescent="0.25">
      <c r="A100" s="105"/>
      <c r="B100" s="191" t="s">
        <v>10</v>
      </c>
      <c r="C100" s="411"/>
      <c r="D100" s="411"/>
      <c r="E100" s="248"/>
      <c r="F100" s="248"/>
      <c r="G100" s="248"/>
      <c r="H100" s="248"/>
      <c r="I100" s="248"/>
      <c r="J100" s="248"/>
      <c r="K100" s="248"/>
      <c r="L100" s="248"/>
      <c r="M100" s="248"/>
      <c r="N100" s="248"/>
      <c r="O100" s="248"/>
      <c r="P100" s="248"/>
      <c r="Q100" s="269">
        <f t="shared" si="8"/>
        <v>0</v>
      </c>
      <c r="R100" s="1"/>
      <c r="S100" s="1"/>
      <c r="T100" s="1"/>
      <c r="U100" s="1"/>
    </row>
    <row r="101" spans="1:21" x14ac:dyDescent="0.25">
      <c r="A101" s="105"/>
      <c r="B101" s="1"/>
      <c r="C101" s="1"/>
      <c r="D101" s="1"/>
      <c r="E101" s="1"/>
      <c r="F101" s="1"/>
      <c r="G101" s="1"/>
      <c r="H101" s="1"/>
      <c r="I101" s="1"/>
      <c r="J101" s="1"/>
      <c r="K101" s="1"/>
      <c r="L101" s="1"/>
      <c r="M101" s="1"/>
      <c r="N101" s="1"/>
      <c r="O101" s="1"/>
      <c r="P101" s="1"/>
      <c r="Q101" s="1"/>
      <c r="R101" s="1"/>
      <c r="S101" s="1"/>
      <c r="T101" s="1"/>
      <c r="U101" s="1"/>
    </row>
    <row r="102" spans="1:21" x14ac:dyDescent="0.25">
      <c r="A102" s="105"/>
      <c r="B102" s="1"/>
      <c r="C102" s="1"/>
      <c r="D102" s="1"/>
      <c r="E102" s="1"/>
      <c r="F102" s="1"/>
      <c r="G102" s="1"/>
      <c r="H102" s="1"/>
      <c r="I102" s="1"/>
      <c r="J102" s="1"/>
      <c r="K102" s="1"/>
      <c r="L102" s="1"/>
      <c r="M102" s="1"/>
      <c r="N102" s="1"/>
      <c r="O102" s="1"/>
      <c r="P102" s="1"/>
      <c r="Q102" s="1"/>
      <c r="R102" s="1"/>
      <c r="S102" s="1"/>
      <c r="T102" s="1"/>
      <c r="U102" s="1"/>
    </row>
    <row r="103" spans="1:21" x14ac:dyDescent="0.25">
      <c r="A103" s="105"/>
      <c r="B103" s="76" t="s">
        <v>841</v>
      </c>
      <c r="C103" s="1"/>
      <c r="D103" s="1"/>
      <c r="E103" s="1"/>
      <c r="F103" s="1"/>
      <c r="G103" s="1"/>
      <c r="H103" s="1"/>
      <c r="I103" s="1"/>
      <c r="J103" s="1"/>
      <c r="K103" s="1"/>
      <c r="L103" s="1"/>
      <c r="M103" s="1"/>
      <c r="N103" s="1"/>
      <c r="O103" s="1"/>
      <c r="P103" s="1"/>
      <c r="Q103" s="1"/>
      <c r="R103" s="1"/>
      <c r="S103" s="1"/>
      <c r="T103" s="1"/>
      <c r="U103" s="1"/>
    </row>
    <row r="104" spans="1:21" x14ac:dyDescent="0.25">
      <c r="A104" s="105"/>
      <c r="B104" s="1"/>
      <c r="C104" s="1"/>
      <c r="D104" s="1"/>
      <c r="E104" s="1"/>
      <c r="F104" s="1"/>
      <c r="G104" s="1"/>
      <c r="H104" s="1"/>
      <c r="I104" s="1"/>
      <c r="J104" s="1"/>
      <c r="K104" s="1"/>
      <c r="L104" s="1"/>
      <c r="M104" s="1"/>
      <c r="N104" s="1"/>
      <c r="O104" s="1"/>
      <c r="P104" s="1"/>
      <c r="Q104" s="1"/>
      <c r="R104" s="1"/>
      <c r="S104" s="1"/>
      <c r="T104" s="1"/>
      <c r="U104" s="1"/>
    </row>
    <row r="105" spans="1:21" ht="25.5" customHeight="1" x14ac:dyDescent="0.25">
      <c r="A105" s="105"/>
      <c r="B105" s="416" t="s">
        <v>75</v>
      </c>
      <c r="C105" s="421" t="s">
        <v>674</v>
      </c>
      <c r="D105" s="422"/>
      <c r="E105" s="413" t="s">
        <v>17</v>
      </c>
      <c r="F105" s="414"/>
      <c r="G105" s="414"/>
      <c r="H105" s="414"/>
      <c r="I105" s="414"/>
      <c r="J105" s="414"/>
      <c r="K105" s="414"/>
      <c r="L105" s="414"/>
      <c r="M105" s="414"/>
      <c r="N105" s="414"/>
      <c r="O105" s="414"/>
      <c r="P105" s="415"/>
      <c r="Q105" s="418" t="s">
        <v>88</v>
      </c>
      <c r="R105" s="1"/>
      <c r="S105" s="1"/>
      <c r="T105" s="1"/>
      <c r="U105" s="1"/>
    </row>
    <row r="106" spans="1:21" ht="22.5" customHeight="1" x14ac:dyDescent="0.25">
      <c r="A106" s="105"/>
      <c r="B106" s="417"/>
      <c r="C106" s="423"/>
      <c r="D106" s="424"/>
      <c r="E106" s="244" t="s">
        <v>18</v>
      </c>
      <c r="F106" s="244" t="s">
        <v>19</v>
      </c>
      <c r="G106" s="245" t="s">
        <v>20</v>
      </c>
      <c r="H106" s="244" t="s">
        <v>21</v>
      </c>
      <c r="I106" s="245" t="s">
        <v>22</v>
      </c>
      <c r="J106" s="244" t="s">
        <v>23</v>
      </c>
      <c r="K106" s="244" t="s">
        <v>24</v>
      </c>
      <c r="L106" s="244" t="s">
        <v>66</v>
      </c>
      <c r="M106" s="244" t="s">
        <v>67</v>
      </c>
      <c r="N106" s="244" t="s">
        <v>68</v>
      </c>
      <c r="O106" s="245" t="s">
        <v>87</v>
      </c>
      <c r="P106" s="244" t="s">
        <v>29</v>
      </c>
      <c r="Q106" s="419"/>
      <c r="R106" s="1"/>
      <c r="S106" s="1"/>
      <c r="T106" s="1"/>
      <c r="U106" s="1"/>
    </row>
    <row r="107" spans="1:21" x14ac:dyDescent="0.25">
      <c r="A107" s="105"/>
      <c r="B107" s="247" t="s">
        <v>10</v>
      </c>
      <c r="C107" s="411"/>
      <c r="D107" s="411"/>
      <c r="E107" s="248"/>
      <c r="F107" s="248"/>
      <c r="G107" s="248"/>
      <c r="H107" s="248"/>
      <c r="I107" s="248"/>
      <c r="J107" s="248"/>
      <c r="K107" s="248"/>
      <c r="L107" s="248"/>
      <c r="M107" s="248"/>
      <c r="N107" s="248"/>
      <c r="O107" s="248"/>
      <c r="P107" s="248"/>
      <c r="Q107" s="269">
        <f>SUM(D107:P107)</f>
        <v>0</v>
      </c>
      <c r="R107" s="1"/>
      <c r="S107" s="1"/>
      <c r="T107" s="1"/>
      <c r="U107" s="1"/>
    </row>
    <row r="108" spans="1:21" x14ac:dyDescent="0.25">
      <c r="A108" s="105"/>
      <c r="B108" s="247" t="s">
        <v>10</v>
      </c>
      <c r="C108" s="411"/>
      <c r="D108" s="411"/>
      <c r="E108" s="248"/>
      <c r="F108" s="248"/>
      <c r="G108" s="248"/>
      <c r="H108" s="248"/>
      <c r="I108" s="248"/>
      <c r="J108" s="248"/>
      <c r="K108" s="248"/>
      <c r="L108" s="248"/>
      <c r="M108" s="248"/>
      <c r="N108" s="248"/>
      <c r="O108" s="248"/>
      <c r="P108" s="248"/>
      <c r="Q108" s="269">
        <f>SUM(D108:P108)</f>
        <v>0</v>
      </c>
      <c r="R108" s="1"/>
      <c r="S108" s="1"/>
      <c r="T108" s="1"/>
      <c r="U108" s="1"/>
    </row>
    <row r="109" spans="1:21" x14ac:dyDescent="0.25">
      <c r="A109" s="105"/>
      <c r="B109" s="1"/>
      <c r="C109" s="1"/>
      <c r="D109" s="1"/>
      <c r="E109" s="1"/>
      <c r="F109" s="1"/>
      <c r="G109" s="1"/>
      <c r="H109" s="1"/>
      <c r="I109" s="1"/>
      <c r="J109" s="1"/>
      <c r="K109" s="1"/>
      <c r="L109" s="1"/>
      <c r="M109" s="1"/>
      <c r="N109" s="1"/>
      <c r="O109" s="1"/>
      <c r="P109" s="1"/>
      <c r="Q109" s="1"/>
      <c r="R109" s="1"/>
      <c r="S109" s="1"/>
      <c r="T109" s="1"/>
      <c r="U109" s="1"/>
    </row>
    <row r="110" spans="1:21" x14ac:dyDescent="0.25">
      <c r="A110" s="105"/>
      <c r="B110" s="1"/>
      <c r="C110" s="1"/>
      <c r="D110" s="1"/>
      <c r="E110" s="1"/>
      <c r="F110" s="1"/>
      <c r="G110" s="1"/>
      <c r="H110" s="1"/>
      <c r="I110" s="1"/>
      <c r="J110" s="1"/>
      <c r="K110" s="1"/>
      <c r="L110" s="1"/>
      <c r="M110" s="1"/>
      <c r="N110" s="1"/>
      <c r="O110" s="1"/>
      <c r="P110" s="1"/>
      <c r="Q110" s="1"/>
      <c r="R110" s="1"/>
      <c r="S110" s="1"/>
      <c r="T110" s="1"/>
      <c r="U110" s="1"/>
    </row>
    <row r="111" spans="1:21" x14ac:dyDescent="0.25">
      <c r="A111" s="105"/>
      <c r="B111" s="1"/>
      <c r="C111" s="1"/>
      <c r="D111" s="1"/>
      <c r="E111" s="1"/>
      <c r="F111" s="1"/>
      <c r="G111" s="1"/>
      <c r="H111" s="1"/>
      <c r="I111" s="1"/>
      <c r="J111" s="1"/>
      <c r="K111" s="1"/>
      <c r="L111" s="1"/>
      <c r="M111" s="1"/>
      <c r="N111" s="1"/>
      <c r="O111" s="1"/>
      <c r="P111" s="1"/>
      <c r="Q111" s="1"/>
      <c r="R111" s="1"/>
      <c r="S111" s="1"/>
      <c r="T111" s="1"/>
      <c r="U111" s="1"/>
    </row>
    <row r="112" spans="1:21" x14ac:dyDescent="0.25">
      <c r="A112" s="105"/>
      <c r="B112" s="76" t="s">
        <v>842</v>
      </c>
      <c r="C112" s="1"/>
      <c r="D112" s="1"/>
      <c r="E112" s="1"/>
      <c r="F112" s="1"/>
      <c r="G112" s="1"/>
      <c r="H112" s="1"/>
      <c r="I112" s="1"/>
      <c r="J112" s="1"/>
      <c r="K112" s="1"/>
      <c r="L112" s="1"/>
      <c r="M112" s="1"/>
      <c r="N112" s="1"/>
      <c r="O112" s="1"/>
      <c r="P112" s="1"/>
      <c r="Q112" s="1"/>
      <c r="R112" s="1"/>
      <c r="S112" s="1"/>
      <c r="T112" s="1"/>
      <c r="U112" s="1"/>
    </row>
    <row r="113" spans="1:21" x14ac:dyDescent="0.25">
      <c r="A113" s="105"/>
      <c r="B113" s="1"/>
      <c r="C113" s="121"/>
      <c r="D113" s="121"/>
      <c r="E113" s="1"/>
      <c r="F113" s="1"/>
      <c r="G113" s="1"/>
      <c r="H113" s="1"/>
      <c r="I113" s="1"/>
      <c r="J113" s="1"/>
      <c r="K113" s="1"/>
      <c r="L113" s="1"/>
      <c r="M113" s="1"/>
      <c r="N113" s="1"/>
      <c r="O113" s="1"/>
      <c r="P113" s="1"/>
      <c r="Q113" s="1"/>
      <c r="R113" s="1"/>
      <c r="S113" s="1"/>
      <c r="T113" s="1"/>
      <c r="U113" s="1"/>
    </row>
    <row r="114" spans="1:21" ht="20.25" customHeight="1" x14ac:dyDescent="0.25">
      <c r="A114" s="81"/>
      <c r="B114" s="416" t="s">
        <v>39</v>
      </c>
      <c r="C114" s="413" t="s">
        <v>17</v>
      </c>
      <c r="D114" s="414"/>
      <c r="E114" s="414"/>
      <c r="F114" s="414"/>
      <c r="G114" s="414"/>
      <c r="H114" s="414"/>
      <c r="I114" s="414"/>
      <c r="J114" s="414"/>
      <c r="K114" s="414"/>
      <c r="L114" s="414"/>
      <c r="M114" s="414"/>
      <c r="N114" s="415"/>
      <c r="O114" s="418" t="s">
        <v>88</v>
      </c>
      <c r="P114" s="1"/>
      <c r="Q114" s="1"/>
      <c r="R114" s="1"/>
      <c r="S114" s="1"/>
      <c r="T114" s="1"/>
      <c r="U114" s="1"/>
    </row>
    <row r="115" spans="1:21" ht="24" customHeight="1" x14ac:dyDescent="0.25">
      <c r="A115" s="81"/>
      <c r="B115" s="417"/>
      <c r="C115" s="244" t="s">
        <v>18</v>
      </c>
      <c r="D115" s="244" t="s">
        <v>19</v>
      </c>
      <c r="E115" s="245" t="s">
        <v>20</v>
      </c>
      <c r="F115" s="244" t="s">
        <v>21</v>
      </c>
      <c r="G115" s="245" t="s">
        <v>22</v>
      </c>
      <c r="H115" s="244" t="s">
        <v>23</v>
      </c>
      <c r="I115" s="244" t="s">
        <v>24</v>
      </c>
      <c r="J115" s="244" t="s">
        <v>66</v>
      </c>
      <c r="K115" s="244" t="s">
        <v>67</v>
      </c>
      <c r="L115" s="244" t="s">
        <v>68</v>
      </c>
      <c r="M115" s="245" t="s">
        <v>87</v>
      </c>
      <c r="N115" s="244" t="s">
        <v>29</v>
      </c>
      <c r="O115" s="419"/>
      <c r="P115" s="1"/>
      <c r="Q115" s="1"/>
      <c r="R115" s="1"/>
      <c r="S115" s="1"/>
      <c r="T115" s="1"/>
      <c r="U115" s="1"/>
    </row>
    <row r="116" spans="1:21" x14ac:dyDescent="0.25">
      <c r="A116" s="81"/>
      <c r="B116" s="302" t="s">
        <v>676</v>
      </c>
      <c r="C116" s="248"/>
      <c r="D116" s="248"/>
      <c r="E116" s="248"/>
      <c r="F116" s="248"/>
      <c r="G116" s="248"/>
      <c r="H116" s="248"/>
      <c r="I116" s="248"/>
      <c r="J116" s="248"/>
      <c r="K116" s="248"/>
      <c r="L116" s="248"/>
      <c r="M116" s="248"/>
      <c r="N116" s="248"/>
      <c r="O116" s="269">
        <f>SUM(C116:N116)</f>
        <v>0</v>
      </c>
      <c r="P116" s="1"/>
      <c r="Q116" s="1"/>
      <c r="R116" s="1"/>
      <c r="S116" s="1"/>
      <c r="T116" s="1"/>
      <c r="U116" s="1"/>
    </row>
    <row r="117" spans="1:21" x14ac:dyDescent="0.25">
      <c r="A117" s="81"/>
      <c r="B117" s="302" t="s">
        <v>675</v>
      </c>
      <c r="C117" s="248"/>
      <c r="D117" s="248"/>
      <c r="E117" s="248"/>
      <c r="F117" s="248"/>
      <c r="G117" s="248"/>
      <c r="H117" s="248"/>
      <c r="I117" s="248"/>
      <c r="J117" s="248"/>
      <c r="K117" s="248"/>
      <c r="L117" s="248"/>
      <c r="M117" s="248"/>
      <c r="N117" s="248"/>
      <c r="O117" s="269">
        <f>SUM(C117:N117)</f>
        <v>0</v>
      </c>
      <c r="P117" s="1"/>
      <c r="Q117" s="1"/>
      <c r="R117" s="1"/>
      <c r="S117" s="1"/>
      <c r="T117" s="1"/>
      <c r="U117" s="1"/>
    </row>
    <row r="118" spans="1:21" x14ac:dyDescent="0.25">
      <c r="A118" s="28"/>
      <c r="B118" s="28"/>
      <c r="C118" s="121"/>
      <c r="D118" s="121"/>
      <c r="E118" s="28"/>
      <c r="F118" s="28"/>
      <c r="G118" s="28"/>
      <c r="H118" s="28"/>
      <c r="I118" s="28"/>
      <c r="J118" s="28"/>
      <c r="K118" s="28"/>
      <c r="L118" s="28"/>
      <c r="M118" s="28"/>
      <c r="N118" s="28"/>
      <c r="O118" s="28"/>
      <c r="P118" s="28"/>
      <c r="Q118" s="28"/>
      <c r="R118" s="28"/>
      <c r="S118" s="306" t="s">
        <v>1018</v>
      </c>
      <c r="T118" s="1"/>
      <c r="U118" s="1"/>
    </row>
    <row r="119" spans="1:21" x14ac:dyDescent="0.25">
      <c r="A119" s="28"/>
      <c r="B119" s="28"/>
      <c r="C119" s="28"/>
      <c r="D119" s="28"/>
      <c r="E119" s="28"/>
      <c r="F119" s="28"/>
      <c r="G119" s="28"/>
      <c r="H119" s="28"/>
      <c r="I119" s="28"/>
      <c r="J119" s="28"/>
      <c r="K119" s="28"/>
      <c r="L119" s="28"/>
      <c r="M119" s="28"/>
      <c r="N119" s="28"/>
      <c r="O119" s="28"/>
      <c r="P119" s="28"/>
      <c r="Q119" s="28"/>
      <c r="R119" s="28"/>
      <c r="S119" s="28"/>
      <c r="T119" s="1"/>
      <c r="U119" s="1"/>
    </row>
    <row r="120" spans="1:21" x14ac:dyDescent="0.25">
      <c r="A120" s="28"/>
      <c r="B120" s="28"/>
      <c r="C120" s="28"/>
      <c r="D120" s="28"/>
      <c r="E120" s="28"/>
      <c r="F120" s="28"/>
      <c r="G120" s="28"/>
      <c r="H120" s="28"/>
      <c r="I120" s="28"/>
      <c r="J120" s="28"/>
      <c r="K120" s="28"/>
      <c r="L120" s="28"/>
      <c r="M120" s="28"/>
      <c r="N120" s="28"/>
      <c r="O120" s="28"/>
      <c r="P120" s="28"/>
      <c r="Q120" s="28"/>
      <c r="R120" s="28"/>
      <c r="S120" s="28"/>
      <c r="T120" s="1"/>
      <c r="U120" s="1"/>
    </row>
    <row r="121" spans="1:21" x14ac:dyDescent="0.25">
      <c r="A121" s="105"/>
      <c r="B121" s="1"/>
      <c r="C121" s="1"/>
      <c r="D121" s="1"/>
      <c r="E121" s="1"/>
      <c r="F121" s="1"/>
      <c r="G121" s="1"/>
      <c r="H121" s="1"/>
      <c r="I121" s="1"/>
      <c r="J121" s="1"/>
      <c r="K121" s="1"/>
      <c r="L121" s="1"/>
      <c r="M121" s="1"/>
      <c r="N121" s="1"/>
      <c r="O121" s="1"/>
      <c r="P121" s="1"/>
      <c r="Q121" s="1"/>
      <c r="R121" s="1"/>
      <c r="S121" s="1"/>
      <c r="T121" s="1"/>
      <c r="U121" s="1"/>
    </row>
    <row r="122" spans="1:21" ht="18.75" x14ac:dyDescent="0.25">
      <c r="A122" s="105"/>
      <c r="B122" s="74" t="s">
        <v>666</v>
      </c>
      <c r="C122" s="290"/>
      <c r="D122" s="290"/>
      <c r="E122" s="290"/>
      <c r="F122" s="290"/>
      <c r="G122" s="290"/>
      <c r="H122" s="290"/>
      <c r="I122" s="290"/>
      <c r="J122" s="290"/>
      <c r="K122" s="290"/>
      <c r="L122" s="290"/>
      <c r="M122" s="290"/>
      <c r="N122" s="290"/>
      <c r="O122" s="290"/>
      <c r="P122" s="290"/>
      <c r="Q122" s="290"/>
      <c r="R122" s="290"/>
      <c r="S122" s="290"/>
      <c r="T122" s="290"/>
      <c r="U122" s="290"/>
    </row>
    <row r="123" spans="1:21" x14ac:dyDescent="0.25">
      <c r="A123" s="105"/>
      <c r="B123" s="1"/>
      <c r="C123" s="1"/>
      <c r="D123" s="1"/>
      <c r="E123" s="1"/>
      <c r="F123" s="1"/>
      <c r="G123" s="1"/>
      <c r="H123" s="1"/>
      <c r="I123" s="1"/>
      <c r="J123" s="1"/>
      <c r="K123" s="1"/>
      <c r="L123" s="1"/>
      <c r="M123" s="1"/>
      <c r="N123" s="1"/>
      <c r="O123" s="1"/>
      <c r="P123" s="1"/>
      <c r="Q123" s="1"/>
      <c r="R123" s="1"/>
      <c r="S123" s="1"/>
      <c r="T123" s="1"/>
      <c r="U123" s="1"/>
    </row>
    <row r="124" spans="1:21" x14ac:dyDescent="0.25">
      <c r="A124" s="105"/>
      <c r="B124" s="76" t="s">
        <v>843</v>
      </c>
      <c r="C124" s="1"/>
      <c r="D124" s="1"/>
      <c r="E124" s="1"/>
      <c r="F124" s="1"/>
      <c r="G124" s="1"/>
      <c r="H124" s="1"/>
      <c r="I124" s="1"/>
      <c r="J124" s="1"/>
      <c r="K124" s="1"/>
      <c r="L124" s="1"/>
      <c r="M124" s="1"/>
      <c r="N124" s="1"/>
      <c r="O124" s="1"/>
      <c r="P124" s="1"/>
      <c r="Q124" s="1"/>
      <c r="R124" s="1"/>
      <c r="S124" s="1"/>
      <c r="T124" s="1"/>
      <c r="U124" s="1"/>
    </row>
    <row r="125" spans="1:21" x14ac:dyDescent="0.25">
      <c r="A125" s="105"/>
      <c r="B125" s="1"/>
      <c r="C125" s="1"/>
      <c r="D125" s="1"/>
      <c r="E125" s="1"/>
      <c r="F125" s="1"/>
      <c r="G125" s="1"/>
      <c r="H125" s="1"/>
      <c r="I125" s="1"/>
      <c r="J125" s="1"/>
      <c r="K125" s="1"/>
      <c r="L125" s="1"/>
      <c r="M125" s="1"/>
      <c r="N125" s="1"/>
      <c r="O125" s="1"/>
      <c r="P125" s="1"/>
      <c r="Q125" s="1"/>
      <c r="R125" s="1"/>
      <c r="S125" s="1"/>
      <c r="T125" s="1"/>
      <c r="U125" s="1"/>
    </row>
    <row r="126" spans="1:21" ht="20.25" customHeight="1" x14ac:dyDescent="0.25">
      <c r="A126" s="105"/>
      <c r="B126" s="398" t="s">
        <v>834</v>
      </c>
      <c r="C126" s="413" t="s">
        <v>17</v>
      </c>
      <c r="D126" s="414"/>
      <c r="E126" s="414"/>
      <c r="F126" s="414"/>
      <c r="G126" s="414"/>
      <c r="H126" s="414"/>
      <c r="I126" s="414"/>
      <c r="J126" s="414"/>
      <c r="K126" s="414"/>
      <c r="L126" s="414"/>
      <c r="M126" s="414"/>
      <c r="N126" s="415"/>
      <c r="O126" s="418" t="s">
        <v>88</v>
      </c>
      <c r="P126" s="1"/>
      <c r="Q126" s="1"/>
      <c r="R126" s="1"/>
      <c r="S126" s="1"/>
      <c r="T126" s="1"/>
      <c r="U126" s="1"/>
    </row>
    <row r="127" spans="1:21" ht="20.25" customHeight="1" x14ac:dyDescent="0.25">
      <c r="A127" s="105"/>
      <c r="B127" s="398"/>
      <c r="C127" s="244" t="s">
        <v>18</v>
      </c>
      <c r="D127" s="244" t="s">
        <v>19</v>
      </c>
      <c r="E127" s="245" t="s">
        <v>20</v>
      </c>
      <c r="F127" s="244" t="s">
        <v>21</v>
      </c>
      <c r="G127" s="245" t="s">
        <v>22</v>
      </c>
      <c r="H127" s="244" t="s">
        <v>23</v>
      </c>
      <c r="I127" s="244" t="s">
        <v>24</v>
      </c>
      <c r="J127" s="244" t="s">
        <v>66</v>
      </c>
      <c r="K127" s="244" t="s">
        <v>67</v>
      </c>
      <c r="L127" s="244" t="s">
        <v>68</v>
      </c>
      <c r="M127" s="245" t="s">
        <v>87</v>
      </c>
      <c r="N127" s="244" t="s">
        <v>29</v>
      </c>
      <c r="O127" s="419"/>
      <c r="P127" s="1"/>
      <c r="Q127" s="1"/>
      <c r="R127" s="1"/>
      <c r="S127" s="1"/>
      <c r="T127" s="1"/>
      <c r="U127" s="1"/>
    </row>
    <row r="128" spans="1:21" ht="22.5" customHeight="1" x14ac:dyDescent="0.25">
      <c r="A128" s="105"/>
      <c r="B128" s="398"/>
      <c r="C128" s="248"/>
      <c r="D128" s="248"/>
      <c r="E128" s="248"/>
      <c r="F128" s="248"/>
      <c r="G128" s="248"/>
      <c r="H128" s="248"/>
      <c r="I128" s="248"/>
      <c r="J128" s="248"/>
      <c r="K128" s="248"/>
      <c r="L128" s="248"/>
      <c r="M128" s="248"/>
      <c r="N128" s="248"/>
      <c r="O128" s="269">
        <f>SUM(C128:N128)</f>
        <v>0</v>
      </c>
      <c r="P128" s="1"/>
      <c r="Q128" s="1"/>
      <c r="R128" s="1"/>
      <c r="S128" s="1"/>
      <c r="T128" s="1"/>
      <c r="U128" s="1"/>
    </row>
    <row r="129" spans="1:21" x14ac:dyDescent="0.25">
      <c r="A129" s="105"/>
      <c r="B129" s="1"/>
      <c r="C129" s="1"/>
      <c r="D129" s="1"/>
      <c r="E129" s="1"/>
      <c r="F129" s="1"/>
      <c r="G129" s="1"/>
      <c r="H129" s="1"/>
      <c r="I129" s="1"/>
      <c r="J129" s="1"/>
      <c r="K129" s="1"/>
      <c r="L129" s="1"/>
      <c r="M129" s="1"/>
      <c r="N129" s="1"/>
      <c r="O129" s="1"/>
      <c r="P129" s="1"/>
      <c r="Q129" s="1"/>
      <c r="R129" s="1"/>
      <c r="S129" s="1"/>
      <c r="T129" s="1"/>
      <c r="U129" s="1"/>
    </row>
    <row r="130" spans="1:21" x14ac:dyDescent="0.25">
      <c r="A130" s="105"/>
      <c r="B130" s="1"/>
      <c r="C130" s="1"/>
      <c r="D130" s="1"/>
      <c r="E130" s="1"/>
      <c r="F130" s="1"/>
      <c r="G130" s="1"/>
      <c r="H130" s="1"/>
      <c r="I130" s="1"/>
      <c r="J130" s="1"/>
      <c r="K130" s="1"/>
      <c r="L130" s="1"/>
      <c r="M130" s="1"/>
      <c r="N130" s="1"/>
      <c r="O130" s="1"/>
      <c r="P130" s="1"/>
      <c r="Q130" s="1"/>
      <c r="R130" s="1"/>
      <c r="S130" s="1"/>
      <c r="T130" s="1"/>
      <c r="U130" s="1"/>
    </row>
    <row r="131" spans="1:21" x14ac:dyDescent="0.25">
      <c r="A131" s="105"/>
      <c r="B131" s="1"/>
      <c r="C131" s="1"/>
      <c r="D131" s="1"/>
      <c r="E131" s="1"/>
      <c r="F131" s="1"/>
      <c r="G131" s="1"/>
      <c r="H131" s="1"/>
      <c r="I131" s="1"/>
      <c r="J131" s="1"/>
      <c r="K131" s="1"/>
      <c r="L131" s="1"/>
      <c r="M131" s="1"/>
      <c r="N131" s="1"/>
      <c r="O131" s="1"/>
      <c r="P131" s="1"/>
      <c r="Q131" s="1"/>
      <c r="R131" s="1"/>
      <c r="S131" s="1"/>
      <c r="T131" s="1"/>
      <c r="U131" s="1"/>
    </row>
    <row r="132" spans="1:21" x14ac:dyDescent="0.25">
      <c r="A132" s="105"/>
      <c r="B132" s="1"/>
      <c r="C132" s="1"/>
      <c r="D132" s="1"/>
      <c r="E132" s="1"/>
      <c r="F132" s="1"/>
      <c r="G132" s="1"/>
      <c r="H132" s="1"/>
      <c r="I132" s="1"/>
      <c r="J132" s="1"/>
      <c r="K132" s="1"/>
      <c r="L132" s="1"/>
      <c r="M132" s="1"/>
      <c r="N132" s="1"/>
      <c r="O132" s="1"/>
      <c r="P132" s="1"/>
      <c r="Q132" s="1"/>
      <c r="R132" s="1"/>
      <c r="S132" s="1"/>
      <c r="T132" s="1"/>
      <c r="U132" s="1"/>
    </row>
    <row r="133" spans="1:21" ht="18.75" x14ac:dyDescent="0.25">
      <c r="A133" s="105"/>
      <c r="B133" s="74" t="s">
        <v>667</v>
      </c>
      <c r="C133" s="290"/>
      <c r="D133" s="290"/>
      <c r="E133" s="290"/>
      <c r="F133" s="290"/>
      <c r="G133" s="290"/>
      <c r="H133" s="290"/>
      <c r="I133" s="290"/>
      <c r="J133" s="290"/>
      <c r="K133" s="290"/>
      <c r="L133" s="290"/>
      <c r="M133" s="290"/>
      <c r="N133" s="290"/>
      <c r="O133" s="290"/>
      <c r="P133" s="290"/>
      <c r="Q133" s="290"/>
      <c r="R133" s="290"/>
      <c r="S133" s="290"/>
      <c r="T133" s="290"/>
      <c r="U133" s="290"/>
    </row>
    <row r="134" spans="1:21" x14ac:dyDescent="0.25">
      <c r="A134" s="105"/>
      <c r="B134" s="1"/>
      <c r="C134" s="1"/>
      <c r="D134" s="1"/>
      <c r="E134" s="1"/>
      <c r="F134" s="1"/>
      <c r="G134" s="1"/>
      <c r="H134" s="1"/>
      <c r="I134" s="1"/>
      <c r="J134" s="1"/>
      <c r="K134" s="1"/>
      <c r="L134" s="1"/>
      <c r="M134" s="1"/>
      <c r="N134" s="1"/>
      <c r="O134" s="1"/>
      <c r="P134" s="1"/>
      <c r="Q134" s="1"/>
      <c r="R134" s="1"/>
      <c r="S134" s="1"/>
      <c r="T134" s="1"/>
      <c r="U134" s="1"/>
    </row>
    <row r="135" spans="1:21" x14ac:dyDescent="0.25">
      <c r="A135" s="105"/>
      <c r="B135" s="76" t="s">
        <v>767</v>
      </c>
      <c r="C135" s="1"/>
      <c r="D135" s="1"/>
      <c r="E135" s="1"/>
      <c r="F135" s="1"/>
      <c r="G135" s="1"/>
      <c r="H135" s="1"/>
      <c r="I135" s="1"/>
      <c r="J135" s="1"/>
      <c r="K135" s="1"/>
      <c r="L135" s="1"/>
      <c r="M135" s="1"/>
      <c r="N135" s="1"/>
      <c r="O135" s="1"/>
      <c r="P135" s="1"/>
      <c r="Q135" s="1"/>
      <c r="R135" s="1"/>
      <c r="S135" s="1"/>
      <c r="T135" s="1"/>
      <c r="U135" s="1"/>
    </row>
    <row r="136" spans="1:21" x14ac:dyDescent="0.25">
      <c r="A136" s="105"/>
      <c r="B136" s="1"/>
      <c r="C136" s="1"/>
      <c r="D136" s="1"/>
      <c r="E136" s="1"/>
      <c r="F136" s="1"/>
      <c r="G136" s="1"/>
      <c r="H136" s="1"/>
      <c r="I136" s="1"/>
      <c r="J136" s="1"/>
      <c r="K136" s="1"/>
      <c r="L136" s="1"/>
      <c r="M136" s="1"/>
      <c r="N136" s="1"/>
      <c r="O136" s="1"/>
      <c r="P136" s="1"/>
      <c r="Q136" s="1"/>
      <c r="R136" s="1"/>
      <c r="S136" s="1"/>
      <c r="T136" s="1"/>
      <c r="U136" s="1"/>
    </row>
    <row r="137" spans="1:21" ht="24.75" customHeight="1" x14ac:dyDescent="0.25">
      <c r="A137" s="105"/>
      <c r="B137" s="398" t="s">
        <v>680</v>
      </c>
      <c r="C137" s="398" t="s">
        <v>681</v>
      </c>
      <c r="D137" s="398"/>
      <c r="E137" s="413" t="s">
        <v>16</v>
      </c>
      <c r="F137" s="398" t="s">
        <v>295</v>
      </c>
      <c r="G137" s="398"/>
      <c r="H137" s="398" t="s">
        <v>17</v>
      </c>
      <c r="I137" s="398"/>
      <c r="J137" s="398"/>
      <c r="K137" s="398"/>
      <c r="L137" s="398"/>
      <c r="M137" s="398"/>
      <c r="N137" s="398"/>
      <c r="O137" s="398"/>
      <c r="P137" s="398"/>
      <c r="Q137" s="398"/>
      <c r="R137" s="398"/>
      <c r="S137" s="398"/>
      <c r="T137" s="420" t="s">
        <v>88</v>
      </c>
      <c r="U137" s="1"/>
    </row>
    <row r="138" spans="1:21" ht="22.5" customHeight="1" x14ac:dyDescent="0.25">
      <c r="A138" s="105"/>
      <c r="B138" s="398"/>
      <c r="C138" s="398"/>
      <c r="D138" s="398"/>
      <c r="E138" s="413"/>
      <c r="F138" s="398"/>
      <c r="G138" s="398"/>
      <c r="H138" s="244" t="s">
        <v>18</v>
      </c>
      <c r="I138" s="244" t="s">
        <v>19</v>
      </c>
      <c r="J138" s="245" t="s">
        <v>20</v>
      </c>
      <c r="K138" s="244" t="s">
        <v>21</v>
      </c>
      <c r="L138" s="245" t="s">
        <v>22</v>
      </c>
      <c r="M138" s="244" t="s">
        <v>23</v>
      </c>
      <c r="N138" s="244" t="s">
        <v>24</v>
      </c>
      <c r="O138" s="244" t="s">
        <v>66</v>
      </c>
      <c r="P138" s="244" t="s">
        <v>67</v>
      </c>
      <c r="Q138" s="244" t="s">
        <v>68</v>
      </c>
      <c r="R138" s="245" t="s">
        <v>87</v>
      </c>
      <c r="S138" s="244" t="s">
        <v>29</v>
      </c>
      <c r="T138" s="420"/>
      <c r="U138" s="1"/>
    </row>
    <row r="139" spans="1:21" x14ac:dyDescent="0.25">
      <c r="A139" s="105"/>
      <c r="B139" s="191" t="s">
        <v>10</v>
      </c>
      <c r="C139" s="411"/>
      <c r="D139" s="411"/>
      <c r="E139" s="218" t="s">
        <v>10</v>
      </c>
      <c r="F139" s="390"/>
      <c r="G139" s="390"/>
      <c r="H139" s="219"/>
      <c r="I139" s="219"/>
      <c r="J139" s="219"/>
      <c r="K139" s="219"/>
      <c r="L139" s="219"/>
      <c r="M139" s="219"/>
      <c r="N139" s="219"/>
      <c r="O139" s="219"/>
      <c r="P139" s="219"/>
      <c r="Q139" s="219"/>
      <c r="R139" s="219"/>
      <c r="S139" s="219"/>
      <c r="T139" s="269">
        <f t="shared" ref="T139:T147" si="9">SUM(D139:S139)</f>
        <v>0</v>
      </c>
      <c r="U139" s="1"/>
    </row>
    <row r="140" spans="1:21" x14ac:dyDescent="0.25">
      <c r="A140" s="105"/>
      <c r="B140" s="191" t="s">
        <v>10</v>
      </c>
      <c r="C140" s="411"/>
      <c r="D140" s="411"/>
      <c r="E140" s="218" t="s">
        <v>10</v>
      </c>
      <c r="F140" s="390"/>
      <c r="G140" s="390"/>
      <c r="H140" s="219"/>
      <c r="I140" s="219"/>
      <c r="J140" s="219"/>
      <c r="K140" s="219"/>
      <c r="L140" s="219"/>
      <c r="M140" s="219"/>
      <c r="N140" s="219"/>
      <c r="O140" s="219"/>
      <c r="P140" s="219"/>
      <c r="Q140" s="219"/>
      <c r="R140" s="219"/>
      <c r="S140" s="219"/>
      <c r="T140" s="269">
        <f t="shared" si="9"/>
        <v>0</v>
      </c>
      <c r="U140" s="1"/>
    </row>
    <row r="141" spans="1:21" x14ac:dyDescent="0.25">
      <c r="A141" s="105"/>
      <c r="B141" s="191" t="s">
        <v>10</v>
      </c>
      <c r="C141" s="411"/>
      <c r="D141" s="411"/>
      <c r="E141" s="218" t="s">
        <v>10</v>
      </c>
      <c r="F141" s="390"/>
      <c r="G141" s="390"/>
      <c r="H141" s="219"/>
      <c r="I141" s="219"/>
      <c r="J141" s="219"/>
      <c r="K141" s="219"/>
      <c r="L141" s="219"/>
      <c r="M141" s="219"/>
      <c r="N141" s="219"/>
      <c r="O141" s="219"/>
      <c r="P141" s="219"/>
      <c r="Q141" s="219"/>
      <c r="R141" s="219"/>
      <c r="S141" s="219"/>
      <c r="T141" s="269">
        <f t="shared" si="9"/>
        <v>0</v>
      </c>
      <c r="U141" s="1"/>
    </row>
    <row r="142" spans="1:21" x14ac:dyDescent="0.25">
      <c r="A142" s="105"/>
      <c r="B142" s="191" t="s">
        <v>10</v>
      </c>
      <c r="C142" s="411"/>
      <c r="D142" s="411"/>
      <c r="E142" s="218" t="s">
        <v>10</v>
      </c>
      <c r="F142" s="390"/>
      <c r="G142" s="390"/>
      <c r="H142" s="219"/>
      <c r="I142" s="219"/>
      <c r="J142" s="219"/>
      <c r="K142" s="219"/>
      <c r="L142" s="219"/>
      <c r="M142" s="219"/>
      <c r="N142" s="219"/>
      <c r="O142" s="219"/>
      <c r="P142" s="219"/>
      <c r="Q142" s="219"/>
      <c r="R142" s="219"/>
      <c r="S142" s="219"/>
      <c r="T142" s="269">
        <f t="shared" si="9"/>
        <v>0</v>
      </c>
      <c r="U142" s="1"/>
    </row>
    <row r="143" spans="1:21" x14ac:dyDescent="0.25">
      <c r="A143" s="105"/>
      <c r="B143" s="191" t="s">
        <v>10</v>
      </c>
      <c r="C143" s="411"/>
      <c r="D143" s="411"/>
      <c r="E143" s="218" t="s">
        <v>10</v>
      </c>
      <c r="F143" s="390"/>
      <c r="G143" s="390"/>
      <c r="H143" s="219"/>
      <c r="I143" s="219"/>
      <c r="J143" s="219"/>
      <c r="K143" s="219"/>
      <c r="L143" s="219"/>
      <c r="M143" s="219"/>
      <c r="N143" s="219"/>
      <c r="O143" s="219"/>
      <c r="P143" s="219"/>
      <c r="Q143" s="219"/>
      <c r="R143" s="219"/>
      <c r="S143" s="219"/>
      <c r="T143" s="269">
        <f t="shared" si="9"/>
        <v>0</v>
      </c>
      <c r="U143" s="1"/>
    </row>
    <row r="144" spans="1:21" x14ac:dyDescent="0.25">
      <c r="A144" s="105"/>
      <c r="B144" s="191" t="s">
        <v>10</v>
      </c>
      <c r="C144" s="411"/>
      <c r="D144" s="411"/>
      <c r="E144" s="218" t="s">
        <v>10</v>
      </c>
      <c r="F144" s="390"/>
      <c r="G144" s="390"/>
      <c r="H144" s="219"/>
      <c r="I144" s="219"/>
      <c r="J144" s="219"/>
      <c r="K144" s="219"/>
      <c r="L144" s="219"/>
      <c r="M144" s="219"/>
      <c r="N144" s="219"/>
      <c r="O144" s="219"/>
      <c r="P144" s="219"/>
      <c r="Q144" s="219"/>
      <c r="R144" s="219"/>
      <c r="S144" s="219"/>
      <c r="T144" s="269">
        <f t="shared" si="9"/>
        <v>0</v>
      </c>
      <c r="U144" s="1"/>
    </row>
    <row r="145" spans="1:21" x14ac:dyDescent="0.25">
      <c r="A145" s="105"/>
      <c r="B145" s="191" t="s">
        <v>10</v>
      </c>
      <c r="C145" s="411"/>
      <c r="D145" s="411"/>
      <c r="E145" s="218" t="s">
        <v>10</v>
      </c>
      <c r="F145" s="390"/>
      <c r="G145" s="390"/>
      <c r="H145" s="219"/>
      <c r="I145" s="219"/>
      <c r="J145" s="219"/>
      <c r="K145" s="219"/>
      <c r="L145" s="219"/>
      <c r="M145" s="219"/>
      <c r="N145" s="219"/>
      <c r="O145" s="219"/>
      <c r="P145" s="219"/>
      <c r="Q145" s="219"/>
      <c r="R145" s="219"/>
      <c r="S145" s="219"/>
      <c r="T145" s="269">
        <f t="shared" si="9"/>
        <v>0</v>
      </c>
      <c r="U145" s="1"/>
    </row>
    <row r="146" spans="1:21" x14ac:dyDescent="0.25">
      <c r="A146" s="105"/>
      <c r="B146" s="191" t="s">
        <v>10</v>
      </c>
      <c r="C146" s="411"/>
      <c r="D146" s="411"/>
      <c r="E146" s="218" t="s">
        <v>10</v>
      </c>
      <c r="F146" s="390"/>
      <c r="G146" s="390"/>
      <c r="H146" s="219"/>
      <c r="I146" s="219"/>
      <c r="J146" s="219"/>
      <c r="K146" s="219"/>
      <c r="L146" s="219"/>
      <c r="M146" s="219"/>
      <c r="N146" s="219"/>
      <c r="O146" s="219"/>
      <c r="P146" s="219"/>
      <c r="Q146" s="219"/>
      <c r="R146" s="219"/>
      <c r="S146" s="219"/>
      <c r="T146" s="269">
        <f t="shared" si="9"/>
        <v>0</v>
      </c>
      <c r="U146" s="1"/>
    </row>
    <row r="147" spans="1:21" x14ac:dyDescent="0.25">
      <c r="A147" s="105"/>
      <c r="B147" s="191" t="s">
        <v>10</v>
      </c>
      <c r="C147" s="411"/>
      <c r="D147" s="411"/>
      <c r="E147" s="218" t="s">
        <v>10</v>
      </c>
      <c r="F147" s="390"/>
      <c r="G147" s="390"/>
      <c r="H147" s="219"/>
      <c r="I147" s="219"/>
      <c r="J147" s="219"/>
      <c r="K147" s="219"/>
      <c r="L147" s="219"/>
      <c r="M147" s="219"/>
      <c r="N147" s="219"/>
      <c r="O147" s="219"/>
      <c r="P147" s="219"/>
      <c r="Q147" s="219"/>
      <c r="R147" s="219"/>
      <c r="S147" s="219"/>
      <c r="T147" s="269">
        <f t="shared" si="9"/>
        <v>0</v>
      </c>
      <c r="U147" s="1"/>
    </row>
    <row r="148" spans="1:21" x14ac:dyDescent="0.25">
      <c r="A148" s="105"/>
      <c r="B148" s="1"/>
      <c r="C148" s="1"/>
      <c r="D148" s="1"/>
      <c r="E148" s="1"/>
      <c r="F148" s="1"/>
      <c r="G148" s="1"/>
      <c r="H148" s="1"/>
      <c r="I148" s="1"/>
      <c r="J148" s="1"/>
      <c r="K148" s="1"/>
      <c r="L148" s="1"/>
      <c r="M148" s="1"/>
      <c r="N148" s="1"/>
      <c r="O148" s="1"/>
      <c r="P148" s="1"/>
      <c r="Q148" s="1"/>
      <c r="R148" s="121"/>
      <c r="S148" s="1"/>
      <c r="T148" s="121"/>
      <c r="U148" s="1"/>
    </row>
    <row r="149" spans="1:21" x14ac:dyDescent="0.25">
      <c r="A149" s="192"/>
      <c r="B149" s="1"/>
      <c r="C149" s="1"/>
      <c r="D149" s="1"/>
      <c r="E149" s="1"/>
      <c r="F149" s="1"/>
      <c r="G149" s="1"/>
      <c r="H149" s="1"/>
      <c r="I149" s="1"/>
      <c r="J149" s="1"/>
      <c r="K149" s="1"/>
      <c r="L149" s="1"/>
      <c r="M149" s="1"/>
      <c r="N149" s="1"/>
      <c r="O149" s="1"/>
      <c r="P149" s="1"/>
      <c r="Q149" s="1"/>
      <c r="R149" s="121"/>
      <c r="S149" s="1"/>
      <c r="T149" s="121"/>
      <c r="U149" s="1"/>
    </row>
    <row r="150" spans="1:21" x14ac:dyDescent="0.25">
      <c r="A150" s="192"/>
      <c r="B150" s="1"/>
      <c r="C150" s="1"/>
      <c r="D150" s="1"/>
      <c r="E150" s="1"/>
      <c r="F150" s="1"/>
      <c r="G150" s="1"/>
      <c r="H150" s="1"/>
      <c r="I150" s="1"/>
      <c r="J150" s="1"/>
      <c r="K150" s="1"/>
      <c r="L150" s="1"/>
      <c r="M150" s="1"/>
      <c r="N150" s="1"/>
      <c r="O150" s="1"/>
      <c r="P150" s="1"/>
      <c r="Q150" s="1"/>
      <c r="R150" s="121"/>
      <c r="S150" s="1"/>
      <c r="T150" s="121"/>
      <c r="U150" s="1"/>
    </row>
    <row r="151" spans="1:21" x14ac:dyDescent="0.25">
      <c r="A151" s="192"/>
      <c r="B151" s="1"/>
      <c r="C151" s="1"/>
      <c r="D151" s="1"/>
      <c r="E151" s="1"/>
      <c r="F151" s="1"/>
      <c r="G151" s="1"/>
      <c r="H151" s="1"/>
      <c r="I151" s="1"/>
      <c r="J151" s="1"/>
      <c r="K151" s="1"/>
      <c r="L151" s="1"/>
      <c r="M151" s="1"/>
      <c r="N151" s="1"/>
      <c r="O151" s="1"/>
      <c r="P151" s="1"/>
      <c r="Q151" s="1"/>
      <c r="R151" s="121"/>
      <c r="S151" s="1"/>
      <c r="T151" s="121"/>
      <c r="U151" s="1"/>
    </row>
    <row r="152" spans="1:21" x14ac:dyDescent="0.25">
      <c r="A152" s="192"/>
      <c r="B152" s="58" t="s">
        <v>146</v>
      </c>
      <c r="C152" s="9"/>
      <c r="D152" s="9"/>
      <c r="E152" s="9"/>
      <c r="F152" s="9"/>
      <c r="G152" s="9"/>
      <c r="H152" s="9"/>
      <c r="I152" s="9"/>
      <c r="J152" s="9"/>
      <c r="K152" s="9"/>
      <c r="L152" s="9"/>
      <c r="M152" s="9"/>
      <c r="N152" s="9"/>
      <c r="O152" s="9"/>
      <c r="P152" s="9"/>
      <c r="Q152" s="9"/>
      <c r="R152" s="1"/>
      <c r="S152" s="1"/>
      <c r="T152" s="1"/>
      <c r="U152" s="1"/>
    </row>
    <row r="153" spans="1:21" x14ac:dyDescent="0.25">
      <c r="A153" s="192"/>
      <c r="B153" s="412" t="s">
        <v>147</v>
      </c>
      <c r="C153" s="412"/>
      <c r="D153" s="412"/>
      <c r="E153" s="412"/>
      <c r="F153" s="412"/>
      <c r="G153" s="412"/>
      <c r="H153" s="412"/>
      <c r="I153" s="412"/>
      <c r="J153" s="412"/>
      <c r="K153" s="412"/>
      <c r="L153" s="412"/>
      <c r="M153" s="412"/>
      <c r="N153" s="412"/>
      <c r="O153" s="412"/>
      <c r="P153" s="412"/>
      <c r="Q153" s="412"/>
      <c r="R153" s="1"/>
      <c r="S153" s="1"/>
      <c r="T153" s="1"/>
      <c r="U153" s="1"/>
    </row>
    <row r="154" spans="1:21" x14ac:dyDescent="0.25">
      <c r="A154" s="192"/>
      <c r="B154" s="412"/>
      <c r="C154" s="412"/>
      <c r="D154" s="412"/>
      <c r="E154" s="412"/>
      <c r="F154" s="412"/>
      <c r="G154" s="412"/>
      <c r="H154" s="412"/>
      <c r="I154" s="412"/>
      <c r="J154" s="412"/>
      <c r="K154" s="412"/>
      <c r="L154" s="412"/>
      <c r="M154" s="412"/>
      <c r="N154" s="412"/>
      <c r="O154" s="412"/>
      <c r="P154" s="412"/>
      <c r="Q154" s="412"/>
      <c r="R154" s="1"/>
      <c r="S154" s="306" t="s">
        <v>1018</v>
      </c>
      <c r="T154" s="1"/>
      <c r="U154" s="1"/>
    </row>
    <row r="155" spans="1:21" x14ac:dyDescent="0.25">
      <c r="A155" s="192"/>
      <c r="B155" s="412"/>
      <c r="C155" s="412"/>
      <c r="D155" s="412"/>
      <c r="E155" s="412"/>
      <c r="F155" s="412"/>
      <c r="G155" s="412"/>
      <c r="H155" s="412"/>
      <c r="I155" s="412"/>
      <c r="J155" s="412"/>
      <c r="K155" s="412"/>
      <c r="L155" s="412"/>
      <c r="M155" s="412"/>
      <c r="N155" s="412"/>
      <c r="O155" s="412"/>
      <c r="P155" s="412"/>
      <c r="Q155" s="412"/>
      <c r="R155" s="1"/>
      <c r="S155" s="1"/>
      <c r="T155" s="1"/>
      <c r="U155" s="1"/>
    </row>
    <row r="156" spans="1:21" x14ac:dyDescent="0.25">
      <c r="A156" s="192"/>
      <c r="B156" s="412"/>
      <c r="C156" s="412"/>
      <c r="D156" s="412"/>
      <c r="E156" s="412"/>
      <c r="F156" s="412"/>
      <c r="G156" s="412"/>
      <c r="H156" s="412"/>
      <c r="I156" s="412"/>
      <c r="J156" s="412"/>
      <c r="K156" s="412"/>
      <c r="L156" s="412"/>
      <c r="M156" s="412"/>
      <c r="N156" s="412"/>
      <c r="O156" s="412"/>
      <c r="P156" s="412"/>
      <c r="Q156" s="412"/>
      <c r="R156" s="1"/>
      <c r="S156" s="1"/>
      <c r="T156" s="1"/>
      <c r="U156" s="1"/>
    </row>
    <row r="157" spans="1:21" x14ac:dyDescent="0.25">
      <c r="A157" s="192"/>
      <c r="B157" s="412"/>
      <c r="C157" s="412"/>
      <c r="D157" s="412"/>
      <c r="E157" s="412"/>
      <c r="F157" s="412"/>
      <c r="G157" s="412"/>
      <c r="H157" s="412"/>
      <c r="I157" s="412"/>
      <c r="J157" s="412"/>
      <c r="K157" s="412"/>
      <c r="L157" s="412"/>
      <c r="M157" s="412"/>
      <c r="N157" s="412"/>
      <c r="O157" s="412"/>
      <c r="P157" s="412"/>
      <c r="Q157" s="412"/>
      <c r="R157" s="1"/>
      <c r="S157" s="356" t="s">
        <v>1040</v>
      </c>
      <c r="T157" s="1"/>
      <c r="U157" s="1"/>
    </row>
    <row r="158" spans="1:21" x14ac:dyDescent="0.25">
      <c r="A158" s="192"/>
      <c r="B158" s="1"/>
      <c r="C158" s="1"/>
      <c r="D158" s="1"/>
      <c r="E158" s="1"/>
      <c r="F158" s="1"/>
      <c r="G158" s="1"/>
      <c r="H158" s="1"/>
      <c r="I158" s="1"/>
      <c r="J158" s="1"/>
      <c r="K158" s="1"/>
      <c r="L158" s="1"/>
      <c r="M158" s="1"/>
      <c r="N158" s="1"/>
      <c r="O158" s="1"/>
      <c r="P158" s="1"/>
      <c r="Q158" s="1"/>
      <c r="R158" s="292"/>
      <c r="S158" s="1"/>
      <c r="T158" s="1"/>
      <c r="U158" s="1"/>
    </row>
    <row r="159" spans="1:21" x14ac:dyDescent="0.25">
      <c r="A159" s="192"/>
      <c r="B159" s="1"/>
      <c r="C159" s="1"/>
      <c r="D159" s="1"/>
      <c r="E159" s="1"/>
      <c r="F159" s="1"/>
      <c r="G159" s="1"/>
      <c r="H159" s="1"/>
      <c r="I159" s="1"/>
      <c r="J159" s="1"/>
      <c r="K159" s="1"/>
      <c r="L159" s="1"/>
      <c r="M159" s="1"/>
      <c r="N159" s="1"/>
      <c r="O159" s="1"/>
      <c r="P159" s="1"/>
      <c r="Q159" s="1"/>
      <c r="R159" s="1"/>
      <c r="S159" s="1"/>
      <c r="T159" s="1"/>
      <c r="U159" s="1"/>
    </row>
    <row r="160" spans="1:21" x14ac:dyDescent="0.25">
      <c r="A160" s="192"/>
      <c r="B160" s="1"/>
      <c r="C160" s="1"/>
      <c r="D160" s="1"/>
      <c r="E160" s="1"/>
      <c r="F160" s="1"/>
      <c r="G160" s="1"/>
      <c r="H160" s="1"/>
      <c r="I160" s="1"/>
      <c r="J160" s="1"/>
      <c r="K160" s="1"/>
      <c r="L160" s="1"/>
      <c r="M160" s="1"/>
      <c r="N160" s="1"/>
      <c r="O160" s="1"/>
      <c r="P160" s="1"/>
      <c r="Q160" s="1"/>
      <c r="R160" s="1"/>
      <c r="S160" s="1"/>
      <c r="T160" s="1"/>
      <c r="U160" s="1"/>
    </row>
  </sheetData>
  <sheetProtection insertRows="0"/>
  <mergeCells count="76">
    <mergeCell ref="O126:O127"/>
    <mergeCell ref="B126:B128"/>
    <mergeCell ref="H137:S137"/>
    <mergeCell ref="T137:T138"/>
    <mergeCell ref="C137:D138"/>
    <mergeCell ref="B137:B138"/>
    <mergeCell ref="E137:E138"/>
    <mergeCell ref="F137:G138"/>
    <mergeCell ref="E105:P105"/>
    <mergeCell ref="B105:B106"/>
    <mergeCell ref="C105:D106"/>
    <mergeCell ref="Q105:Q106"/>
    <mergeCell ref="C114:N114"/>
    <mergeCell ref="O114:O115"/>
    <mergeCell ref="B114:B115"/>
    <mergeCell ref="Q75:Q76"/>
    <mergeCell ref="B90:B91"/>
    <mergeCell ref="C90:D91"/>
    <mergeCell ref="E90:P90"/>
    <mergeCell ref="Q90:Q91"/>
    <mergeCell ref="C79:D79"/>
    <mergeCell ref="C80:D80"/>
    <mergeCell ref="C81:D81"/>
    <mergeCell ref="C82:D82"/>
    <mergeCell ref="C83:D83"/>
    <mergeCell ref="C84:D84"/>
    <mergeCell ref="O38:O39"/>
    <mergeCell ref="B52:B53"/>
    <mergeCell ref="C52:N52"/>
    <mergeCell ref="O52:O53"/>
    <mergeCell ref="B75:B76"/>
    <mergeCell ref="C75:D76"/>
    <mergeCell ref="E75:P75"/>
    <mergeCell ref="B28:B29"/>
    <mergeCell ref="C77:D77"/>
    <mergeCell ref="C78:D78"/>
    <mergeCell ref="C38:N38"/>
    <mergeCell ref="B38:B39"/>
    <mergeCell ref="C92:D92"/>
    <mergeCell ref="C93:D93"/>
    <mergeCell ref="C94:D94"/>
    <mergeCell ref="C85:D85"/>
    <mergeCell ref="C95:D95"/>
    <mergeCell ref="C96:D96"/>
    <mergeCell ref="C97:D97"/>
    <mergeCell ref="C98:D98"/>
    <mergeCell ref="C99:D99"/>
    <mergeCell ref="C100:D100"/>
    <mergeCell ref="C139:D139"/>
    <mergeCell ref="C140:D140"/>
    <mergeCell ref="C141:D141"/>
    <mergeCell ref="C107:D107"/>
    <mergeCell ref="C108:D108"/>
    <mergeCell ref="C126:N126"/>
    <mergeCell ref="F139:G139"/>
    <mergeCell ref="F140:G140"/>
    <mergeCell ref="F141:G141"/>
    <mergeCell ref="C147:D147"/>
    <mergeCell ref="B153:Q157"/>
    <mergeCell ref="C142:D142"/>
    <mergeCell ref="C143:D143"/>
    <mergeCell ref="C144:D144"/>
    <mergeCell ref="C145:D145"/>
    <mergeCell ref="C146:D146"/>
    <mergeCell ref="F142:G142"/>
    <mergeCell ref="F143:G143"/>
    <mergeCell ref="F144:G144"/>
    <mergeCell ref="F145:G145"/>
    <mergeCell ref="F146:G146"/>
    <mergeCell ref="F147:G147"/>
    <mergeCell ref="B9:D9"/>
    <mergeCell ref="B4:D4"/>
    <mergeCell ref="B5:D5"/>
    <mergeCell ref="B6:D6"/>
    <mergeCell ref="B7:D7"/>
    <mergeCell ref="B8:D8"/>
  </mergeCells>
  <conditionalFormatting sqref="C107:C108 C77:C85">
    <cfRule type="expression" dxfId="545" priority="10">
      <formula>IF(B77="Outro",FALSE,TRUE)</formula>
    </cfRule>
  </conditionalFormatting>
  <conditionalFormatting sqref="C92:C100">
    <cfRule type="expression" dxfId="544" priority="8">
      <formula>IF(B92="Outro",FALSE,TRUE)</formula>
    </cfRule>
  </conditionalFormatting>
  <conditionalFormatting sqref="C139:C147">
    <cfRule type="expression" dxfId="543" priority="2">
      <formula>IF(B139="Outro",FALSE,TRUE)</formula>
    </cfRule>
  </conditionalFormatting>
  <conditionalFormatting sqref="F139:F147">
    <cfRule type="expression" dxfId="542" priority="1">
      <formula>IF(E139="Outro",FALSE,TRUE)</formula>
    </cfRule>
  </conditionalFormatting>
  <dataValidations count="6">
    <dataValidation type="list" allowBlank="1" showInputMessage="1" showErrorMessage="1" sqref="B40:B44" xr:uid="{707A92FB-F721-4747-BF6E-0EA2E9C67129}">
      <formula1>"&lt;Selecionar&gt;,Porcas, Porcos,Leitões"</formula1>
    </dataValidation>
    <dataValidation type="list" allowBlank="1" showInputMessage="1" showErrorMessage="1" sqref="B18:B23" xr:uid="{FB06980A-5FD5-4646-8FD3-8CD7A05DACFD}">
      <formula1>"&lt;Selecionar&gt;,Frangos,Galinhas poedeiras, Frangas poedeiras, Galinhas reprodutoras, Galos reprodutores"</formula1>
    </dataValidation>
    <dataValidation type="list" allowBlank="1" showInputMessage="1" showErrorMessage="1" sqref="B107:B108" xr:uid="{EE3037CA-2D3F-4D72-AAE9-220BB4C1F712}">
      <formula1>"&lt;Selecionar&gt;, Produzidos na instalação (proc. Abate), Terceiros, Outro"</formula1>
    </dataValidation>
    <dataValidation allowBlank="1" showInputMessage="1" showErrorMessage="1" prompt="O título da folha de cálculo encontra-se nesta célula" sqref="B2:B11" xr:uid="{85E5A1F4-3CA1-4A15-A884-62E30C4C3834}"/>
    <dataValidation operator="greaterThan" allowBlank="1" showInputMessage="1" showErrorMessage="1" sqref="F139:F147" xr:uid="{D51EE6AD-BAF1-4D97-AB84-DAB9A173AB0F}"/>
    <dataValidation type="list" allowBlank="1" showInputMessage="1" showErrorMessage="1" sqref="E139:E147" xr:uid="{A49FD725-E9C4-4DF2-AE7A-5E589B979487}">
      <formula1>"&lt;Selecionar&gt;,Kg,litros,Outro"</formula1>
    </dataValidation>
  </dataValidations>
  <hyperlinks>
    <hyperlink ref="B4" location="Produção!B14" display="Setor 1.1 - Aviários" xr:uid="{ECB762BE-D5D6-4BCA-9E9C-A63003C87406}"/>
    <hyperlink ref="B5" location="Produção!B56" display="Setor 1.2 e 1.3 - Suiniculturas" xr:uid="{612AD388-FBC8-4EC5-9A42-405573AFAF3A}"/>
    <hyperlink ref="B6" location="Produção!B75" display="Setor 2.1  - Produção de energia" xr:uid="{72B63145-2345-426E-876C-72BEBE0A7B7C}"/>
    <hyperlink ref="B7" location="Produção!B97" display="Setor 7.4a) - Matadouros" xr:uid="{50367844-44BC-45DE-9BFD-2E0DB8CB3EA9}"/>
    <hyperlink ref="B8" location="Produção!B140" display="Setor 7.4bii) - Produção de rações" xr:uid="{02CDAC94-5A5F-4FE2-84E0-79CFBF43988A}"/>
    <hyperlink ref="B9" location="Produção!B156" display="Setor 7.4c) - Produção de laticínios" xr:uid="{84652A38-54E4-4B3E-953C-334C0AAA02F2}"/>
    <hyperlink ref="R30" location="Produção!A1" display="Voltar acima" xr:uid="{C6A9AB06-7A07-4B2E-9672-1621B4B3372E}"/>
    <hyperlink ref="R44" location="Produção!A1" display="Voltar acima" xr:uid="{494B446B-02B1-449F-8B1A-D8ACF25DE5D6}"/>
    <hyperlink ref="R67" location="Produção!A1" display="Voltar acima" xr:uid="{B6D5A258-1369-47EC-BB43-010296B07EE1}"/>
    <hyperlink ref="S118" location="Produção!A1" display="Voltar acima" xr:uid="{5A43AE06-E692-43A5-9F52-40E3330B395B}"/>
    <hyperlink ref="S154" location="Produção!A1" display="Voltar acima" xr:uid="{43BF4E67-59CC-4428-90E5-849D0E13ECD2}"/>
    <hyperlink ref="S157" location="'Folha de rosto'!A1" display="Voltar ao início" xr:uid="{B108CA69-D2B1-4A9F-991D-232BAFED02C5}"/>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1710B012-5C62-4841-AC65-09EB616E8759}">
          <x14:formula1>
            <xm:f>Suporte!$D$8:$D$23</xm:f>
          </x14:formula1>
          <xm:sqref>B54:B67</xm:sqref>
        </x14:dataValidation>
        <x14:dataValidation type="list" allowBlank="1" showInputMessage="1" showErrorMessage="1" xr:uid="{F739FFE7-FE81-4F85-9614-B7BB32530ED4}">
          <x14:formula1>
            <xm:f>Suporte!$D$28:$D$37</xm:f>
          </x14:formula1>
          <xm:sqref>B77:B85 B92:B100</xm:sqref>
        </x14:dataValidation>
        <x14:dataValidation type="list" allowBlank="1" showInputMessage="1" showErrorMessage="1" xr:uid="{7A115D42-D009-45AF-9B49-0BE2C3235170}">
          <x14:formula1>
            <xm:f>Suporte!$D$41:$D$51</xm:f>
          </x14:formula1>
          <xm:sqref>B139:B147</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F1035-B5E4-4F51-8A61-997859128194}">
  <sheetPr>
    <tabColor theme="8" tint="0.59999389629810485"/>
  </sheetPr>
  <dimension ref="A1:BE378"/>
  <sheetViews>
    <sheetView zoomScale="95" zoomScaleNormal="95" workbookViewId="0">
      <selection activeCell="B14" sqref="B14"/>
    </sheetView>
  </sheetViews>
  <sheetFormatPr defaultRowHeight="15" x14ac:dyDescent="0.25"/>
  <cols>
    <col min="2" max="2" width="15" customWidth="1"/>
    <col min="3" max="3" width="13.7109375" customWidth="1"/>
    <col min="4" max="4" width="11" customWidth="1"/>
    <col min="5" max="5" width="11.42578125" customWidth="1"/>
    <col min="6" max="6" width="12.85546875" customWidth="1"/>
    <col min="7" max="7" width="11" customWidth="1"/>
    <col min="8" max="8" width="11.7109375" customWidth="1"/>
    <col min="9" max="9" width="12.7109375" customWidth="1"/>
    <col min="10" max="10" width="12.140625" customWidth="1"/>
    <col min="11" max="11" width="9.42578125" customWidth="1"/>
    <col min="12" max="12" width="11.85546875" customWidth="1"/>
    <col min="13" max="13" width="12.42578125" customWidth="1"/>
    <col min="14" max="14" width="12.7109375" customWidth="1"/>
    <col min="15" max="15" width="11.140625" customWidth="1"/>
    <col min="16" max="16" width="12.7109375" customWidth="1"/>
    <col min="17" max="17" width="12.28515625" customWidth="1"/>
    <col min="18" max="18" width="12.42578125" customWidth="1"/>
    <col min="19" max="19" width="9.42578125" customWidth="1"/>
    <col min="20" max="20" width="12.28515625" customWidth="1"/>
    <col min="21" max="21" width="11.28515625" customWidth="1"/>
    <col min="22" max="22" width="12.42578125" customWidth="1"/>
    <col min="23" max="23" width="9.7109375" customWidth="1"/>
    <col min="24" max="25" width="12.28515625" customWidth="1"/>
    <col min="26" max="26" width="11.7109375" customWidth="1"/>
    <col min="27" max="27" width="10.28515625" customWidth="1"/>
    <col min="28" max="28" width="11.7109375" customWidth="1"/>
    <col min="29" max="29" width="11.5703125" customWidth="1"/>
    <col min="30" max="30" width="12.28515625" customWidth="1"/>
    <col min="31" max="31" width="11.140625" customWidth="1"/>
    <col min="32" max="32" width="12.28515625" customWidth="1"/>
    <col min="33" max="33" width="12.140625" customWidth="1"/>
    <col min="34" max="34" width="12" customWidth="1"/>
    <col min="35" max="35" width="9" customWidth="1"/>
    <col min="36" max="36" width="13.140625" customWidth="1"/>
    <col min="37" max="37" width="11.140625" customWidth="1"/>
    <col min="38" max="38" width="11.85546875" customWidth="1"/>
    <col min="39" max="39" width="10" customWidth="1"/>
    <col min="40" max="40" width="13.42578125" customWidth="1"/>
    <col min="41" max="42" width="12" customWidth="1"/>
    <col min="44" max="44" width="12.85546875" customWidth="1"/>
    <col min="45" max="45" width="12" customWidth="1"/>
    <col min="46" max="46" width="13.28515625" customWidth="1"/>
    <col min="48" max="48" width="11.28515625" customWidth="1"/>
    <col min="49" max="49" width="12.140625" customWidth="1"/>
    <col min="50" max="50" width="12" customWidth="1"/>
    <col min="51" max="51" width="10.28515625" customWidth="1"/>
    <col min="52" max="52" width="11.28515625" customWidth="1"/>
    <col min="53" max="53" width="11.85546875" customWidth="1"/>
  </cols>
  <sheetData>
    <row r="1" spans="1:57" x14ac:dyDescent="0.25">
      <c r="A1" s="192"/>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row>
    <row r="2" spans="1:57" ht="23.25" x14ac:dyDescent="0.25">
      <c r="A2" s="192"/>
      <c r="B2" s="45" t="s">
        <v>1016</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5"/>
      <c r="AZ2" s="285"/>
      <c r="BA2" s="285"/>
      <c r="BB2" s="285"/>
      <c r="BC2" s="285"/>
      <c r="BD2" s="285"/>
      <c r="BE2" s="285"/>
    </row>
    <row r="3" spans="1:57" ht="24.75" customHeight="1" x14ac:dyDescent="0.25">
      <c r="A3" s="192"/>
      <c r="B3" s="287"/>
      <c r="C3" s="287"/>
      <c r="D3" s="287"/>
      <c r="E3" s="287"/>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row>
    <row r="4" spans="1:57" x14ac:dyDescent="0.25">
      <c r="A4" s="192"/>
      <c r="B4" s="255"/>
      <c r="C4" s="255"/>
      <c r="D4" s="255"/>
      <c r="E4" s="54"/>
      <c r="F4" s="54"/>
      <c r="G4" s="54"/>
      <c r="H4" s="54"/>
      <c r="I4" s="54"/>
      <c r="J4" s="54"/>
      <c r="K4" s="54"/>
      <c r="L4" s="265"/>
      <c r="M4" s="265"/>
      <c r="N4" s="265"/>
      <c r="O4" s="265"/>
      <c r="P4" s="265"/>
      <c r="Q4" s="265"/>
      <c r="R4" s="2"/>
      <c r="S4" s="2"/>
      <c r="T4" s="2"/>
      <c r="U4" s="2"/>
      <c r="V4" s="2"/>
      <c r="W4" s="2"/>
      <c r="X4" s="2"/>
      <c r="Y4" s="2"/>
      <c r="Z4" s="2"/>
      <c r="AA4" s="2"/>
      <c r="AB4" s="2"/>
      <c r="AC4" s="2"/>
      <c r="AD4" s="2"/>
      <c r="AE4" s="1"/>
      <c r="AF4" s="1"/>
      <c r="AG4" s="1"/>
      <c r="AH4" s="1"/>
      <c r="AI4" s="1"/>
      <c r="AJ4" s="1"/>
      <c r="AK4" s="1"/>
      <c r="AL4" s="1"/>
      <c r="AM4" s="1"/>
      <c r="AN4" s="1"/>
      <c r="AO4" s="1"/>
      <c r="AP4" s="1"/>
      <c r="AQ4" s="1"/>
      <c r="AR4" s="1"/>
      <c r="AS4" s="1"/>
      <c r="AT4" s="1"/>
      <c r="AU4" s="1"/>
      <c r="AV4" s="1"/>
      <c r="AW4" s="1"/>
      <c r="AX4" s="1"/>
      <c r="AY4" s="1"/>
      <c r="AZ4" s="1"/>
      <c r="BA4" s="1"/>
      <c r="BB4" s="1"/>
      <c r="BC4" s="1"/>
      <c r="BD4" s="1"/>
      <c r="BE4" s="1"/>
    </row>
    <row r="5" spans="1:57" x14ac:dyDescent="0.25">
      <c r="A5" s="192"/>
      <c r="B5" s="255"/>
      <c r="C5" s="255"/>
      <c r="D5" s="255"/>
      <c r="E5" s="54"/>
      <c r="F5" s="54"/>
      <c r="G5" s="54"/>
      <c r="H5" s="54"/>
      <c r="I5" s="54"/>
      <c r="J5" s="54"/>
      <c r="K5" s="54"/>
      <c r="L5" s="265"/>
      <c r="M5" s="265"/>
      <c r="N5" s="265"/>
      <c r="O5" s="265"/>
      <c r="P5" s="265"/>
      <c r="Q5" s="265"/>
      <c r="R5" s="2"/>
      <c r="S5" s="2"/>
      <c r="T5" s="2"/>
      <c r="U5" s="2"/>
      <c r="V5" s="2"/>
      <c r="W5" s="2"/>
      <c r="X5" s="2"/>
      <c r="Y5" s="2"/>
      <c r="Z5" s="2"/>
      <c r="AA5" s="2"/>
      <c r="AB5" s="2"/>
      <c r="AC5" s="2"/>
      <c r="AD5" s="2"/>
      <c r="AE5" s="1"/>
      <c r="AF5" s="1"/>
      <c r="AG5" s="1"/>
      <c r="AH5" s="1"/>
      <c r="AI5" s="1"/>
      <c r="AJ5" s="1"/>
      <c r="AK5" s="1"/>
      <c r="AL5" s="1"/>
      <c r="AM5" s="1"/>
      <c r="AN5" s="1"/>
      <c r="AO5" s="1"/>
      <c r="AP5" s="1"/>
      <c r="AQ5" s="1"/>
      <c r="AR5" s="1"/>
      <c r="AS5" s="1"/>
      <c r="AT5" s="1"/>
      <c r="AU5" s="1"/>
      <c r="AV5" s="1"/>
      <c r="AW5" s="1"/>
      <c r="AX5" s="1"/>
      <c r="AY5" s="1"/>
      <c r="AZ5" s="1"/>
      <c r="BA5" s="1"/>
      <c r="BB5" s="1"/>
      <c r="BC5" s="1"/>
      <c r="BD5" s="1"/>
      <c r="BE5" s="1"/>
    </row>
    <row r="6" spans="1:57" x14ac:dyDescent="0.25">
      <c r="A6" s="192"/>
      <c r="B6" s="1"/>
      <c r="C6" s="1"/>
      <c r="D6" s="321" t="s">
        <v>998</v>
      </c>
      <c r="E6" s="54" t="s">
        <v>989</v>
      </c>
      <c r="F6" s="54" t="s">
        <v>990</v>
      </c>
      <c r="G6" s="54" t="s">
        <v>991</v>
      </c>
      <c r="H6" s="54" t="s">
        <v>992</v>
      </c>
      <c r="I6" s="54" t="s">
        <v>993</v>
      </c>
      <c r="J6" s="54" t="s">
        <v>994</v>
      </c>
      <c r="K6" s="54" t="s">
        <v>995</v>
      </c>
      <c r="L6" s="54" t="s">
        <v>996</v>
      </c>
      <c r="M6" s="54"/>
      <c r="N6" s="265"/>
      <c r="O6" s="265"/>
      <c r="P6" s="265"/>
      <c r="Q6" s="265"/>
      <c r="R6" s="2"/>
      <c r="S6" s="2"/>
      <c r="T6" s="2"/>
      <c r="U6" s="2"/>
      <c r="V6" s="2"/>
      <c r="W6" s="2"/>
      <c r="X6" s="2"/>
      <c r="Y6" s="2"/>
      <c r="Z6" s="2"/>
      <c r="AA6" s="2"/>
      <c r="AB6" s="2"/>
      <c r="AC6" s="2"/>
      <c r="AD6" s="2"/>
      <c r="AE6" s="1"/>
      <c r="AF6" s="1"/>
      <c r="AG6" s="1"/>
      <c r="AH6" s="1"/>
      <c r="AI6" s="1"/>
      <c r="AJ6" s="1"/>
      <c r="AK6" s="1"/>
      <c r="AL6" s="1"/>
      <c r="AM6" s="1"/>
      <c r="AN6" s="1"/>
      <c r="AO6" s="1"/>
      <c r="AP6" s="1"/>
      <c r="AQ6" s="1"/>
      <c r="AR6" s="1"/>
      <c r="AS6" s="1"/>
      <c r="AT6" s="1"/>
      <c r="AU6" s="1"/>
      <c r="AV6" s="1"/>
      <c r="AW6" s="1"/>
      <c r="AX6" s="1"/>
      <c r="AY6" s="1"/>
      <c r="AZ6" s="1"/>
      <c r="BA6" s="1"/>
      <c r="BB6" s="1"/>
      <c r="BC6" s="1"/>
      <c r="BD6" s="1"/>
      <c r="BE6" s="1"/>
    </row>
    <row r="7" spans="1:57" x14ac:dyDescent="0.25">
      <c r="A7" s="192"/>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row>
    <row r="8" spans="1:57" x14ac:dyDescent="0.25">
      <c r="A8" s="192"/>
      <c r="B8" s="1"/>
      <c r="C8" s="1"/>
      <c r="D8" s="1"/>
      <c r="E8" s="1"/>
      <c r="F8" s="1"/>
      <c r="G8" s="1"/>
      <c r="H8" s="121"/>
      <c r="I8" s="121"/>
      <c r="J8" s="121"/>
      <c r="K8" s="121"/>
      <c r="L8" s="12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row>
    <row r="9" spans="1:57" x14ac:dyDescent="0.25">
      <c r="A9" s="192"/>
      <c r="B9" s="15"/>
      <c r="C9" s="15"/>
      <c r="D9" s="15"/>
      <c r="E9" s="15"/>
      <c r="F9" s="15"/>
      <c r="G9" s="15"/>
      <c r="H9" s="121"/>
      <c r="I9" s="121"/>
      <c r="J9" s="121"/>
      <c r="K9" s="121"/>
      <c r="L9" s="121"/>
      <c r="M9" s="13"/>
      <c r="N9" s="37"/>
      <c r="O9" s="37"/>
      <c r="P9" s="37"/>
      <c r="Q9" s="37"/>
      <c r="R9" s="16"/>
      <c r="S9" s="16"/>
      <c r="T9" s="16"/>
      <c r="U9" s="16"/>
      <c r="V9" s="16"/>
      <c r="W9" s="16"/>
      <c r="X9" s="16"/>
      <c r="Y9" s="16"/>
      <c r="Z9" s="16"/>
      <c r="AA9" s="16"/>
      <c r="AB9" s="16"/>
      <c r="AC9" s="16"/>
      <c r="AD9" s="16"/>
      <c r="AE9" s="16"/>
      <c r="AF9" s="16"/>
      <c r="AG9" s="1"/>
      <c r="AH9" s="1"/>
      <c r="AI9" s="1"/>
      <c r="AJ9" s="1"/>
      <c r="AK9" s="1"/>
      <c r="AL9" s="1"/>
      <c r="AM9" s="1"/>
      <c r="AN9" s="1"/>
      <c r="AO9" s="1"/>
      <c r="AP9" s="1"/>
      <c r="AQ9" s="1"/>
      <c r="AR9" s="1"/>
      <c r="AS9" s="1"/>
      <c r="AT9" s="1"/>
      <c r="AU9" s="1"/>
      <c r="AV9" s="1"/>
      <c r="AW9" s="1"/>
      <c r="AX9" s="1"/>
      <c r="AY9" s="1"/>
      <c r="AZ9" s="1"/>
      <c r="BA9" s="1"/>
      <c r="BB9" s="1"/>
      <c r="BC9" s="1"/>
      <c r="BD9" s="1"/>
      <c r="BE9" s="1"/>
    </row>
    <row r="10" spans="1:57" ht="24" customHeight="1" x14ac:dyDescent="0.25">
      <c r="A10" s="192"/>
      <c r="B10" s="74" t="s">
        <v>741</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row>
    <row r="11" spans="1:57" x14ac:dyDescent="0.25">
      <c r="A11" s="192"/>
      <c r="B11" s="18"/>
      <c r="C11" s="8"/>
      <c r="D11" s="13"/>
      <c r="E11" s="13"/>
      <c r="F11" s="13"/>
      <c r="G11" s="13"/>
      <c r="H11" s="13"/>
      <c r="I11" s="13"/>
      <c r="J11" s="13"/>
      <c r="K11" s="13"/>
      <c r="L11" s="13"/>
      <c r="M11" s="13"/>
      <c r="N11" s="13"/>
      <c r="O11" s="13"/>
      <c r="P11" s="13"/>
      <c r="Q11" s="13"/>
      <c r="R11" s="13"/>
      <c r="S11" s="13"/>
      <c r="T11" s="13"/>
      <c r="U11" s="13"/>
      <c r="V11" s="13"/>
      <c r="W11" s="13"/>
      <c r="X11" s="15"/>
      <c r="Y11" s="15"/>
      <c r="Z11" s="15"/>
      <c r="AA11" s="15"/>
      <c r="AB11" s="15"/>
      <c r="AC11" s="15"/>
      <c r="AD11" s="15"/>
      <c r="AE11" s="16"/>
      <c r="AF11" s="16"/>
      <c r="AG11" s="1"/>
      <c r="AH11" s="1"/>
      <c r="AI11" s="1"/>
      <c r="AJ11" s="1"/>
      <c r="AK11" s="1"/>
      <c r="AL11" s="1"/>
      <c r="AM11" s="1"/>
      <c r="AN11" s="1"/>
      <c r="AO11" s="1"/>
      <c r="AP11" s="1"/>
      <c r="AQ11" s="1"/>
      <c r="AR11" s="1"/>
      <c r="AS11" s="1"/>
      <c r="AT11" s="1"/>
      <c r="AU11" s="1"/>
      <c r="AV11" s="1"/>
      <c r="AW11" s="1"/>
      <c r="AX11" s="1"/>
      <c r="AY11" s="1"/>
      <c r="AZ11" s="1"/>
      <c r="BA11" s="1"/>
      <c r="BB11" s="1"/>
      <c r="BC11" s="1"/>
      <c r="BD11" s="1"/>
      <c r="BE11" s="1"/>
    </row>
    <row r="12" spans="1:57" x14ac:dyDescent="0.25">
      <c r="A12" s="192"/>
      <c r="B12" s="56"/>
      <c r="C12" s="13"/>
      <c r="D12" s="13"/>
      <c r="E12" s="13"/>
      <c r="F12" s="13"/>
      <c r="G12" s="13"/>
      <c r="H12" s="13"/>
      <c r="I12" s="13"/>
      <c r="J12" s="13"/>
      <c r="K12" s="13"/>
      <c r="L12" s="13"/>
      <c r="M12" s="13"/>
      <c r="N12" s="13"/>
      <c r="O12" s="13"/>
      <c r="P12" s="13"/>
      <c r="Q12" s="13"/>
      <c r="R12" s="15"/>
      <c r="S12" s="15"/>
      <c r="T12" s="15"/>
      <c r="U12" s="15"/>
      <c r="V12" s="15"/>
      <c r="W12" s="15"/>
      <c r="X12" s="15"/>
      <c r="Y12" s="15"/>
      <c r="Z12" s="15"/>
      <c r="AA12" s="15"/>
      <c r="AB12" s="15"/>
      <c r="AC12" s="15"/>
      <c r="AD12" s="15"/>
      <c r="AE12" s="16"/>
      <c r="AF12" s="16"/>
      <c r="AG12" s="1"/>
      <c r="AH12" s="1"/>
      <c r="AI12" s="1"/>
      <c r="AJ12" s="1"/>
      <c r="AK12" s="1"/>
      <c r="AL12" s="1"/>
      <c r="AM12" s="1"/>
      <c r="AN12" s="1"/>
      <c r="AO12" s="1"/>
      <c r="AP12" s="1"/>
      <c r="AQ12" s="1"/>
      <c r="AR12" s="1"/>
      <c r="AS12" s="1"/>
      <c r="AT12" s="1"/>
      <c r="AU12" s="1"/>
      <c r="AV12" s="1"/>
      <c r="AW12" s="1"/>
      <c r="AX12" s="1"/>
      <c r="AY12" s="1"/>
      <c r="AZ12" s="1"/>
      <c r="BA12" s="1"/>
      <c r="BB12" s="1"/>
      <c r="BC12" s="1"/>
      <c r="BD12" s="1"/>
      <c r="BE12" s="1"/>
    </row>
    <row r="13" spans="1:57" x14ac:dyDescent="0.25">
      <c r="A13" s="192"/>
      <c r="B13" s="82" t="s">
        <v>1017</v>
      </c>
      <c r="C13" s="13"/>
      <c r="D13" s="13"/>
      <c r="E13" s="13"/>
      <c r="F13" s="8"/>
      <c r="G13" s="13"/>
      <c r="H13" s="13"/>
      <c r="I13" s="13"/>
      <c r="J13" s="13"/>
      <c r="K13" s="13"/>
      <c r="L13" s="13"/>
      <c r="M13" s="13"/>
      <c r="N13" s="13"/>
      <c r="O13" s="13"/>
      <c r="P13" s="16"/>
      <c r="Q13" s="16"/>
      <c r="R13" s="16"/>
      <c r="S13" s="16"/>
      <c r="T13" s="16"/>
      <c r="U13" s="16"/>
      <c r="V13" s="16"/>
      <c r="W13" s="16"/>
      <c r="X13" s="16"/>
      <c r="Y13" s="16"/>
      <c r="Z13" s="16"/>
      <c r="AA13" s="16"/>
      <c r="AB13" s="16"/>
      <c r="AC13" s="16"/>
      <c r="AD13" s="16"/>
      <c r="AE13" s="16"/>
      <c r="AF13" s="16"/>
      <c r="AG13" s="1"/>
      <c r="AH13" s="1"/>
      <c r="AI13" s="1"/>
      <c r="AJ13" s="1"/>
      <c r="AK13" s="1"/>
      <c r="AL13" s="1"/>
      <c r="AM13" s="1"/>
      <c r="AN13" s="1"/>
      <c r="AO13" s="1"/>
      <c r="AP13" s="1"/>
      <c r="AQ13" s="1"/>
      <c r="AR13" s="1"/>
      <c r="AS13" s="1"/>
      <c r="AT13" s="1"/>
      <c r="AU13" s="1"/>
      <c r="AV13" s="1"/>
      <c r="AW13" s="1"/>
      <c r="AX13" s="1"/>
      <c r="AY13" s="1"/>
      <c r="AZ13" s="1"/>
      <c r="BA13" s="1"/>
      <c r="BB13" s="1"/>
      <c r="BC13" s="1"/>
      <c r="BD13" s="1"/>
      <c r="BE13" s="1"/>
    </row>
    <row r="14" spans="1:57" x14ac:dyDescent="0.25">
      <c r="A14" s="192"/>
      <c r="B14" s="35"/>
      <c r="C14" s="13"/>
      <c r="D14" s="13"/>
      <c r="E14" s="13"/>
      <c r="F14" s="8"/>
      <c r="G14" s="13"/>
      <c r="H14" s="13"/>
      <c r="I14" s="13"/>
      <c r="J14" s="13"/>
      <c r="K14" s="13"/>
      <c r="L14" s="13"/>
      <c r="M14" s="13"/>
      <c r="N14" s="13"/>
      <c r="O14" s="13"/>
      <c r="P14" s="16"/>
      <c r="Q14" s="16"/>
      <c r="R14" s="16"/>
      <c r="S14" s="16"/>
      <c r="T14" s="16"/>
      <c r="U14" s="16"/>
      <c r="V14" s="16"/>
      <c r="W14" s="16"/>
      <c r="X14" s="16"/>
      <c r="Y14" s="16"/>
      <c r="Z14" s="16"/>
      <c r="AA14" s="16"/>
      <c r="AB14" s="16"/>
      <c r="AC14" s="16"/>
      <c r="AD14" s="16"/>
      <c r="AE14" s="16"/>
      <c r="AF14" s="16"/>
      <c r="AG14" s="1"/>
      <c r="AH14" s="1"/>
      <c r="AI14" s="1"/>
      <c r="AJ14" s="1"/>
      <c r="AK14" s="1"/>
      <c r="AL14" s="1"/>
      <c r="AM14" s="1"/>
      <c r="AN14" s="1"/>
      <c r="AO14" s="1"/>
      <c r="AP14" s="1"/>
      <c r="AQ14" s="1"/>
      <c r="AR14" s="1"/>
      <c r="AS14" s="1"/>
      <c r="AT14" s="1"/>
      <c r="AU14" s="1"/>
      <c r="AV14" s="1"/>
      <c r="AW14" s="1"/>
      <c r="AX14" s="1"/>
      <c r="AY14" s="1"/>
      <c r="AZ14" s="1"/>
      <c r="BA14" s="1"/>
      <c r="BB14" s="1"/>
      <c r="BC14" s="1"/>
      <c r="BD14" s="1"/>
      <c r="BE14" s="1"/>
    </row>
    <row r="15" spans="1:57" x14ac:dyDescent="0.25">
      <c r="A15" s="81"/>
      <c r="B15" s="121"/>
      <c r="C15" s="121"/>
      <c r="D15" s="121"/>
      <c r="E15" s="121"/>
      <c r="F15" s="121"/>
      <c r="G15" s="121"/>
      <c r="H15" s="121"/>
      <c r="I15" s="121"/>
      <c r="J15" s="121"/>
      <c r="K15" s="121"/>
      <c r="L15" s="90"/>
      <c r="M15" s="90"/>
      <c r="N15" s="90"/>
      <c r="O15" s="90"/>
      <c r="P15" s="90"/>
      <c r="Q15" s="90"/>
      <c r="R15" s="90"/>
      <c r="S15" s="90"/>
      <c r="T15" s="90"/>
      <c r="U15" s="90"/>
      <c r="V15" s="90"/>
      <c r="W15" s="90"/>
      <c r="X15" s="90"/>
      <c r="Y15" s="90"/>
      <c r="Z15" s="90"/>
      <c r="AA15" s="90"/>
      <c r="AB15" s="224"/>
      <c r="AC15" s="16"/>
      <c r="AD15" s="16"/>
      <c r="AE15" s="16"/>
      <c r="AF15" s="16"/>
      <c r="AG15" s="1"/>
      <c r="AH15" s="1"/>
      <c r="AI15" s="1"/>
      <c r="AJ15" s="1"/>
      <c r="AK15" s="1"/>
      <c r="AL15" s="1"/>
      <c r="AM15" s="1"/>
      <c r="AN15" s="1"/>
      <c r="AO15" s="1"/>
      <c r="AP15" s="1"/>
      <c r="AQ15" s="1"/>
      <c r="AR15" s="1"/>
      <c r="AS15" s="1"/>
      <c r="AT15" s="1"/>
      <c r="AU15" s="1"/>
      <c r="AV15" s="1"/>
      <c r="AW15" s="1"/>
      <c r="AX15" s="1"/>
      <c r="AY15" s="1"/>
      <c r="AZ15" s="1"/>
      <c r="BA15" s="1"/>
      <c r="BB15" s="1"/>
      <c r="BC15" s="1"/>
      <c r="BD15" s="1"/>
      <c r="BE15" s="1"/>
    </row>
    <row r="16" spans="1:57" ht="41.25" customHeight="1" x14ac:dyDescent="0.25">
      <c r="A16" s="81"/>
      <c r="B16" s="512" t="s">
        <v>1020</v>
      </c>
      <c r="C16" s="512"/>
      <c r="D16" s="512"/>
      <c r="E16" s="512"/>
      <c r="F16" s="513"/>
      <c r="G16" s="514"/>
      <c r="H16" s="514"/>
      <c r="I16" s="515"/>
      <c r="J16" s="121"/>
      <c r="K16" s="121"/>
      <c r="L16" s="398" t="s">
        <v>861</v>
      </c>
      <c r="M16" s="398"/>
      <c r="N16" s="398"/>
      <c r="O16" s="398"/>
      <c r="P16" s="519"/>
      <c r="Q16" s="519"/>
      <c r="R16" s="519"/>
      <c r="S16" s="519"/>
      <c r="T16" s="90"/>
      <c r="U16" s="90"/>
      <c r="V16" s="90"/>
      <c r="W16" s="90"/>
      <c r="X16" s="90"/>
      <c r="Y16" s="90"/>
      <c r="Z16" s="90"/>
      <c r="AA16" s="90"/>
      <c r="AB16" s="224"/>
      <c r="AC16" s="16"/>
      <c r="AD16" s="16"/>
      <c r="AE16" s="16"/>
      <c r="AF16" s="16"/>
      <c r="AG16" s="1"/>
      <c r="AH16" s="1"/>
      <c r="AI16" s="1"/>
      <c r="AJ16" s="1"/>
      <c r="AK16" s="1"/>
      <c r="AL16" s="1"/>
      <c r="AM16" s="1"/>
      <c r="AN16" s="1"/>
      <c r="AO16" s="1"/>
      <c r="AP16" s="1"/>
      <c r="AQ16" s="1"/>
      <c r="AR16" s="1"/>
      <c r="AS16" s="1"/>
      <c r="AT16" s="1"/>
      <c r="AU16" s="1"/>
      <c r="AV16" s="1"/>
      <c r="AW16" s="1"/>
      <c r="AX16" s="1"/>
      <c r="AY16" s="1"/>
      <c r="AZ16" s="1"/>
      <c r="BA16" s="1"/>
      <c r="BB16" s="1"/>
      <c r="BC16" s="1"/>
      <c r="BD16" s="1"/>
      <c r="BE16" s="1"/>
    </row>
    <row r="17" spans="1:57" x14ac:dyDescent="0.25">
      <c r="A17" s="81"/>
      <c r="B17" s="121"/>
      <c r="C17" s="121"/>
      <c r="D17" s="121"/>
      <c r="E17" s="121"/>
      <c r="F17" s="121"/>
      <c r="G17" s="121"/>
      <c r="H17" s="121"/>
      <c r="I17" s="121"/>
      <c r="J17" s="121"/>
      <c r="K17" s="121"/>
      <c r="L17" s="90"/>
      <c r="M17" s="90"/>
      <c r="N17" s="90"/>
      <c r="O17" s="90"/>
      <c r="P17" s="90"/>
      <c r="Q17" s="90"/>
      <c r="R17" s="90"/>
      <c r="S17" s="90"/>
      <c r="T17" s="90"/>
      <c r="U17" s="90"/>
      <c r="V17" s="90"/>
      <c r="W17" s="90"/>
      <c r="X17" s="90"/>
      <c r="Y17" s="90"/>
      <c r="Z17" s="90"/>
      <c r="AA17" s="90"/>
      <c r="AB17" s="224"/>
      <c r="AC17" s="16"/>
      <c r="AD17" s="16"/>
      <c r="AE17" s="16"/>
      <c r="AF17" s="16"/>
      <c r="AG17" s="1"/>
      <c r="AH17" s="1"/>
      <c r="AI17" s="1"/>
      <c r="AJ17" s="1"/>
      <c r="AK17" s="1"/>
      <c r="AL17" s="1"/>
      <c r="AM17" s="1"/>
      <c r="AN17" s="1"/>
      <c r="AO17" s="1"/>
      <c r="AP17" s="1"/>
      <c r="AQ17" s="1"/>
      <c r="AR17" s="1"/>
      <c r="AS17" s="1"/>
      <c r="AT17" s="1"/>
      <c r="AU17" s="1"/>
      <c r="AV17" s="1"/>
      <c r="AW17" s="1"/>
      <c r="AX17" s="1"/>
      <c r="AY17" s="1"/>
      <c r="AZ17" s="1"/>
      <c r="BA17" s="1"/>
      <c r="BB17" s="1"/>
      <c r="BC17" s="1"/>
      <c r="BD17" s="1"/>
      <c r="BE17" s="1"/>
    </row>
    <row r="18" spans="1:57" x14ac:dyDescent="0.25">
      <c r="A18" s="81"/>
      <c r="B18" s="292"/>
      <c r="C18" s="121"/>
      <c r="D18" s="121"/>
      <c r="E18" s="121"/>
      <c r="F18" s="121"/>
      <c r="G18" s="121"/>
      <c r="H18" s="121"/>
      <c r="I18" s="121"/>
      <c r="J18" s="121"/>
      <c r="K18" s="121"/>
      <c r="L18" s="90"/>
      <c r="M18" s="90"/>
      <c r="N18" s="90"/>
      <c r="O18" s="90"/>
      <c r="P18" s="90"/>
      <c r="Q18" s="90"/>
      <c r="R18" s="90"/>
      <c r="S18" s="90"/>
      <c r="T18" s="90"/>
      <c r="U18" s="90"/>
      <c r="V18" s="90"/>
      <c r="W18" s="90"/>
      <c r="X18" s="90"/>
      <c r="Y18" s="90"/>
      <c r="Z18" s="90"/>
      <c r="AA18" s="90"/>
      <c r="AB18" s="224"/>
      <c r="AC18" s="16"/>
      <c r="AD18" s="16"/>
      <c r="AE18" s="16"/>
      <c r="AF18" s="16"/>
      <c r="AG18" s="1"/>
      <c r="AH18" s="1"/>
      <c r="AI18" s="1"/>
      <c r="AJ18" s="1"/>
      <c r="AK18" s="1"/>
      <c r="AL18" s="1"/>
      <c r="AM18" s="1"/>
      <c r="AN18" s="1"/>
      <c r="AO18" s="1"/>
      <c r="AP18" s="1"/>
      <c r="AQ18" s="1"/>
      <c r="AR18" s="1"/>
      <c r="AS18" s="1"/>
      <c r="AT18" s="1"/>
      <c r="AU18" s="1"/>
      <c r="AV18" s="1"/>
      <c r="AW18" s="1"/>
      <c r="AX18" s="1"/>
      <c r="AY18" s="1"/>
      <c r="AZ18" s="1"/>
      <c r="BA18" s="1"/>
      <c r="BB18" s="1"/>
      <c r="BC18" s="1"/>
      <c r="BD18" s="1"/>
      <c r="BE18" s="1"/>
    </row>
    <row r="19" spans="1:57" ht="15.75" thickBot="1" x14ac:dyDescent="0.3">
      <c r="A19" s="81"/>
      <c r="B19" s="21" t="s">
        <v>864</v>
      </c>
      <c r="C19" s="121"/>
      <c r="D19" s="121"/>
      <c r="E19" s="121"/>
      <c r="F19" s="121"/>
      <c r="G19" s="121"/>
      <c r="H19" s="121"/>
      <c r="I19" s="121"/>
      <c r="J19" s="121"/>
      <c r="K19" s="121"/>
      <c r="L19" s="90"/>
      <c r="M19" s="90"/>
      <c r="N19" s="90"/>
      <c r="O19" s="90"/>
      <c r="P19" s="90"/>
      <c r="Q19" s="90"/>
      <c r="R19" s="90"/>
      <c r="S19" s="90"/>
      <c r="T19" s="90"/>
      <c r="U19" s="90"/>
      <c r="V19" s="90"/>
      <c r="W19" s="90"/>
      <c r="X19" s="90"/>
      <c r="Y19" s="90"/>
      <c r="Z19" s="90"/>
      <c r="AA19" s="90"/>
      <c r="AB19" s="224"/>
      <c r="AC19" s="16"/>
      <c r="AD19" s="16"/>
      <c r="AE19" s="16"/>
      <c r="AF19" s="16"/>
      <c r="AG19" s="1"/>
      <c r="AH19" s="1"/>
      <c r="AI19" s="1"/>
      <c r="AJ19" s="1"/>
      <c r="AK19" s="1"/>
      <c r="AL19" s="1"/>
      <c r="AM19" s="1"/>
      <c r="AN19" s="1"/>
      <c r="AO19" s="1"/>
      <c r="AP19" s="1"/>
      <c r="AQ19" s="1"/>
      <c r="AR19" s="1"/>
      <c r="AS19" s="1"/>
      <c r="AT19" s="1"/>
      <c r="AU19" s="1"/>
      <c r="AV19" s="1"/>
      <c r="AW19" s="1"/>
      <c r="AX19" s="1"/>
      <c r="AY19" s="1"/>
      <c r="AZ19" s="1"/>
      <c r="BA19" s="1"/>
      <c r="BB19" s="1"/>
      <c r="BC19" s="1"/>
      <c r="BD19" s="1"/>
      <c r="BE19" s="1"/>
    </row>
    <row r="20" spans="1:57" ht="30" customHeight="1" thickBot="1" x14ac:dyDescent="0.3">
      <c r="A20" s="192"/>
      <c r="B20" s="305"/>
      <c r="C20" s="305"/>
      <c r="D20" s="305"/>
      <c r="E20" s="305"/>
      <c r="F20" s="492" t="s">
        <v>18</v>
      </c>
      <c r="G20" s="493"/>
      <c r="H20" s="493"/>
      <c r="I20" s="494"/>
      <c r="J20" s="492" t="s">
        <v>19</v>
      </c>
      <c r="K20" s="493"/>
      <c r="L20" s="493"/>
      <c r="M20" s="494"/>
      <c r="N20" s="492" t="s">
        <v>20</v>
      </c>
      <c r="O20" s="493"/>
      <c r="P20" s="493"/>
      <c r="Q20" s="494"/>
      <c r="R20" s="492" t="s">
        <v>21</v>
      </c>
      <c r="S20" s="493"/>
      <c r="T20" s="493"/>
      <c r="U20" s="494"/>
      <c r="V20" s="492" t="s">
        <v>22</v>
      </c>
      <c r="W20" s="493"/>
      <c r="X20" s="493"/>
      <c r="Y20" s="494"/>
      <c r="Z20" s="492" t="s">
        <v>23</v>
      </c>
      <c r="AA20" s="493"/>
      <c r="AB20" s="493"/>
      <c r="AC20" s="494"/>
      <c r="AD20" s="492" t="s">
        <v>24</v>
      </c>
      <c r="AE20" s="493"/>
      <c r="AF20" s="493"/>
      <c r="AG20" s="494"/>
      <c r="AH20" s="492" t="s">
        <v>66</v>
      </c>
      <c r="AI20" s="493"/>
      <c r="AJ20" s="493"/>
      <c r="AK20" s="494"/>
      <c r="AL20" s="492" t="s">
        <v>67</v>
      </c>
      <c r="AM20" s="493"/>
      <c r="AN20" s="493"/>
      <c r="AO20" s="494"/>
      <c r="AP20" s="492" t="s">
        <v>68</v>
      </c>
      <c r="AQ20" s="493"/>
      <c r="AR20" s="493"/>
      <c r="AS20" s="494"/>
      <c r="AT20" s="492" t="s">
        <v>28</v>
      </c>
      <c r="AU20" s="493"/>
      <c r="AV20" s="493"/>
      <c r="AW20" s="494"/>
      <c r="AX20" s="492" t="s">
        <v>29</v>
      </c>
      <c r="AY20" s="493"/>
      <c r="AZ20" s="493"/>
      <c r="BA20" s="494"/>
      <c r="BB20" s="1"/>
      <c r="BC20" s="1"/>
      <c r="BD20" s="1"/>
      <c r="BE20" s="1"/>
    </row>
    <row r="21" spans="1:57" ht="30" customHeight="1" x14ac:dyDescent="0.25">
      <c r="A21" s="192"/>
      <c r="B21" s="506" t="s">
        <v>858</v>
      </c>
      <c r="C21" s="507"/>
      <c r="D21" s="507"/>
      <c r="E21" s="508"/>
      <c r="F21" s="500"/>
      <c r="G21" s="501"/>
      <c r="H21" s="501"/>
      <c r="I21" s="502"/>
      <c r="J21" s="500"/>
      <c r="K21" s="501"/>
      <c r="L21" s="501"/>
      <c r="M21" s="502"/>
      <c r="N21" s="500"/>
      <c r="O21" s="501"/>
      <c r="P21" s="501"/>
      <c r="Q21" s="502"/>
      <c r="R21" s="500"/>
      <c r="S21" s="501"/>
      <c r="T21" s="501"/>
      <c r="U21" s="502"/>
      <c r="V21" s="500"/>
      <c r="W21" s="501"/>
      <c r="X21" s="501"/>
      <c r="Y21" s="502"/>
      <c r="Z21" s="500"/>
      <c r="AA21" s="501"/>
      <c r="AB21" s="501"/>
      <c r="AC21" s="502"/>
      <c r="AD21" s="500"/>
      <c r="AE21" s="501"/>
      <c r="AF21" s="501"/>
      <c r="AG21" s="502"/>
      <c r="AH21" s="500"/>
      <c r="AI21" s="501"/>
      <c r="AJ21" s="501"/>
      <c r="AK21" s="502"/>
      <c r="AL21" s="500"/>
      <c r="AM21" s="501"/>
      <c r="AN21" s="501"/>
      <c r="AO21" s="502"/>
      <c r="AP21" s="500"/>
      <c r="AQ21" s="501"/>
      <c r="AR21" s="501"/>
      <c r="AS21" s="502"/>
      <c r="AT21" s="500"/>
      <c r="AU21" s="501"/>
      <c r="AV21" s="501"/>
      <c r="AW21" s="502"/>
      <c r="AX21" s="509"/>
      <c r="AY21" s="510"/>
      <c r="AZ21" s="510"/>
      <c r="BA21" s="511"/>
      <c r="BB21" s="1"/>
      <c r="BC21" s="1"/>
      <c r="BD21" s="1"/>
      <c r="BE21" s="1"/>
    </row>
    <row r="22" spans="1:57" ht="30" customHeight="1" x14ac:dyDescent="0.25">
      <c r="A22" s="192"/>
      <c r="B22" s="495" t="s">
        <v>742</v>
      </c>
      <c r="C22" s="414"/>
      <c r="D22" s="414"/>
      <c r="E22" s="496"/>
      <c r="F22" s="500"/>
      <c r="G22" s="501"/>
      <c r="H22" s="501"/>
      <c r="I22" s="502"/>
      <c r="J22" s="500"/>
      <c r="K22" s="501"/>
      <c r="L22" s="501"/>
      <c r="M22" s="502"/>
      <c r="N22" s="500"/>
      <c r="O22" s="501"/>
      <c r="P22" s="501"/>
      <c r="Q22" s="502"/>
      <c r="R22" s="500"/>
      <c r="S22" s="501"/>
      <c r="T22" s="501"/>
      <c r="U22" s="502"/>
      <c r="V22" s="500"/>
      <c r="W22" s="501"/>
      <c r="X22" s="501"/>
      <c r="Y22" s="502"/>
      <c r="Z22" s="500"/>
      <c r="AA22" s="501"/>
      <c r="AB22" s="501"/>
      <c r="AC22" s="502"/>
      <c r="AD22" s="500"/>
      <c r="AE22" s="501"/>
      <c r="AF22" s="501"/>
      <c r="AG22" s="502"/>
      <c r="AH22" s="500"/>
      <c r="AI22" s="501"/>
      <c r="AJ22" s="501"/>
      <c r="AK22" s="502"/>
      <c r="AL22" s="500"/>
      <c r="AM22" s="501"/>
      <c r="AN22" s="501"/>
      <c r="AO22" s="502"/>
      <c r="AP22" s="500"/>
      <c r="AQ22" s="501"/>
      <c r="AR22" s="501"/>
      <c r="AS22" s="502"/>
      <c r="AT22" s="500"/>
      <c r="AU22" s="501"/>
      <c r="AV22" s="501"/>
      <c r="AW22" s="502"/>
      <c r="AX22" s="509"/>
      <c r="AY22" s="510"/>
      <c r="AZ22" s="510"/>
      <c r="BA22" s="511"/>
      <c r="BB22" s="1"/>
      <c r="BC22" s="1"/>
      <c r="BD22" s="1"/>
      <c r="BE22" s="1"/>
    </row>
    <row r="23" spans="1:57" ht="30" customHeight="1" x14ac:dyDescent="0.25">
      <c r="A23" s="192"/>
      <c r="B23" s="497" t="s">
        <v>859</v>
      </c>
      <c r="C23" s="498"/>
      <c r="D23" s="498"/>
      <c r="E23" s="499"/>
      <c r="F23" s="503"/>
      <c r="G23" s="504"/>
      <c r="H23" s="504"/>
      <c r="I23" s="505"/>
      <c r="J23" s="503"/>
      <c r="K23" s="504"/>
      <c r="L23" s="504"/>
      <c r="M23" s="505"/>
      <c r="N23" s="503"/>
      <c r="O23" s="504"/>
      <c r="P23" s="504"/>
      <c r="Q23" s="505"/>
      <c r="R23" s="503"/>
      <c r="S23" s="504"/>
      <c r="T23" s="504"/>
      <c r="U23" s="505"/>
      <c r="V23" s="503"/>
      <c r="W23" s="504"/>
      <c r="X23" s="504"/>
      <c r="Y23" s="505"/>
      <c r="Z23" s="503"/>
      <c r="AA23" s="504"/>
      <c r="AB23" s="504"/>
      <c r="AC23" s="505"/>
      <c r="AD23" s="503"/>
      <c r="AE23" s="504"/>
      <c r="AF23" s="504"/>
      <c r="AG23" s="505"/>
      <c r="AH23" s="503"/>
      <c r="AI23" s="504"/>
      <c r="AJ23" s="504"/>
      <c r="AK23" s="505"/>
      <c r="AL23" s="503"/>
      <c r="AM23" s="504"/>
      <c r="AN23" s="504"/>
      <c r="AO23" s="505"/>
      <c r="AP23" s="503"/>
      <c r="AQ23" s="504"/>
      <c r="AR23" s="504"/>
      <c r="AS23" s="505"/>
      <c r="AT23" s="503"/>
      <c r="AU23" s="504"/>
      <c r="AV23" s="504"/>
      <c r="AW23" s="505"/>
      <c r="AX23" s="516"/>
      <c r="AY23" s="517"/>
      <c r="AZ23" s="517"/>
      <c r="BA23" s="518"/>
      <c r="BB23" s="1"/>
      <c r="BC23" s="1"/>
      <c r="BD23" s="1"/>
      <c r="BE23" s="1"/>
    </row>
    <row r="24" spans="1:57" ht="75" customHeight="1" x14ac:dyDescent="0.25">
      <c r="A24" s="192"/>
      <c r="B24" s="221" t="s">
        <v>94</v>
      </c>
      <c r="C24" s="249" t="s">
        <v>800</v>
      </c>
      <c r="D24" s="249" t="s">
        <v>96</v>
      </c>
      <c r="E24" s="271" t="s">
        <v>138</v>
      </c>
      <c r="F24" s="221" t="s">
        <v>860</v>
      </c>
      <c r="G24" s="249" t="s">
        <v>793</v>
      </c>
      <c r="H24" s="249" t="s">
        <v>857</v>
      </c>
      <c r="I24" s="271" t="s">
        <v>137</v>
      </c>
      <c r="J24" s="221" t="s">
        <v>860</v>
      </c>
      <c r="K24" s="249" t="s">
        <v>793</v>
      </c>
      <c r="L24" s="249" t="s">
        <v>857</v>
      </c>
      <c r="M24" s="271" t="s">
        <v>137</v>
      </c>
      <c r="N24" s="221" t="s">
        <v>860</v>
      </c>
      <c r="O24" s="249" t="s">
        <v>793</v>
      </c>
      <c r="P24" s="249" t="s">
        <v>857</v>
      </c>
      <c r="Q24" s="271" t="s">
        <v>137</v>
      </c>
      <c r="R24" s="221" t="s">
        <v>860</v>
      </c>
      <c r="S24" s="249" t="s">
        <v>793</v>
      </c>
      <c r="T24" s="249" t="s">
        <v>857</v>
      </c>
      <c r="U24" s="271" t="s">
        <v>137</v>
      </c>
      <c r="V24" s="221" t="s">
        <v>860</v>
      </c>
      <c r="W24" s="249" t="s">
        <v>793</v>
      </c>
      <c r="X24" s="249" t="s">
        <v>857</v>
      </c>
      <c r="Y24" s="271" t="s">
        <v>137</v>
      </c>
      <c r="Z24" s="221" t="s">
        <v>860</v>
      </c>
      <c r="AA24" s="249" t="s">
        <v>793</v>
      </c>
      <c r="AB24" s="249" t="s">
        <v>857</v>
      </c>
      <c r="AC24" s="271" t="s">
        <v>137</v>
      </c>
      <c r="AD24" s="221" t="s">
        <v>860</v>
      </c>
      <c r="AE24" s="249" t="s">
        <v>793</v>
      </c>
      <c r="AF24" s="249" t="s">
        <v>857</v>
      </c>
      <c r="AG24" s="271" t="s">
        <v>137</v>
      </c>
      <c r="AH24" s="221" t="s">
        <v>860</v>
      </c>
      <c r="AI24" s="249" t="s">
        <v>793</v>
      </c>
      <c r="AJ24" s="249" t="s">
        <v>857</v>
      </c>
      <c r="AK24" s="271" t="s">
        <v>137</v>
      </c>
      <c r="AL24" s="221" t="s">
        <v>860</v>
      </c>
      <c r="AM24" s="249" t="s">
        <v>793</v>
      </c>
      <c r="AN24" s="249" t="s">
        <v>857</v>
      </c>
      <c r="AO24" s="271" t="s">
        <v>137</v>
      </c>
      <c r="AP24" s="221" t="s">
        <v>860</v>
      </c>
      <c r="AQ24" s="249" t="s">
        <v>793</v>
      </c>
      <c r="AR24" s="249" t="s">
        <v>857</v>
      </c>
      <c r="AS24" s="271" t="s">
        <v>137</v>
      </c>
      <c r="AT24" s="221" t="s">
        <v>860</v>
      </c>
      <c r="AU24" s="249" t="s">
        <v>793</v>
      </c>
      <c r="AV24" s="249" t="s">
        <v>857</v>
      </c>
      <c r="AW24" s="271" t="s">
        <v>137</v>
      </c>
      <c r="AX24" s="221" t="s">
        <v>860</v>
      </c>
      <c r="AY24" s="249" t="s">
        <v>793</v>
      </c>
      <c r="AZ24" s="249" t="s">
        <v>857</v>
      </c>
      <c r="BA24" s="271" t="s">
        <v>137</v>
      </c>
      <c r="BB24" s="1"/>
      <c r="BC24" s="1"/>
      <c r="BD24" s="1"/>
      <c r="BE24" s="1"/>
    </row>
    <row r="25" spans="1:57" x14ac:dyDescent="0.25">
      <c r="A25" s="192"/>
      <c r="B25" s="230" t="s">
        <v>10</v>
      </c>
      <c r="C25" s="164"/>
      <c r="D25" s="131"/>
      <c r="E25" s="225"/>
      <c r="F25" s="162"/>
      <c r="G25" s="204"/>
      <c r="H25" s="263" t="s">
        <v>10</v>
      </c>
      <c r="I25" s="208"/>
      <c r="J25" s="162"/>
      <c r="K25" s="204"/>
      <c r="L25" s="263" t="s">
        <v>10</v>
      </c>
      <c r="M25" s="208"/>
      <c r="N25" s="162"/>
      <c r="O25" s="204"/>
      <c r="P25" s="263" t="s">
        <v>10</v>
      </c>
      <c r="Q25" s="208"/>
      <c r="R25" s="162"/>
      <c r="S25" s="204"/>
      <c r="T25" s="263" t="s">
        <v>10</v>
      </c>
      <c r="U25" s="208"/>
      <c r="V25" s="162"/>
      <c r="W25" s="204"/>
      <c r="X25" s="263" t="s">
        <v>10</v>
      </c>
      <c r="Y25" s="208"/>
      <c r="Z25" s="162"/>
      <c r="AA25" s="204"/>
      <c r="AB25" s="263" t="s">
        <v>10</v>
      </c>
      <c r="AC25" s="208"/>
      <c r="AD25" s="162"/>
      <c r="AE25" s="204"/>
      <c r="AF25" s="263" t="s">
        <v>10</v>
      </c>
      <c r="AG25" s="208"/>
      <c r="AH25" s="162"/>
      <c r="AI25" s="204"/>
      <c r="AJ25" s="263" t="s">
        <v>10</v>
      </c>
      <c r="AK25" s="208"/>
      <c r="AL25" s="162"/>
      <c r="AM25" s="204"/>
      <c r="AN25" s="263" t="s">
        <v>10</v>
      </c>
      <c r="AO25" s="208"/>
      <c r="AP25" s="162"/>
      <c r="AQ25" s="204"/>
      <c r="AR25" s="263" t="s">
        <v>10</v>
      </c>
      <c r="AS25" s="208"/>
      <c r="AT25" s="162"/>
      <c r="AU25" s="204"/>
      <c r="AV25" s="263" t="s">
        <v>10</v>
      </c>
      <c r="AW25" s="208"/>
      <c r="AX25" s="162"/>
      <c r="AY25" s="204"/>
      <c r="AZ25" s="263" t="s">
        <v>10</v>
      </c>
      <c r="BA25" s="208"/>
      <c r="BB25" s="1"/>
      <c r="BC25" s="1"/>
      <c r="BD25" s="1"/>
      <c r="BE25" s="1"/>
    </row>
    <row r="26" spans="1:57" x14ac:dyDescent="0.25">
      <c r="A26" s="192"/>
      <c r="B26" s="230" t="s">
        <v>10</v>
      </c>
      <c r="C26" s="164"/>
      <c r="D26" s="34"/>
      <c r="E26" s="157"/>
      <c r="F26" s="162"/>
      <c r="G26" s="204"/>
      <c r="H26" s="263" t="s">
        <v>10</v>
      </c>
      <c r="I26" s="208"/>
      <c r="J26" s="162"/>
      <c r="K26" s="204"/>
      <c r="L26" s="263" t="s">
        <v>10</v>
      </c>
      <c r="M26" s="208"/>
      <c r="N26" s="162"/>
      <c r="O26" s="204"/>
      <c r="P26" s="263" t="s">
        <v>10</v>
      </c>
      <c r="Q26" s="208"/>
      <c r="R26" s="162"/>
      <c r="S26" s="204"/>
      <c r="T26" s="263" t="s">
        <v>10</v>
      </c>
      <c r="U26" s="208"/>
      <c r="V26" s="162"/>
      <c r="W26" s="204"/>
      <c r="X26" s="263" t="s">
        <v>10</v>
      </c>
      <c r="Y26" s="208"/>
      <c r="Z26" s="162"/>
      <c r="AA26" s="204"/>
      <c r="AB26" s="263" t="s">
        <v>10</v>
      </c>
      <c r="AC26" s="208"/>
      <c r="AD26" s="162"/>
      <c r="AE26" s="204"/>
      <c r="AF26" s="263" t="s">
        <v>10</v>
      </c>
      <c r="AG26" s="208"/>
      <c r="AH26" s="162"/>
      <c r="AI26" s="204"/>
      <c r="AJ26" s="263" t="s">
        <v>10</v>
      </c>
      <c r="AK26" s="208"/>
      <c r="AL26" s="162"/>
      <c r="AM26" s="204"/>
      <c r="AN26" s="263" t="s">
        <v>10</v>
      </c>
      <c r="AO26" s="208"/>
      <c r="AP26" s="162"/>
      <c r="AQ26" s="204"/>
      <c r="AR26" s="263" t="s">
        <v>10</v>
      </c>
      <c r="AS26" s="208"/>
      <c r="AT26" s="162"/>
      <c r="AU26" s="204"/>
      <c r="AV26" s="263" t="s">
        <v>10</v>
      </c>
      <c r="AW26" s="208"/>
      <c r="AX26" s="162"/>
      <c r="AY26" s="204"/>
      <c r="AZ26" s="263" t="s">
        <v>10</v>
      </c>
      <c r="BA26" s="208"/>
      <c r="BB26" s="1"/>
      <c r="BC26" s="1"/>
      <c r="BD26" s="1"/>
      <c r="BE26" s="1"/>
    </row>
    <row r="27" spans="1:57" x14ac:dyDescent="0.25">
      <c r="A27" s="192"/>
      <c r="B27" s="230" t="s">
        <v>10</v>
      </c>
      <c r="C27" s="164"/>
      <c r="D27" s="34"/>
      <c r="E27" s="157"/>
      <c r="F27" s="162"/>
      <c r="G27" s="204"/>
      <c r="H27" s="263" t="s">
        <v>10</v>
      </c>
      <c r="I27" s="208"/>
      <c r="J27" s="162"/>
      <c r="K27" s="204"/>
      <c r="L27" s="263" t="s">
        <v>10</v>
      </c>
      <c r="M27" s="208"/>
      <c r="N27" s="162"/>
      <c r="O27" s="204"/>
      <c r="P27" s="263" t="s">
        <v>10</v>
      </c>
      <c r="Q27" s="208"/>
      <c r="R27" s="162"/>
      <c r="S27" s="204"/>
      <c r="T27" s="263" t="s">
        <v>10</v>
      </c>
      <c r="U27" s="208"/>
      <c r="V27" s="162"/>
      <c r="W27" s="204"/>
      <c r="X27" s="263" t="s">
        <v>10</v>
      </c>
      <c r="Y27" s="208"/>
      <c r="Z27" s="162"/>
      <c r="AA27" s="204"/>
      <c r="AB27" s="263" t="s">
        <v>10</v>
      </c>
      <c r="AC27" s="208"/>
      <c r="AD27" s="162"/>
      <c r="AE27" s="204"/>
      <c r="AF27" s="263" t="s">
        <v>10</v>
      </c>
      <c r="AG27" s="208"/>
      <c r="AH27" s="162"/>
      <c r="AI27" s="204"/>
      <c r="AJ27" s="263" t="s">
        <v>10</v>
      </c>
      <c r="AK27" s="208"/>
      <c r="AL27" s="162"/>
      <c r="AM27" s="204"/>
      <c r="AN27" s="263" t="s">
        <v>10</v>
      </c>
      <c r="AO27" s="208"/>
      <c r="AP27" s="162"/>
      <c r="AQ27" s="204"/>
      <c r="AR27" s="263" t="s">
        <v>10</v>
      </c>
      <c r="AS27" s="208"/>
      <c r="AT27" s="162"/>
      <c r="AU27" s="204"/>
      <c r="AV27" s="263" t="s">
        <v>10</v>
      </c>
      <c r="AW27" s="208"/>
      <c r="AX27" s="162"/>
      <c r="AY27" s="204"/>
      <c r="AZ27" s="263" t="s">
        <v>10</v>
      </c>
      <c r="BA27" s="208"/>
      <c r="BB27" s="1"/>
      <c r="BC27" s="1"/>
      <c r="BD27" s="1"/>
      <c r="BE27" s="1"/>
    </row>
    <row r="28" spans="1:57" x14ac:dyDescent="0.25">
      <c r="A28" s="192"/>
      <c r="B28" s="230" t="s">
        <v>10</v>
      </c>
      <c r="C28" s="164"/>
      <c r="D28" s="34"/>
      <c r="E28" s="157"/>
      <c r="F28" s="162"/>
      <c r="G28" s="204"/>
      <c r="H28" s="263" t="s">
        <v>10</v>
      </c>
      <c r="I28" s="208"/>
      <c r="J28" s="162"/>
      <c r="K28" s="204"/>
      <c r="L28" s="263" t="s">
        <v>10</v>
      </c>
      <c r="M28" s="208"/>
      <c r="N28" s="162"/>
      <c r="O28" s="204"/>
      <c r="P28" s="263" t="s">
        <v>10</v>
      </c>
      <c r="Q28" s="208"/>
      <c r="R28" s="162"/>
      <c r="S28" s="204"/>
      <c r="T28" s="263" t="s">
        <v>10</v>
      </c>
      <c r="U28" s="208"/>
      <c r="V28" s="162"/>
      <c r="W28" s="204"/>
      <c r="X28" s="263" t="s">
        <v>10</v>
      </c>
      <c r="Y28" s="208"/>
      <c r="Z28" s="162"/>
      <c r="AA28" s="204"/>
      <c r="AB28" s="263" t="s">
        <v>10</v>
      </c>
      <c r="AC28" s="208"/>
      <c r="AD28" s="162"/>
      <c r="AE28" s="204"/>
      <c r="AF28" s="263" t="s">
        <v>10</v>
      </c>
      <c r="AG28" s="208"/>
      <c r="AH28" s="162"/>
      <c r="AI28" s="204"/>
      <c r="AJ28" s="263" t="s">
        <v>10</v>
      </c>
      <c r="AK28" s="208"/>
      <c r="AL28" s="162"/>
      <c r="AM28" s="204"/>
      <c r="AN28" s="263" t="s">
        <v>10</v>
      </c>
      <c r="AO28" s="208"/>
      <c r="AP28" s="162"/>
      <c r="AQ28" s="204"/>
      <c r="AR28" s="263" t="s">
        <v>10</v>
      </c>
      <c r="AS28" s="208"/>
      <c r="AT28" s="162"/>
      <c r="AU28" s="204"/>
      <c r="AV28" s="263" t="s">
        <v>10</v>
      </c>
      <c r="AW28" s="208"/>
      <c r="AX28" s="162"/>
      <c r="AY28" s="204"/>
      <c r="AZ28" s="263" t="s">
        <v>10</v>
      </c>
      <c r="BA28" s="208"/>
      <c r="BB28" s="1"/>
      <c r="BC28" s="1"/>
      <c r="BD28" s="1"/>
      <c r="BE28" s="1"/>
    </row>
    <row r="29" spans="1:57" x14ac:dyDescent="0.25">
      <c r="A29" s="192"/>
      <c r="B29" s="230" t="s">
        <v>10</v>
      </c>
      <c r="C29" s="164"/>
      <c r="D29" s="34"/>
      <c r="E29" s="157"/>
      <c r="F29" s="162"/>
      <c r="G29" s="204"/>
      <c r="H29" s="263" t="s">
        <v>10</v>
      </c>
      <c r="I29" s="208"/>
      <c r="J29" s="162"/>
      <c r="K29" s="204"/>
      <c r="L29" s="263" t="s">
        <v>10</v>
      </c>
      <c r="M29" s="208"/>
      <c r="N29" s="162"/>
      <c r="O29" s="204"/>
      <c r="P29" s="263" t="s">
        <v>10</v>
      </c>
      <c r="Q29" s="208"/>
      <c r="R29" s="162"/>
      <c r="S29" s="204"/>
      <c r="T29" s="263" t="s">
        <v>10</v>
      </c>
      <c r="U29" s="208"/>
      <c r="V29" s="162"/>
      <c r="W29" s="204"/>
      <c r="X29" s="263" t="s">
        <v>10</v>
      </c>
      <c r="Y29" s="208"/>
      <c r="Z29" s="162"/>
      <c r="AA29" s="204"/>
      <c r="AB29" s="263" t="s">
        <v>10</v>
      </c>
      <c r="AC29" s="208"/>
      <c r="AD29" s="162"/>
      <c r="AE29" s="204"/>
      <c r="AF29" s="263" t="s">
        <v>10</v>
      </c>
      <c r="AG29" s="208"/>
      <c r="AH29" s="162"/>
      <c r="AI29" s="204"/>
      <c r="AJ29" s="263" t="s">
        <v>10</v>
      </c>
      <c r="AK29" s="208"/>
      <c r="AL29" s="162"/>
      <c r="AM29" s="204"/>
      <c r="AN29" s="263" t="s">
        <v>10</v>
      </c>
      <c r="AO29" s="208"/>
      <c r="AP29" s="162"/>
      <c r="AQ29" s="204"/>
      <c r="AR29" s="263" t="s">
        <v>10</v>
      </c>
      <c r="AS29" s="208"/>
      <c r="AT29" s="162"/>
      <c r="AU29" s="204"/>
      <c r="AV29" s="263" t="s">
        <v>10</v>
      </c>
      <c r="AW29" s="208"/>
      <c r="AX29" s="162"/>
      <c r="AY29" s="204"/>
      <c r="AZ29" s="263" t="s">
        <v>10</v>
      </c>
      <c r="BA29" s="208"/>
      <c r="BB29" s="1"/>
      <c r="BC29" s="1"/>
      <c r="BD29" s="1"/>
      <c r="BE29" s="1"/>
    </row>
    <row r="30" spans="1:57" x14ac:dyDescent="0.25">
      <c r="A30" s="192"/>
      <c r="B30" s="230" t="s">
        <v>10</v>
      </c>
      <c r="C30" s="164"/>
      <c r="D30" s="34"/>
      <c r="E30" s="157"/>
      <c r="F30" s="162"/>
      <c r="G30" s="204"/>
      <c r="H30" s="263" t="s">
        <v>10</v>
      </c>
      <c r="I30" s="208"/>
      <c r="J30" s="162"/>
      <c r="K30" s="204"/>
      <c r="L30" s="263" t="s">
        <v>10</v>
      </c>
      <c r="M30" s="208"/>
      <c r="N30" s="162"/>
      <c r="O30" s="204"/>
      <c r="P30" s="263" t="s">
        <v>10</v>
      </c>
      <c r="Q30" s="208"/>
      <c r="R30" s="162"/>
      <c r="S30" s="204"/>
      <c r="T30" s="263" t="s">
        <v>10</v>
      </c>
      <c r="U30" s="208"/>
      <c r="V30" s="162"/>
      <c r="W30" s="204"/>
      <c r="X30" s="263" t="s">
        <v>10</v>
      </c>
      <c r="Y30" s="208"/>
      <c r="Z30" s="162"/>
      <c r="AA30" s="204"/>
      <c r="AB30" s="263" t="s">
        <v>10</v>
      </c>
      <c r="AC30" s="208"/>
      <c r="AD30" s="162"/>
      <c r="AE30" s="204"/>
      <c r="AF30" s="263" t="s">
        <v>10</v>
      </c>
      <c r="AG30" s="208"/>
      <c r="AH30" s="162"/>
      <c r="AI30" s="204"/>
      <c r="AJ30" s="263" t="s">
        <v>10</v>
      </c>
      <c r="AK30" s="208"/>
      <c r="AL30" s="162"/>
      <c r="AM30" s="204"/>
      <c r="AN30" s="263" t="s">
        <v>10</v>
      </c>
      <c r="AO30" s="208"/>
      <c r="AP30" s="162"/>
      <c r="AQ30" s="204"/>
      <c r="AR30" s="263" t="s">
        <v>10</v>
      </c>
      <c r="AS30" s="208"/>
      <c r="AT30" s="162"/>
      <c r="AU30" s="204"/>
      <c r="AV30" s="263" t="s">
        <v>10</v>
      </c>
      <c r="AW30" s="208"/>
      <c r="AX30" s="162"/>
      <c r="AY30" s="204"/>
      <c r="AZ30" s="263" t="s">
        <v>10</v>
      </c>
      <c r="BA30" s="208"/>
      <c r="BB30" s="1"/>
      <c r="BC30" s="1"/>
      <c r="BD30" s="1"/>
      <c r="BE30" s="1"/>
    </row>
    <row r="31" spans="1:57" x14ac:dyDescent="0.25">
      <c r="A31" s="192"/>
      <c r="B31" s="230" t="s">
        <v>10</v>
      </c>
      <c r="C31" s="164"/>
      <c r="D31" s="34"/>
      <c r="E31" s="157"/>
      <c r="F31" s="162"/>
      <c r="G31" s="204"/>
      <c r="H31" s="263" t="s">
        <v>10</v>
      </c>
      <c r="I31" s="208"/>
      <c r="J31" s="162"/>
      <c r="K31" s="204"/>
      <c r="L31" s="263" t="s">
        <v>10</v>
      </c>
      <c r="M31" s="208"/>
      <c r="N31" s="162"/>
      <c r="O31" s="204"/>
      <c r="P31" s="263" t="s">
        <v>10</v>
      </c>
      <c r="Q31" s="208"/>
      <c r="R31" s="162"/>
      <c r="S31" s="204"/>
      <c r="T31" s="263" t="s">
        <v>10</v>
      </c>
      <c r="U31" s="208"/>
      <c r="V31" s="162"/>
      <c r="W31" s="204"/>
      <c r="X31" s="263" t="s">
        <v>10</v>
      </c>
      <c r="Y31" s="208"/>
      <c r="Z31" s="162"/>
      <c r="AA31" s="204"/>
      <c r="AB31" s="263" t="s">
        <v>10</v>
      </c>
      <c r="AC31" s="208"/>
      <c r="AD31" s="162"/>
      <c r="AE31" s="204"/>
      <c r="AF31" s="263" t="s">
        <v>10</v>
      </c>
      <c r="AG31" s="208"/>
      <c r="AH31" s="162"/>
      <c r="AI31" s="204"/>
      <c r="AJ31" s="263" t="s">
        <v>10</v>
      </c>
      <c r="AK31" s="208"/>
      <c r="AL31" s="162"/>
      <c r="AM31" s="204"/>
      <c r="AN31" s="263" t="s">
        <v>10</v>
      </c>
      <c r="AO31" s="208"/>
      <c r="AP31" s="162"/>
      <c r="AQ31" s="204"/>
      <c r="AR31" s="263" t="s">
        <v>10</v>
      </c>
      <c r="AS31" s="208"/>
      <c r="AT31" s="162"/>
      <c r="AU31" s="204"/>
      <c r="AV31" s="263" t="s">
        <v>10</v>
      </c>
      <c r="AW31" s="208"/>
      <c r="AX31" s="162"/>
      <c r="AY31" s="204"/>
      <c r="AZ31" s="263" t="s">
        <v>10</v>
      </c>
      <c r="BA31" s="208"/>
      <c r="BB31" s="1"/>
      <c r="BC31" s="1"/>
      <c r="BD31" s="1"/>
      <c r="BE31" s="1"/>
    </row>
    <row r="32" spans="1:57" x14ac:dyDescent="0.25">
      <c r="A32" s="192"/>
      <c r="B32" s="230" t="s">
        <v>10</v>
      </c>
      <c r="C32" s="164"/>
      <c r="D32" s="34"/>
      <c r="E32" s="157"/>
      <c r="F32" s="162"/>
      <c r="G32" s="204"/>
      <c r="H32" s="263" t="s">
        <v>10</v>
      </c>
      <c r="I32" s="208"/>
      <c r="J32" s="162"/>
      <c r="K32" s="204"/>
      <c r="L32" s="263" t="s">
        <v>10</v>
      </c>
      <c r="M32" s="208"/>
      <c r="N32" s="162"/>
      <c r="O32" s="204"/>
      <c r="P32" s="263" t="s">
        <v>10</v>
      </c>
      <c r="Q32" s="208"/>
      <c r="R32" s="162"/>
      <c r="S32" s="204"/>
      <c r="T32" s="263" t="s">
        <v>10</v>
      </c>
      <c r="U32" s="208"/>
      <c r="V32" s="162"/>
      <c r="W32" s="204"/>
      <c r="X32" s="263" t="s">
        <v>10</v>
      </c>
      <c r="Y32" s="208"/>
      <c r="Z32" s="162"/>
      <c r="AA32" s="204"/>
      <c r="AB32" s="263" t="s">
        <v>10</v>
      </c>
      <c r="AC32" s="208"/>
      <c r="AD32" s="162"/>
      <c r="AE32" s="204"/>
      <c r="AF32" s="263" t="s">
        <v>10</v>
      </c>
      <c r="AG32" s="208"/>
      <c r="AH32" s="162"/>
      <c r="AI32" s="204"/>
      <c r="AJ32" s="263" t="s">
        <v>10</v>
      </c>
      <c r="AK32" s="208"/>
      <c r="AL32" s="162"/>
      <c r="AM32" s="204"/>
      <c r="AN32" s="263" t="s">
        <v>10</v>
      </c>
      <c r="AO32" s="208"/>
      <c r="AP32" s="162"/>
      <c r="AQ32" s="204"/>
      <c r="AR32" s="263" t="s">
        <v>10</v>
      </c>
      <c r="AS32" s="208"/>
      <c r="AT32" s="162"/>
      <c r="AU32" s="204"/>
      <c r="AV32" s="263" t="s">
        <v>10</v>
      </c>
      <c r="AW32" s="208"/>
      <c r="AX32" s="162"/>
      <c r="AY32" s="204"/>
      <c r="AZ32" s="263" t="s">
        <v>10</v>
      </c>
      <c r="BA32" s="208"/>
      <c r="BB32" s="1"/>
      <c r="BC32" s="1"/>
      <c r="BD32" s="1"/>
      <c r="BE32" s="1"/>
    </row>
    <row r="33" spans="1:57" x14ac:dyDescent="0.25">
      <c r="A33" s="192"/>
      <c r="B33" s="230" t="s">
        <v>10</v>
      </c>
      <c r="C33" s="164"/>
      <c r="D33" s="34"/>
      <c r="E33" s="157"/>
      <c r="F33" s="162"/>
      <c r="G33" s="204"/>
      <c r="H33" s="263" t="s">
        <v>10</v>
      </c>
      <c r="I33" s="208"/>
      <c r="J33" s="162"/>
      <c r="K33" s="204"/>
      <c r="L33" s="263" t="s">
        <v>10</v>
      </c>
      <c r="M33" s="208"/>
      <c r="N33" s="162"/>
      <c r="O33" s="204"/>
      <c r="P33" s="263" t="s">
        <v>10</v>
      </c>
      <c r="Q33" s="208"/>
      <c r="R33" s="162"/>
      <c r="S33" s="204"/>
      <c r="T33" s="263" t="s">
        <v>10</v>
      </c>
      <c r="U33" s="208"/>
      <c r="V33" s="162"/>
      <c r="W33" s="204"/>
      <c r="X33" s="263" t="s">
        <v>10</v>
      </c>
      <c r="Y33" s="208"/>
      <c r="Z33" s="162"/>
      <c r="AA33" s="204"/>
      <c r="AB33" s="263" t="s">
        <v>10</v>
      </c>
      <c r="AC33" s="208"/>
      <c r="AD33" s="162"/>
      <c r="AE33" s="204"/>
      <c r="AF33" s="263" t="s">
        <v>10</v>
      </c>
      <c r="AG33" s="208"/>
      <c r="AH33" s="162"/>
      <c r="AI33" s="204"/>
      <c r="AJ33" s="263" t="s">
        <v>10</v>
      </c>
      <c r="AK33" s="208"/>
      <c r="AL33" s="162"/>
      <c r="AM33" s="204"/>
      <c r="AN33" s="263" t="s">
        <v>10</v>
      </c>
      <c r="AO33" s="208"/>
      <c r="AP33" s="162"/>
      <c r="AQ33" s="204"/>
      <c r="AR33" s="263" t="s">
        <v>10</v>
      </c>
      <c r="AS33" s="208"/>
      <c r="AT33" s="162"/>
      <c r="AU33" s="204"/>
      <c r="AV33" s="263" t="s">
        <v>10</v>
      </c>
      <c r="AW33" s="208"/>
      <c r="AX33" s="162"/>
      <c r="AY33" s="204"/>
      <c r="AZ33" s="263" t="s">
        <v>10</v>
      </c>
      <c r="BA33" s="208"/>
      <c r="BB33" s="1"/>
      <c r="BC33" s="1"/>
      <c r="BD33" s="1"/>
      <c r="BE33" s="1"/>
    </row>
    <row r="34" spans="1:57" x14ac:dyDescent="0.25">
      <c r="A34" s="192"/>
      <c r="B34" s="230" t="s">
        <v>10</v>
      </c>
      <c r="C34" s="164"/>
      <c r="D34" s="34"/>
      <c r="E34" s="157"/>
      <c r="F34" s="162"/>
      <c r="G34" s="204"/>
      <c r="H34" s="263" t="s">
        <v>10</v>
      </c>
      <c r="I34" s="208"/>
      <c r="J34" s="162"/>
      <c r="K34" s="204"/>
      <c r="L34" s="263" t="s">
        <v>10</v>
      </c>
      <c r="M34" s="208"/>
      <c r="N34" s="162"/>
      <c r="O34" s="204"/>
      <c r="P34" s="263" t="s">
        <v>10</v>
      </c>
      <c r="Q34" s="208"/>
      <c r="R34" s="162"/>
      <c r="S34" s="204"/>
      <c r="T34" s="263" t="s">
        <v>10</v>
      </c>
      <c r="U34" s="208"/>
      <c r="V34" s="162"/>
      <c r="W34" s="204"/>
      <c r="X34" s="263" t="s">
        <v>10</v>
      </c>
      <c r="Y34" s="208"/>
      <c r="Z34" s="162"/>
      <c r="AA34" s="204"/>
      <c r="AB34" s="263" t="s">
        <v>10</v>
      </c>
      <c r="AC34" s="208"/>
      <c r="AD34" s="162"/>
      <c r="AE34" s="204"/>
      <c r="AF34" s="263" t="s">
        <v>10</v>
      </c>
      <c r="AG34" s="208"/>
      <c r="AH34" s="162"/>
      <c r="AI34" s="204"/>
      <c r="AJ34" s="263" t="s">
        <v>10</v>
      </c>
      <c r="AK34" s="208"/>
      <c r="AL34" s="162"/>
      <c r="AM34" s="204"/>
      <c r="AN34" s="263" t="s">
        <v>10</v>
      </c>
      <c r="AO34" s="208"/>
      <c r="AP34" s="162"/>
      <c r="AQ34" s="204"/>
      <c r="AR34" s="263" t="s">
        <v>10</v>
      </c>
      <c r="AS34" s="208"/>
      <c r="AT34" s="162"/>
      <c r="AU34" s="204"/>
      <c r="AV34" s="263" t="s">
        <v>10</v>
      </c>
      <c r="AW34" s="208"/>
      <c r="AX34" s="162"/>
      <c r="AY34" s="204"/>
      <c r="AZ34" s="263" t="s">
        <v>10</v>
      </c>
      <c r="BA34" s="208"/>
      <c r="BB34" s="1"/>
      <c r="BC34" s="1"/>
      <c r="BD34" s="1"/>
      <c r="BE34" s="1"/>
    </row>
    <row r="35" spans="1:57" x14ac:dyDescent="0.25">
      <c r="A35" s="192"/>
      <c r="B35" s="230" t="s">
        <v>10</v>
      </c>
      <c r="C35" s="164"/>
      <c r="D35" s="34"/>
      <c r="E35" s="157"/>
      <c r="F35" s="162"/>
      <c r="G35" s="204"/>
      <c r="H35" s="263" t="s">
        <v>10</v>
      </c>
      <c r="I35" s="208"/>
      <c r="J35" s="162"/>
      <c r="K35" s="204"/>
      <c r="L35" s="263" t="s">
        <v>10</v>
      </c>
      <c r="M35" s="208"/>
      <c r="N35" s="162"/>
      <c r="O35" s="204"/>
      <c r="P35" s="263" t="s">
        <v>10</v>
      </c>
      <c r="Q35" s="208"/>
      <c r="R35" s="162"/>
      <c r="S35" s="204"/>
      <c r="T35" s="263" t="s">
        <v>10</v>
      </c>
      <c r="U35" s="208"/>
      <c r="V35" s="162"/>
      <c r="W35" s="204"/>
      <c r="X35" s="263" t="s">
        <v>10</v>
      </c>
      <c r="Y35" s="208"/>
      <c r="Z35" s="162"/>
      <c r="AA35" s="204"/>
      <c r="AB35" s="263" t="s">
        <v>10</v>
      </c>
      <c r="AC35" s="208"/>
      <c r="AD35" s="162"/>
      <c r="AE35" s="204"/>
      <c r="AF35" s="263" t="s">
        <v>10</v>
      </c>
      <c r="AG35" s="208"/>
      <c r="AH35" s="162"/>
      <c r="AI35" s="204"/>
      <c r="AJ35" s="263" t="s">
        <v>10</v>
      </c>
      <c r="AK35" s="208"/>
      <c r="AL35" s="162"/>
      <c r="AM35" s="204"/>
      <c r="AN35" s="263" t="s">
        <v>10</v>
      </c>
      <c r="AO35" s="208"/>
      <c r="AP35" s="162"/>
      <c r="AQ35" s="204"/>
      <c r="AR35" s="263" t="s">
        <v>10</v>
      </c>
      <c r="AS35" s="208"/>
      <c r="AT35" s="162"/>
      <c r="AU35" s="204"/>
      <c r="AV35" s="263" t="s">
        <v>10</v>
      </c>
      <c r="AW35" s="208"/>
      <c r="AX35" s="162"/>
      <c r="AY35" s="204"/>
      <c r="AZ35" s="263" t="s">
        <v>10</v>
      </c>
      <c r="BA35" s="208"/>
      <c r="BB35" s="1"/>
      <c r="BC35" s="1"/>
      <c r="BD35" s="1"/>
      <c r="BE35" s="1"/>
    </row>
    <row r="36" spans="1:57" x14ac:dyDescent="0.25">
      <c r="A36" s="192"/>
      <c r="B36" s="230" t="s">
        <v>10</v>
      </c>
      <c r="C36" s="164"/>
      <c r="D36" s="34"/>
      <c r="E36" s="157"/>
      <c r="F36" s="162"/>
      <c r="G36" s="204"/>
      <c r="H36" s="263" t="s">
        <v>10</v>
      </c>
      <c r="I36" s="208"/>
      <c r="J36" s="162"/>
      <c r="K36" s="204"/>
      <c r="L36" s="263" t="s">
        <v>10</v>
      </c>
      <c r="M36" s="208"/>
      <c r="N36" s="162"/>
      <c r="O36" s="204"/>
      <c r="P36" s="263" t="s">
        <v>10</v>
      </c>
      <c r="Q36" s="208"/>
      <c r="R36" s="162"/>
      <c r="S36" s="204"/>
      <c r="T36" s="263" t="s">
        <v>10</v>
      </c>
      <c r="U36" s="208"/>
      <c r="V36" s="162"/>
      <c r="W36" s="204"/>
      <c r="X36" s="263" t="s">
        <v>10</v>
      </c>
      <c r="Y36" s="208"/>
      <c r="Z36" s="162"/>
      <c r="AA36" s="204"/>
      <c r="AB36" s="263" t="s">
        <v>10</v>
      </c>
      <c r="AC36" s="208"/>
      <c r="AD36" s="162"/>
      <c r="AE36" s="204"/>
      <c r="AF36" s="263" t="s">
        <v>10</v>
      </c>
      <c r="AG36" s="208"/>
      <c r="AH36" s="162"/>
      <c r="AI36" s="204"/>
      <c r="AJ36" s="263" t="s">
        <v>10</v>
      </c>
      <c r="AK36" s="208"/>
      <c r="AL36" s="162"/>
      <c r="AM36" s="204"/>
      <c r="AN36" s="263" t="s">
        <v>10</v>
      </c>
      <c r="AO36" s="208"/>
      <c r="AP36" s="162"/>
      <c r="AQ36" s="204"/>
      <c r="AR36" s="263" t="s">
        <v>10</v>
      </c>
      <c r="AS36" s="208"/>
      <c r="AT36" s="162"/>
      <c r="AU36" s="204"/>
      <c r="AV36" s="263" t="s">
        <v>10</v>
      </c>
      <c r="AW36" s="208"/>
      <c r="AX36" s="162"/>
      <c r="AY36" s="204"/>
      <c r="AZ36" s="263" t="s">
        <v>10</v>
      </c>
      <c r="BA36" s="208"/>
      <c r="BB36" s="1"/>
      <c r="BC36" s="1"/>
      <c r="BD36" s="1"/>
      <c r="BE36" s="1"/>
    </row>
    <row r="37" spans="1:57" x14ac:dyDescent="0.25">
      <c r="A37" s="192"/>
      <c r="B37" s="230" t="s">
        <v>10</v>
      </c>
      <c r="C37" s="164"/>
      <c r="D37" s="34"/>
      <c r="E37" s="157"/>
      <c r="F37" s="162"/>
      <c r="G37" s="204"/>
      <c r="H37" s="263" t="s">
        <v>10</v>
      </c>
      <c r="I37" s="208"/>
      <c r="J37" s="162"/>
      <c r="K37" s="204"/>
      <c r="L37" s="263" t="s">
        <v>10</v>
      </c>
      <c r="M37" s="208"/>
      <c r="N37" s="162"/>
      <c r="O37" s="204"/>
      <c r="P37" s="263" t="s">
        <v>10</v>
      </c>
      <c r="Q37" s="208"/>
      <c r="R37" s="162"/>
      <c r="S37" s="204"/>
      <c r="T37" s="263" t="s">
        <v>10</v>
      </c>
      <c r="U37" s="208"/>
      <c r="V37" s="162"/>
      <c r="W37" s="204"/>
      <c r="X37" s="263" t="s">
        <v>10</v>
      </c>
      <c r="Y37" s="208"/>
      <c r="Z37" s="162"/>
      <c r="AA37" s="204"/>
      <c r="AB37" s="263" t="s">
        <v>10</v>
      </c>
      <c r="AC37" s="208"/>
      <c r="AD37" s="162"/>
      <c r="AE37" s="204"/>
      <c r="AF37" s="263" t="s">
        <v>10</v>
      </c>
      <c r="AG37" s="208"/>
      <c r="AH37" s="162"/>
      <c r="AI37" s="204"/>
      <c r="AJ37" s="263" t="s">
        <v>10</v>
      </c>
      <c r="AK37" s="208"/>
      <c r="AL37" s="162"/>
      <c r="AM37" s="204"/>
      <c r="AN37" s="263" t="s">
        <v>10</v>
      </c>
      <c r="AO37" s="208"/>
      <c r="AP37" s="162"/>
      <c r="AQ37" s="204"/>
      <c r="AR37" s="263" t="s">
        <v>10</v>
      </c>
      <c r="AS37" s="208"/>
      <c r="AT37" s="162"/>
      <c r="AU37" s="204"/>
      <c r="AV37" s="263" t="s">
        <v>10</v>
      </c>
      <c r="AW37" s="208"/>
      <c r="AX37" s="162"/>
      <c r="AY37" s="204"/>
      <c r="AZ37" s="263" t="s">
        <v>10</v>
      </c>
      <c r="BA37" s="208"/>
      <c r="BB37" s="1"/>
      <c r="BC37" s="1"/>
      <c r="BD37" s="1"/>
      <c r="BE37" s="1"/>
    </row>
    <row r="38" spans="1:57" x14ac:dyDescent="0.25">
      <c r="A38" s="192"/>
      <c r="B38" s="230" t="s">
        <v>10</v>
      </c>
      <c r="C38" s="164"/>
      <c r="D38" s="34"/>
      <c r="E38" s="157"/>
      <c r="F38" s="162"/>
      <c r="G38" s="204"/>
      <c r="H38" s="263" t="s">
        <v>10</v>
      </c>
      <c r="I38" s="208"/>
      <c r="J38" s="162"/>
      <c r="K38" s="204"/>
      <c r="L38" s="263" t="s">
        <v>10</v>
      </c>
      <c r="M38" s="208"/>
      <c r="N38" s="162"/>
      <c r="O38" s="204"/>
      <c r="P38" s="263" t="s">
        <v>10</v>
      </c>
      <c r="Q38" s="208"/>
      <c r="R38" s="162"/>
      <c r="S38" s="204"/>
      <c r="T38" s="263" t="s">
        <v>10</v>
      </c>
      <c r="U38" s="208"/>
      <c r="V38" s="162"/>
      <c r="W38" s="204"/>
      <c r="X38" s="263" t="s">
        <v>10</v>
      </c>
      <c r="Y38" s="208"/>
      <c r="Z38" s="162"/>
      <c r="AA38" s="204"/>
      <c r="AB38" s="263" t="s">
        <v>10</v>
      </c>
      <c r="AC38" s="208"/>
      <c r="AD38" s="162"/>
      <c r="AE38" s="204"/>
      <c r="AF38" s="263" t="s">
        <v>10</v>
      </c>
      <c r="AG38" s="208"/>
      <c r="AH38" s="162"/>
      <c r="AI38" s="204"/>
      <c r="AJ38" s="263" t="s">
        <v>10</v>
      </c>
      <c r="AK38" s="208"/>
      <c r="AL38" s="162"/>
      <c r="AM38" s="204"/>
      <c r="AN38" s="263" t="s">
        <v>10</v>
      </c>
      <c r="AO38" s="208"/>
      <c r="AP38" s="162"/>
      <c r="AQ38" s="204"/>
      <c r="AR38" s="263" t="s">
        <v>10</v>
      </c>
      <c r="AS38" s="208"/>
      <c r="AT38" s="162"/>
      <c r="AU38" s="204"/>
      <c r="AV38" s="263" t="s">
        <v>10</v>
      </c>
      <c r="AW38" s="208"/>
      <c r="AX38" s="162"/>
      <c r="AY38" s="204"/>
      <c r="AZ38" s="263" t="s">
        <v>10</v>
      </c>
      <c r="BA38" s="208"/>
      <c r="BB38" s="1"/>
      <c r="BC38" s="1"/>
      <c r="BD38" s="1"/>
      <c r="BE38" s="1"/>
    </row>
    <row r="39" spans="1:57" x14ac:dyDescent="0.25">
      <c r="A39" s="192"/>
      <c r="B39" s="230" t="s">
        <v>10</v>
      </c>
      <c r="C39" s="164"/>
      <c r="D39" s="34"/>
      <c r="E39" s="157"/>
      <c r="F39" s="162"/>
      <c r="G39" s="204"/>
      <c r="H39" s="263" t="s">
        <v>10</v>
      </c>
      <c r="I39" s="208"/>
      <c r="J39" s="162"/>
      <c r="K39" s="204"/>
      <c r="L39" s="263" t="s">
        <v>10</v>
      </c>
      <c r="M39" s="208"/>
      <c r="N39" s="162"/>
      <c r="O39" s="204"/>
      <c r="P39" s="263" t="s">
        <v>10</v>
      </c>
      <c r="Q39" s="208"/>
      <c r="R39" s="162"/>
      <c r="S39" s="204"/>
      <c r="T39" s="263" t="s">
        <v>10</v>
      </c>
      <c r="U39" s="208"/>
      <c r="V39" s="162"/>
      <c r="W39" s="204"/>
      <c r="X39" s="263" t="s">
        <v>10</v>
      </c>
      <c r="Y39" s="208"/>
      <c r="Z39" s="162"/>
      <c r="AA39" s="204"/>
      <c r="AB39" s="263" t="s">
        <v>10</v>
      </c>
      <c r="AC39" s="208"/>
      <c r="AD39" s="162"/>
      <c r="AE39" s="204"/>
      <c r="AF39" s="263" t="s">
        <v>10</v>
      </c>
      <c r="AG39" s="208"/>
      <c r="AH39" s="162"/>
      <c r="AI39" s="204"/>
      <c r="AJ39" s="263" t="s">
        <v>10</v>
      </c>
      <c r="AK39" s="208"/>
      <c r="AL39" s="162"/>
      <c r="AM39" s="204"/>
      <c r="AN39" s="263" t="s">
        <v>10</v>
      </c>
      <c r="AO39" s="208"/>
      <c r="AP39" s="162"/>
      <c r="AQ39" s="204"/>
      <c r="AR39" s="263" t="s">
        <v>10</v>
      </c>
      <c r="AS39" s="208"/>
      <c r="AT39" s="162"/>
      <c r="AU39" s="204"/>
      <c r="AV39" s="263" t="s">
        <v>10</v>
      </c>
      <c r="AW39" s="208"/>
      <c r="AX39" s="162"/>
      <c r="AY39" s="204"/>
      <c r="AZ39" s="263" t="s">
        <v>10</v>
      </c>
      <c r="BA39" s="208"/>
      <c r="BB39" s="1"/>
      <c r="BC39" s="1"/>
      <c r="BD39" s="1"/>
      <c r="BE39" s="1"/>
    </row>
    <row r="40" spans="1:57" x14ac:dyDescent="0.25">
      <c r="A40" s="192"/>
      <c r="B40" s="230" t="s">
        <v>10</v>
      </c>
      <c r="C40" s="164"/>
      <c r="D40" s="34"/>
      <c r="E40" s="157"/>
      <c r="F40" s="162"/>
      <c r="G40" s="204"/>
      <c r="H40" s="263" t="s">
        <v>10</v>
      </c>
      <c r="I40" s="208"/>
      <c r="J40" s="162"/>
      <c r="K40" s="204"/>
      <c r="L40" s="263" t="s">
        <v>10</v>
      </c>
      <c r="M40" s="208"/>
      <c r="N40" s="162"/>
      <c r="O40" s="204"/>
      <c r="P40" s="263" t="s">
        <v>10</v>
      </c>
      <c r="Q40" s="208"/>
      <c r="R40" s="162"/>
      <c r="S40" s="204"/>
      <c r="T40" s="263" t="s">
        <v>10</v>
      </c>
      <c r="U40" s="208"/>
      <c r="V40" s="162"/>
      <c r="W40" s="204"/>
      <c r="X40" s="263" t="s">
        <v>10</v>
      </c>
      <c r="Y40" s="208"/>
      <c r="Z40" s="162"/>
      <c r="AA40" s="204"/>
      <c r="AB40" s="263" t="s">
        <v>10</v>
      </c>
      <c r="AC40" s="208"/>
      <c r="AD40" s="162"/>
      <c r="AE40" s="204"/>
      <c r="AF40" s="263" t="s">
        <v>10</v>
      </c>
      <c r="AG40" s="208"/>
      <c r="AH40" s="162"/>
      <c r="AI40" s="204"/>
      <c r="AJ40" s="263" t="s">
        <v>10</v>
      </c>
      <c r="AK40" s="208"/>
      <c r="AL40" s="162"/>
      <c r="AM40" s="204"/>
      <c r="AN40" s="263" t="s">
        <v>10</v>
      </c>
      <c r="AO40" s="208"/>
      <c r="AP40" s="162"/>
      <c r="AQ40" s="204"/>
      <c r="AR40" s="263" t="s">
        <v>10</v>
      </c>
      <c r="AS40" s="208"/>
      <c r="AT40" s="162"/>
      <c r="AU40" s="204"/>
      <c r="AV40" s="263" t="s">
        <v>10</v>
      </c>
      <c r="AW40" s="208"/>
      <c r="AX40" s="162"/>
      <c r="AY40" s="204"/>
      <c r="AZ40" s="263" t="s">
        <v>10</v>
      </c>
      <c r="BA40" s="208"/>
      <c r="BB40" s="1"/>
      <c r="BC40" s="1"/>
      <c r="BD40" s="1"/>
      <c r="BE40" s="1"/>
    </row>
    <row r="41" spans="1:57" x14ac:dyDescent="0.25">
      <c r="A41" s="192"/>
      <c r="B41" s="230" t="s">
        <v>10</v>
      </c>
      <c r="C41" s="164"/>
      <c r="D41" s="34"/>
      <c r="E41" s="157"/>
      <c r="F41" s="162"/>
      <c r="G41" s="204"/>
      <c r="H41" s="263" t="s">
        <v>10</v>
      </c>
      <c r="I41" s="208"/>
      <c r="J41" s="162"/>
      <c r="K41" s="204"/>
      <c r="L41" s="263" t="s">
        <v>10</v>
      </c>
      <c r="M41" s="208"/>
      <c r="N41" s="162"/>
      <c r="O41" s="204"/>
      <c r="P41" s="263" t="s">
        <v>10</v>
      </c>
      <c r="Q41" s="208"/>
      <c r="R41" s="162"/>
      <c r="S41" s="204"/>
      <c r="T41" s="263" t="s">
        <v>10</v>
      </c>
      <c r="U41" s="208"/>
      <c r="V41" s="162"/>
      <c r="W41" s="204"/>
      <c r="X41" s="263" t="s">
        <v>10</v>
      </c>
      <c r="Y41" s="208"/>
      <c r="Z41" s="162"/>
      <c r="AA41" s="204"/>
      <c r="AB41" s="263" t="s">
        <v>10</v>
      </c>
      <c r="AC41" s="208"/>
      <c r="AD41" s="162"/>
      <c r="AE41" s="204"/>
      <c r="AF41" s="263" t="s">
        <v>10</v>
      </c>
      <c r="AG41" s="208"/>
      <c r="AH41" s="162"/>
      <c r="AI41" s="204"/>
      <c r="AJ41" s="263" t="s">
        <v>10</v>
      </c>
      <c r="AK41" s="208"/>
      <c r="AL41" s="162"/>
      <c r="AM41" s="204"/>
      <c r="AN41" s="263" t="s">
        <v>10</v>
      </c>
      <c r="AO41" s="208"/>
      <c r="AP41" s="162"/>
      <c r="AQ41" s="204"/>
      <c r="AR41" s="263" t="s">
        <v>10</v>
      </c>
      <c r="AS41" s="208"/>
      <c r="AT41" s="162"/>
      <c r="AU41" s="204"/>
      <c r="AV41" s="263" t="s">
        <v>10</v>
      </c>
      <c r="AW41" s="208"/>
      <c r="AX41" s="162"/>
      <c r="AY41" s="204"/>
      <c r="AZ41" s="263" t="s">
        <v>10</v>
      </c>
      <c r="BA41" s="208"/>
      <c r="BB41" s="1"/>
      <c r="BC41" s="1"/>
      <c r="BD41" s="1"/>
      <c r="BE41" s="1"/>
    </row>
    <row r="42" spans="1:57" x14ac:dyDescent="0.25">
      <c r="A42" s="192"/>
      <c r="B42" s="230" t="s">
        <v>10</v>
      </c>
      <c r="C42" s="164"/>
      <c r="D42" s="34"/>
      <c r="E42" s="157"/>
      <c r="F42" s="162"/>
      <c r="G42" s="204"/>
      <c r="H42" s="263" t="s">
        <v>10</v>
      </c>
      <c r="I42" s="208"/>
      <c r="J42" s="162"/>
      <c r="K42" s="204"/>
      <c r="L42" s="263" t="s">
        <v>10</v>
      </c>
      <c r="M42" s="208"/>
      <c r="N42" s="162"/>
      <c r="O42" s="204"/>
      <c r="P42" s="263" t="s">
        <v>10</v>
      </c>
      <c r="Q42" s="208"/>
      <c r="R42" s="162"/>
      <c r="S42" s="204"/>
      <c r="T42" s="263" t="s">
        <v>10</v>
      </c>
      <c r="U42" s="208"/>
      <c r="V42" s="162"/>
      <c r="W42" s="204"/>
      <c r="X42" s="263" t="s">
        <v>10</v>
      </c>
      <c r="Y42" s="208"/>
      <c r="Z42" s="162"/>
      <c r="AA42" s="204"/>
      <c r="AB42" s="263" t="s">
        <v>10</v>
      </c>
      <c r="AC42" s="208"/>
      <c r="AD42" s="162"/>
      <c r="AE42" s="204"/>
      <c r="AF42" s="263" t="s">
        <v>10</v>
      </c>
      <c r="AG42" s="208"/>
      <c r="AH42" s="162"/>
      <c r="AI42" s="204"/>
      <c r="AJ42" s="263" t="s">
        <v>10</v>
      </c>
      <c r="AK42" s="208"/>
      <c r="AL42" s="162"/>
      <c r="AM42" s="204"/>
      <c r="AN42" s="263" t="s">
        <v>10</v>
      </c>
      <c r="AO42" s="208"/>
      <c r="AP42" s="162"/>
      <c r="AQ42" s="204"/>
      <c r="AR42" s="263" t="s">
        <v>10</v>
      </c>
      <c r="AS42" s="208"/>
      <c r="AT42" s="162"/>
      <c r="AU42" s="204"/>
      <c r="AV42" s="263" t="s">
        <v>10</v>
      </c>
      <c r="AW42" s="208"/>
      <c r="AX42" s="162"/>
      <c r="AY42" s="204"/>
      <c r="AZ42" s="263" t="s">
        <v>10</v>
      </c>
      <c r="BA42" s="208"/>
      <c r="BB42" s="1"/>
      <c r="BC42" s="1"/>
      <c r="BD42" s="1"/>
      <c r="BE42" s="1"/>
    </row>
    <row r="43" spans="1:57" x14ac:dyDescent="0.25">
      <c r="A43" s="192"/>
      <c r="B43" s="230" t="s">
        <v>10</v>
      </c>
      <c r="C43" s="164"/>
      <c r="D43" s="34"/>
      <c r="E43" s="157"/>
      <c r="F43" s="162"/>
      <c r="G43" s="204"/>
      <c r="H43" s="263" t="s">
        <v>10</v>
      </c>
      <c r="I43" s="208"/>
      <c r="J43" s="162"/>
      <c r="K43" s="204"/>
      <c r="L43" s="263" t="s">
        <v>10</v>
      </c>
      <c r="M43" s="208"/>
      <c r="N43" s="162"/>
      <c r="O43" s="204"/>
      <c r="P43" s="263" t="s">
        <v>10</v>
      </c>
      <c r="Q43" s="208"/>
      <c r="R43" s="162"/>
      <c r="S43" s="204"/>
      <c r="T43" s="263" t="s">
        <v>10</v>
      </c>
      <c r="U43" s="208"/>
      <c r="V43" s="162"/>
      <c r="W43" s="204"/>
      <c r="X43" s="263" t="s">
        <v>10</v>
      </c>
      <c r="Y43" s="208"/>
      <c r="Z43" s="162"/>
      <c r="AA43" s="204"/>
      <c r="AB43" s="263" t="s">
        <v>10</v>
      </c>
      <c r="AC43" s="208"/>
      <c r="AD43" s="162"/>
      <c r="AE43" s="204"/>
      <c r="AF43" s="263" t="s">
        <v>10</v>
      </c>
      <c r="AG43" s="208"/>
      <c r="AH43" s="162"/>
      <c r="AI43" s="204"/>
      <c r="AJ43" s="263" t="s">
        <v>10</v>
      </c>
      <c r="AK43" s="208"/>
      <c r="AL43" s="162"/>
      <c r="AM43" s="204"/>
      <c r="AN43" s="263" t="s">
        <v>10</v>
      </c>
      <c r="AO43" s="208"/>
      <c r="AP43" s="162"/>
      <c r="AQ43" s="204"/>
      <c r="AR43" s="263" t="s">
        <v>10</v>
      </c>
      <c r="AS43" s="208"/>
      <c r="AT43" s="162"/>
      <c r="AU43" s="204"/>
      <c r="AV43" s="263" t="s">
        <v>10</v>
      </c>
      <c r="AW43" s="208"/>
      <c r="AX43" s="162"/>
      <c r="AY43" s="204"/>
      <c r="AZ43" s="263" t="s">
        <v>10</v>
      </c>
      <c r="BA43" s="208"/>
      <c r="BB43" s="1"/>
      <c r="BC43" s="1"/>
      <c r="BD43" s="1"/>
      <c r="BE43" s="1"/>
    </row>
    <row r="44" spans="1:57" x14ac:dyDescent="0.25">
      <c r="A44" s="192"/>
      <c r="B44" s="230" t="s">
        <v>10</v>
      </c>
      <c r="C44" s="164"/>
      <c r="D44" s="34"/>
      <c r="E44" s="157"/>
      <c r="F44" s="162"/>
      <c r="G44" s="204"/>
      <c r="H44" s="263" t="s">
        <v>10</v>
      </c>
      <c r="I44" s="208"/>
      <c r="J44" s="162"/>
      <c r="K44" s="204"/>
      <c r="L44" s="263" t="s">
        <v>10</v>
      </c>
      <c r="M44" s="208"/>
      <c r="N44" s="162"/>
      <c r="O44" s="204"/>
      <c r="P44" s="263" t="s">
        <v>10</v>
      </c>
      <c r="Q44" s="208"/>
      <c r="R44" s="162"/>
      <c r="S44" s="204"/>
      <c r="T44" s="263" t="s">
        <v>10</v>
      </c>
      <c r="U44" s="208"/>
      <c r="V44" s="162"/>
      <c r="W44" s="204"/>
      <c r="X44" s="263" t="s">
        <v>10</v>
      </c>
      <c r="Y44" s="208"/>
      <c r="Z44" s="162"/>
      <c r="AA44" s="204"/>
      <c r="AB44" s="263" t="s">
        <v>10</v>
      </c>
      <c r="AC44" s="208"/>
      <c r="AD44" s="162"/>
      <c r="AE44" s="204"/>
      <c r="AF44" s="263" t="s">
        <v>10</v>
      </c>
      <c r="AG44" s="208"/>
      <c r="AH44" s="162"/>
      <c r="AI44" s="204"/>
      <c r="AJ44" s="263" t="s">
        <v>10</v>
      </c>
      <c r="AK44" s="208"/>
      <c r="AL44" s="162"/>
      <c r="AM44" s="204"/>
      <c r="AN44" s="263" t="s">
        <v>10</v>
      </c>
      <c r="AO44" s="208"/>
      <c r="AP44" s="162"/>
      <c r="AQ44" s="204"/>
      <c r="AR44" s="263" t="s">
        <v>10</v>
      </c>
      <c r="AS44" s="208"/>
      <c r="AT44" s="162"/>
      <c r="AU44" s="204"/>
      <c r="AV44" s="263" t="s">
        <v>10</v>
      </c>
      <c r="AW44" s="208"/>
      <c r="AX44" s="162"/>
      <c r="AY44" s="204"/>
      <c r="AZ44" s="263" t="s">
        <v>10</v>
      </c>
      <c r="BA44" s="208"/>
      <c r="BB44" s="1"/>
      <c r="BC44" s="1"/>
      <c r="BD44" s="1"/>
      <c r="BE44" s="1"/>
    </row>
    <row r="45" spans="1:57" x14ac:dyDescent="0.25">
      <c r="A45" s="192"/>
      <c r="B45" s="230" t="s">
        <v>10</v>
      </c>
      <c r="C45" s="164"/>
      <c r="D45" s="34"/>
      <c r="E45" s="157"/>
      <c r="F45" s="162"/>
      <c r="G45" s="204"/>
      <c r="H45" s="263" t="s">
        <v>10</v>
      </c>
      <c r="I45" s="208"/>
      <c r="J45" s="162"/>
      <c r="K45" s="204"/>
      <c r="L45" s="263" t="s">
        <v>10</v>
      </c>
      <c r="M45" s="208"/>
      <c r="N45" s="162"/>
      <c r="O45" s="204"/>
      <c r="P45" s="263" t="s">
        <v>10</v>
      </c>
      <c r="Q45" s="208"/>
      <c r="R45" s="162"/>
      <c r="S45" s="204"/>
      <c r="T45" s="263" t="s">
        <v>10</v>
      </c>
      <c r="U45" s="208"/>
      <c r="V45" s="162"/>
      <c r="W45" s="204"/>
      <c r="X45" s="263" t="s">
        <v>10</v>
      </c>
      <c r="Y45" s="208"/>
      <c r="Z45" s="162"/>
      <c r="AA45" s="204"/>
      <c r="AB45" s="263" t="s">
        <v>10</v>
      </c>
      <c r="AC45" s="208"/>
      <c r="AD45" s="162"/>
      <c r="AE45" s="204"/>
      <c r="AF45" s="263" t="s">
        <v>10</v>
      </c>
      <c r="AG45" s="208"/>
      <c r="AH45" s="162"/>
      <c r="AI45" s="204"/>
      <c r="AJ45" s="263" t="s">
        <v>10</v>
      </c>
      <c r="AK45" s="208"/>
      <c r="AL45" s="162"/>
      <c r="AM45" s="204"/>
      <c r="AN45" s="263" t="s">
        <v>10</v>
      </c>
      <c r="AO45" s="208"/>
      <c r="AP45" s="162"/>
      <c r="AQ45" s="204"/>
      <c r="AR45" s="263" t="s">
        <v>10</v>
      </c>
      <c r="AS45" s="208"/>
      <c r="AT45" s="162"/>
      <c r="AU45" s="204"/>
      <c r="AV45" s="263" t="s">
        <v>10</v>
      </c>
      <c r="AW45" s="208"/>
      <c r="AX45" s="162"/>
      <c r="AY45" s="204"/>
      <c r="AZ45" s="263" t="s">
        <v>10</v>
      </c>
      <c r="BA45" s="208"/>
      <c r="BB45" s="1"/>
      <c r="BC45" s="1"/>
      <c r="BD45" s="1"/>
      <c r="BE45" s="1"/>
    </row>
    <row r="46" spans="1:57" x14ac:dyDescent="0.25">
      <c r="A46" s="192"/>
      <c r="B46" s="230" t="s">
        <v>10</v>
      </c>
      <c r="C46" s="164"/>
      <c r="D46" s="34"/>
      <c r="E46" s="157"/>
      <c r="F46" s="162"/>
      <c r="G46" s="204"/>
      <c r="H46" s="263" t="s">
        <v>10</v>
      </c>
      <c r="I46" s="208"/>
      <c r="J46" s="162"/>
      <c r="K46" s="204"/>
      <c r="L46" s="263" t="s">
        <v>10</v>
      </c>
      <c r="M46" s="208"/>
      <c r="N46" s="162"/>
      <c r="O46" s="204"/>
      <c r="P46" s="263" t="s">
        <v>10</v>
      </c>
      <c r="Q46" s="208"/>
      <c r="R46" s="162"/>
      <c r="S46" s="204"/>
      <c r="T46" s="263" t="s">
        <v>10</v>
      </c>
      <c r="U46" s="208"/>
      <c r="V46" s="162"/>
      <c r="W46" s="204"/>
      <c r="X46" s="263" t="s">
        <v>10</v>
      </c>
      <c r="Y46" s="208"/>
      <c r="Z46" s="162"/>
      <c r="AA46" s="204"/>
      <c r="AB46" s="263" t="s">
        <v>10</v>
      </c>
      <c r="AC46" s="208"/>
      <c r="AD46" s="162"/>
      <c r="AE46" s="204"/>
      <c r="AF46" s="263" t="s">
        <v>10</v>
      </c>
      <c r="AG46" s="208"/>
      <c r="AH46" s="162"/>
      <c r="AI46" s="204"/>
      <c r="AJ46" s="263" t="s">
        <v>10</v>
      </c>
      <c r="AK46" s="208"/>
      <c r="AL46" s="162"/>
      <c r="AM46" s="204"/>
      <c r="AN46" s="263" t="s">
        <v>10</v>
      </c>
      <c r="AO46" s="208"/>
      <c r="AP46" s="162"/>
      <c r="AQ46" s="204"/>
      <c r="AR46" s="263" t="s">
        <v>10</v>
      </c>
      <c r="AS46" s="208"/>
      <c r="AT46" s="162"/>
      <c r="AU46" s="204"/>
      <c r="AV46" s="263" t="s">
        <v>10</v>
      </c>
      <c r="AW46" s="208"/>
      <c r="AX46" s="162"/>
      <c r="AY46" s="204"/>
      <c r="AZ46" s="263" t="s">
        <v>10</v>
      </c>
      <c r="BA46" s="208"/>
      <c r="BB46" s="1"/>
      <c r="BC46" s="1"/>
      <c r="BD46" s="1"/>
      <c r="BE46" s="1"/>
    </row>
    <row r="47" spans="1:57" x14ac:dyDescent="0.25">
      <c r="A47" s="192"/>
      <c r="B47" s="230" t="s">
        <v>10</v>
      </c>
      <c r="C47" s="164"/>
      <c r="D47" s="34"/>
      <c r="E47" s="157"/>
      <c r="F47" s="162"/>
      <c r="G47" s="204"/>
      <c r="H47" s="263" t="s">
        <v>10</v>
      </c>
      <c r="I47" s="208"/>
      <c r="J47" s="162"/>
      <c r="K47" s="204"/>
      <c r="L47" s="263" t="s">
        <v>10</v>
      </c>
      <c r="M47" s="208"/>
      <c r="N47" s="162"/>
      <c r="O47" s="204"/>
      <c r="P47" s="263" t="s">
        <v>10</v>
      </c>
      <c r="Q47" s="208"/>
      <c r="R47" s="162"/>
      <c r="S47" s="204"/>
      <c r="T47" s="263" t="s">
        <v>10</v>
      </c>
      <c r="U47" s="208"/>
      <c r="V47" s="162"/>
      <c r="W47" s="204"/>
      <c r="X47" s="263" t="s">
        <v>10</v>
      </c>
      <c r="Y47" s="208"/>
      <c r="Z47" s="162"/>
      <c r="AA47" s="204"/>
      <c r="AB47" s="263" t="s">
        <v>10</v>
      </c>
      <c r="AC47" s="208"/>
      <c r="AD47" s="162"/>
      <c r="AE47" s="204"/>
      <c r="AF47" s="263" t="s">
        <v>10</v>
      </c>
      <c r="AG47" s="208"/>
      <c r="AH47" s="162"/>
      <c r="AI47" s="204"/>
      <c r="AJ47" s="263" t="s">
        <v>10</v>
      </c>
      <c r="AK47" s="208"/>
      <c r="AL47" s="162"/>
      <c r="AM47" s="204"/>
      <c r="AN47" s="263" t="s">
        <v>10</v>
      </c>
      <c r="AO47" s="208"/>
      <c r="AP47" s="162"/>
      <c r="AQ47" s="204"/>
      <c r="AR47" s="263" t="s">
        <v>10</v>
      </c>
      <c r="AS47" s="208"/>
      <c r="AT47" s="162"/>
      <c r="AU47" s="204"/>
      <c r="AV47" s="263" t="s">
        <v>10</v>
      </c>
      <c r="AW47" s="208"/>
      <c r="AX47" s="162"/>
      <c r="AY47" s="204"/>
      <c r="AZ47" s="263" t="s">
        <v>10</v>
      </c>
      <c r="BA47" s="208"/>
      <c r="BB47" s="1"/>
      <c r="BC47" s="1"/>
      <c r="BD47" s="1"/>
      <c r="BE47" s="1"/>
    </row>
    <row r="48" spans="1:57" x14ac:dyDescent="0.25">
      <c r="A48" s="192"/>
      <c r="B48" s="230" t="s">
        <v>10</v>
      </c>
      <c r="C48" s="164"/>
      <c r="D48" s="34"/>
      <c r="E48" s="157"/>
      <c r="F48" s="162"/>
      <c r="G48" s="204"/>
      <c r="H48" s="263" t="s">
        <v>10</v>
      </c>
      <c r="I48" s="208"/>
      <c r="J48" s="162"/>
      <c r="K48" s="204"/>
      <c r="L48" s="263" t="s">
        <v>10</v>
      </c>
      <c r="M48" s="208"/>
      <c r="N48" s="162"/>
      <c r="O48" s="204"/>
      <c r="P48" s="263" t="s">
        <v>10</v>
      </c>
      <c r="Q48" s="208"/>
      <c r="R48" s="162"/>
      <c r="S48" s="204"/>
      <c r="T48" s="263" t="s">
        <v>10</v>
      </c>
      <c r="U48" s="208"/>
      <c r="V48" s="162"/>
      <c r="W48" s="204"/>
      <c r="X48" s="263" t="s">
        <v>10</v>
      </c>
      <c r="Y48" s="208"/>
      <c r="Z48" s="162"/>
      <c r="AA48" s="204"/>
      <c r="AB48" s="263" t="s">
        <v>10</v>
      </c>
      <c r="AC48" s="208"/>
      <c r="AD48" s="162"/>
      <c r="AE48" s="204"/>
      <c r="AF48" s="263" t="s">
        <v>10</v>
      </c>
      <c r="AG48" s="208"/>
      <c r="AH48" s="162"/>
      <c r="AI48" s="204"/>
      <c r="AJ48" s="263" t="s">
        <v>10</v>
      </c>
      <c r="AK48" s="208"/>
      <c r="AL48" s="162"/>
      <c r="AM48" s="204"/>
      <c r="AN48" s="263" t="s">
        <v>10</v>
      </c>
      <c r="AO48" s="208"/>
      <c r="AP48" s="162"/>
      <c r="AQ48" s="204"/>
      <c r="AR48" s="263" t="s">
        <v>10</v>
      </c>
      <c r="AS48" s="208"/>
      <c r="AT48" s="162"/>
      <c r="AU48" s="204"/>
      <c r="AV48" s="263" t="s">
        <v>10</v>
      </c>
      <c r="AW48" s="208"/>
      <c r="AX48" s="162"/>
      <c r="AY48" s="204"/>
      <c r="AZ48" s="263" t="s">
        <v>10</v>
      </c>
      <c r="BA48" s="208"/>
      <c r="BB48" s="1"/>
      <c r="BC48" s="1"/>
      <c r="BD48" s="1"/>
      <c r="BE48" s="1"/>
    </row>
    <row r="49" spans="1:57" x14ac:dyDescent="0.25">
      <c r="A49" s="192"/>
      <c r="B49" s="230" t="s">
        <v>10</v>
      </c>
      <c r="C49" s="164"/>
      <c r="D49" s="34"/>
      <c r="E49" s="157"/>
      <c r="F49" s="162"/>
      <c r="G49" s="204"/>
      <c r="H49" s="263" t="s">
        <v>10</v>
      </c>
      <c r="I49" s="208"/>
      <c r="J49" s="162"/>
      <c r="K49" s="204"/>
      <c r="L49" s="263" t="s">
        <v>10</v>
      </c>
      <c r="M49" s="208"/>
      <c r="N49" s="162"/>
      <c r="O49" s="204"/>
      <c r="P49" s="263" t="s">
        <v>10</v>
      </c>
      <c r="Q49" s="208"/>
      <c r="R49" s="162"/>
      <c r="S49" s="204"/>
      <c r="T49" s="263" t="s">
        <v>10</v>
      </c>
      <c r="U49" s="208"/>
      <c r="V49" s="162"/>
      <c r="W49" s="204"/>
      <c r="X49" s="263" t="s">
        <v>10</v>
      </c>
      <c r="Y49" s="208"/>
      <c r="Z49" s="162"/>
      <c r="AA49" s="204"/>
      <c r="AB49" s="263" t="s">
        <v>10</v>
      </c>
      <c r="AC49" s="208"/>
      <c r="AD49" s="162"/>
      <c r="AE49" s="204"/>
      <c r="AF49" s="263" t="s">
        <v>10</v>
      </c>
      <c r="AG49" s="208"/>
      <c r="AH49" s="162"/>
      <c r="AI49" s="204"/>
      <c r="AJ49" s="263" t="s">
        <v>10</v>
      </c>
      <c r="AK49" s="208"/>
      <c r="AL49" s="162"/>
      <c r="AM49" s="204"/>
      <c r="AN49" s="263" t="s">
        <v>10</v>
      </c>
      <c r="AO49" s="208"/>
      <c r="AP49" s="162"/>
      <c r="AQ49" s="204"/>
      <c r="AR49" s="263" t="s">
        <v>10</v>
      </c>
      <c r="AS49" s="208"/>
      <c r="AT49" s="162"/>
      <c r="AU49" s="204"/>
      <c r="AV49" s="263" t="s">
        <v>10</v>
      </c>
      <c r="AW49" s="208"/>
      <c r="AX49" s="162"/>
      <c r="AY49" s="204"/>
      <c r="AZ49" s="263" t="s">
        <v>10</v>
      </c>
      <c r="BA49" s="208"/>
      <c r="BB49" s="1"/>
      <c r="BC49" s="1"/>
      <c r="BD49" s="1"/>
      <c r="BE49" s="1"/>
    </row>
    <row r="50" spans="1:57" x14ac:dyDescent="0.25">
      <c r="A50" s="192"/>
      <c r="B50" s="230" t="s">
        <v>10</v>
      </c>
      <c r="C50" s="164"/>
      <c r="D50" s="34"/>
      <c r="E50" s="157"/>
      <c r="F50" s="162"/>
      <c r="G50" s="204"/>
      <c r="H50" s="263" t="s">
        <v>10</v>
      </c>
      <c r="I50" s="208"/>
      <c r="J50" s="162"/>
      <c r="K50" s="204"/>
      <c r="L50" s="263" t="s">
        <v>10</v>
      </c>
      <c r="M50" s="208"/>
      <c r="N50" s="162"/>
      <c r="O50" s="204"/>
      <c r="P50" s="263" t="s">
        <v>10</v>
      </c>
      <c r="Q50" s="208"/>
      <c r="R50" s="162"/>
      <c r="S50" s="204"/>
      <c r="T50" s="263" t="s">
        <v>10</v>
      </c>
      <c r="U50" s="208"/>
      <c r="V50" s="162"/>
      <c r="W50" s="204"/>
      <c r="X50" s="263" t="s">
        <v>10</v>
      </c>
      <c r="Y50" s="208"/>
      <c r="Z50" s="162"/>
      <c r="AA50" s="204"/>
      <c r="AB50" s="263" t="s">
        <v>10</v>
      </c>
      <c r="AC50" s="208"/>
      <c r="AD50" s="162"/>
      <c r="AE50" s="204"/>
      <c r="AF50" s="263" t="s">
        <v>10</v>
      </c>
      <c r="AG50" s="208"/>
      <c r="AH50" s="162"/>
      <c r="AI50" s="204"/>
      <c r="AJ50" s="263" t="s">
        <v>10</v>
      </c>
      <c r="AK50" s="208"/>
      <c r="AL50" s="162"/>
      <c r="AM50" s="204"/>
      <c r="AN50" s="263" t="s">
        <v>10</v>
      </c>
      <c r="AO50" s="208"/>
      <c r="AP50" s="162"/>
      <c r="AQ50" s="204"/>
      <c r="AR50" s="263" t="s">
        <v>10</v>
      </c>
      <c r="AS50" s="208"/>
      <c r="AT50" s="162"/>
      <c r="AU50" s="204"/>
      <c r="AV50" s="263" t="s">
        <v>10</v>
      </c>
      <c r="AW50" s="208"/>
      <c r="AX50" s="162"/>
      <c r="AY50" s="204"/>
      <c r="AZ50" s="263" t="s">
        <v>10</v>
      </c>
      <c r="BA50" s="208"/>
      <c r="BB50" s="1"/>
      <c r="BC50" s="1"/>
      <c r="BD50" s="1"/>
      <c r="BE50" s="1"/>
    </row>
    <row r="51" spans="1:57" x14ac:dyDescent="0.25">
      <c r="A51" s="192"/>
      <c r="B51" s="230" t="s">
        <v>10</v>
      </c>
      <c r="C51" s="164"/>
      <c r="D51" s="34"/>
      <c r="E51" s="157"/>
      <c r="F51" s="162"/>
      <c r="G51" s="204"/>
      <c r="H51" s="263" t="s">
        <v>10</v>
      </c>
      <c r="I51" s="208"/>
      <c r="J51" s="162"/>
      <c r="K51" s="204"/>
      <c r="L51" s="263" t="s">
        <v>10</v>
      </c>
      <c r="M51" s="208"/>
      <c r="N51" s="162"/>
      <c r="O51" s="204"/>
      <c r="P51" s="263" t="s">
        <v>10</v>
      </c>
      <c r="Q51" s="208"/>
      <c r="R51" s="162"/>
      <c r="S51" s="204"/>
      <c r="T51" s="263" t="s">
        <v>10</v>
      </c>
      <c r="U51" s="208"/>
      <c r="V51" s="162"/>
      <c r="W51" s="204"/>
      <c r="X51" s="263" t="s">
        <v>10</v>
      </c>
      <c r="Y51" s="208"/>
      <c r="Z51" s="162"/>
      <c r="AA51" s="204"/>
      <c r="AB51" s="263" t="s">
        <v>10</v>
      </c>
      <c r="AC51" s="208"/>
      <c r="AD51" s="162"/>
      <c r="AE51" s="204"/>
      <c r="AF51" s="263" t="s">
        <v>10</v>
      </c>
      <c r="AG51" s="208"/>
      <c r="AH51" s="162"/>
      <c r="AI51" s="204"/>
      <c r="AJ51" s="263" t="s">
        <v>10</v>
      </c>
      <c r="AK51" s="208"/>
      <c r="AL51" s="162"/>
      <c r="AM51" s="204"/>
      <c r="AN51" s="263" t="s">
        <v>10</v>
      </c>
      <c r="AO51" s="208"/>
      <c r="AP51" s="162"/>
      <c r="AQ51" s="204"/>
      <c r="AR51" s="263" t="s">
        <v>10</v>
      </c>
      <c r="AS51" s="208"/>
      <c r="AT51" s="162"/>
      <c r="AU51" s="204"/>
      <c r="AV51" s="263" t="s">
        <v>10</v>
      </c>
      <c r="AW51" s="208"/>
      <c r="AX51" s="162"/>
      <c r="AY51" s="204"/>
      <c r="AZ51" s="263" t="s">
        <v>10</v>
      </c>
      <c r="BA51" s="208"/>
      <c r="BB51" s="1"/>
      <c r="BC51" s="1"/>
      <c r="BD51" s="1"/>
      <c r="BE51" s="1"/>
    </row>
    <row r="52" spans="1:57" x14ac:dyDescent="0.25">
      <c r="A52" s="192"/>
      <c r="B52" s="230" t="s">
        <v>10</v>
      </c>
      <c r="C52" s="164"/>
      <c r="D52" s="34"/>
      <c r="E52" s="157"/>
      <c r="F52" s="162"/>
      <c r="G52" s="204"/>
      <c r="H52" s="263" t="s">
        <v>10</v>
      </c>
      <c r="I52" s="208"/>
      <c r="J52" s="162"/>
      <c r="K52" s="204"/>
      <c r="L52" s="263" t="s">
        <v>10</v>
      </c>
      <c r="M52" s="208"/>
      <c r="N52" s="162"/>
      <c r="O52" s="204"/>
      <c r="P52" s="263" t="s">
        <v>10</v>
      </c>
      <c r="Q52" s="208"/>
      <c r="R52" s="162"/>
      <c r="S52" s="204"/>
      <c r="T52" s="263" t="s">
        <v>10</v>
      </c>
      <c r="U52" s="208"/>
      <c r="V52" s="162"/>
      <c r="W52" s="204"/>
      <c r="X52" s="263" t="s">
        <v>10</v>
      </c>
      <c r="Y52" s="208"/>
      <c r="Z52" s="162"/>
      <c r="AA52" s="204"/>
      <c r="AB52" s="263" t="s">
        <v>10</v>
      </c>
      <c r="AC52" s="208"/>
      <c r="AD52" s="162"/>
      <c r="AE52" s="204"/>
      <c r="AF52" s="263" t="s">
        <v>10</v>
      </c>
      <c r="AG52" s="208"/>
      <c r="AH52" s="162"/>
      <c r="AI52" s="204"/>
      <c r="AJ52" s="263" t="s">
        <v>10</v>
      </c>
      <c r="AK52" s="208"/>
      <c r="AL52" s="162"/>
      <c r="AM52" s="204"/>
      <c r="AN52" s="263" t="s">
        <v>10</v>
      </c>
      <c r="AO52" s="208"/>
      <c r="AP52" s="162"/>
      <c r="AQ52" s="204"/>
      <c r="AR52" s="263" t="s">
        <v>10</v>
      </c>
      <c r="AS52" s="208"/>
      <c r="AT52" s="162"/>
      <c r="AU52" s="204"/>
      <c r="AV52" s="263" t="s">
        <v>10</v>
      </c>
      <c r="AW52" s="208"/>
      <c r="AX52" s="162"/>
      <c r="AY52" s="204"/>
      <c r="AZ52" s="263" t="s">
        <v>10</v>
      </c>
      <c r="BA52" s="208"/>
      <c r="BB52" s="1"/>
      <c r="BC52" s="1"/>
      <c r="BD52" s="1"/>
      <c r="BE52" s="1"/>
    </row>
    <row r="53" spans="1:57" x14ac:dyDescent="0.25">
      <c r="A53" s="192"/>
      <c r="B53" s="230" t="s">
        <v>10</v>
      </c>
      <c r="C53" s="164"/>
      <c r="D53" s="34"/>
      <c r="E53" s="157"/>
      <c r="F53" s="162"/>
      <c r="G53" s="204"/>
      <c r="H53" s="263" t="s">
        <v>10</v>
      </c>
      <c r="I53" s="208"/>
      <c r="J53" s="162"/>
      <c r="K53" s="204"/>
      <c r="L53" s="263" t="s">
        <v>10</v>
      </c>
      <c r="M53" s="208"/>
      <c r="N53" s="162"/>
      <c r="O53" s="204"/>
      <c r="P53" s="263" t="s">
        <v>10</v>
      </c>
      <c r="Q53" s="208"/>
      <c r="R53" s="162"/>
      <c r="S53" s="204"/>
      <c r="T53" s="263" t="s">
        <v>10</v>
      </c>
      <c r="U53" s="208"/>
      <c r="V53" s="162"/>
      <c r="W53" s="204"/>
      <c r="X53" s="263" t="s">
        <v>10</v>
      </c>
      <c r="Y53" s="208"/>
      <c r="Z53" s="162"/>
      <c r="AA53" s="204"/>
      <c r="AB53" s="263" t="s">
        <v>10</v>
      </c>
      <c r="AC53" s="208"/>
      <c r="AD53" s="162"/>
      <c r="AE53" s="204"/>
      <c r="AF53" s="263" t="s">
        <v>10</v>
      </c>
      <c r="AG53" s="208"/>
      <c r="AH53" s="162"/>
      <c r="AI53" s="204"/>
      <c r="AJ53" s="263" t="s">
        <v>10</v>
      </c>
      <c r="AK53" s="208"/>
      <c r="AL53" s="162"/>
      <c r="AM53" s="204"/>
      <c r="AN53" s="263" t="s">
        <v>10</v>
      </c>
      <c r="AO53" s="208"/>
      <c r="AP53" s="162"/>
      <c r="AQ53" s="204"/>
      <c r="AR53" s="263" t="s">
        <v>10</v>
      </c>
      <c r="AS53" s="208"/>
      <c r="AT53" s="162"/>
      <c r="AU53" s="204"/>
      <c r="AV53" s="263" t="s">
        <v>10</v>
      </c>
      <c r="AW53" s="208"/>
      <c r="AX53" s="162"/>
      <c r="AY53" s="204"/>
      <c r="AZ53" s="263" t="s">
        <v>10</v>
      </c>
      <c r="BA53" s="208"/>
      <c r="BB53" s="1"/>
      <c r="BC53" s="1"/>
      <c r="BD53" s="1"/>
      <c r="BE53" s="1"/>
    </row>
    <row r="54" spans="1:57" x14ac:dyDescent="0.25">
      <c r="A54" s="192"/>
      <c r="B54" s="230" t="s">
        <v>10</v>
      </c>
      <c r="C54" s="164"/>
      <c r="D54" s="34"/>
      <c r="E54" s="157"/>
      <c r="F54" s="162"/>
      <c r="G54" s="204"/>
      <c r="H54" s="263" t="s">
        <v>10</v>
      </c>
      <c r="I54" s="208"/>
      <c r="J54" s="162"/>
      <c r="K54" s="204"/>
      <c r="L54" s="263" t="s">
        <v>10</v>
      </c>
      <c r="M54" s="208"/>
      <c r="N54" s="162"/>
      <c r="O54" s="204"/>
      <c r="P54" s="263" t="s">
        <v>10</v>
      </c>
      <c r="Q54" s="208"/>
      <c r="R54" s="162"/>
      <c r="S54" s="204"/>
      <c r="T54" s="263" t="s">
        <v>10</v>
      </c>
      <c r="U54" s="208"/>
      <c r="V54" s="162"/>
      <c r="W54" s="204"/>
      <c r="X54" s="263" t="s">
        <v>10</v>
      </c>
      <c r="Y54" s="208"/>
      <c r="Z54" s="162"/>
      <c r="AA54" s="204"/>
      <c r="AB54" s="263" t="s">
        <v>10</v>
      </c>
      <c r="AC54" s="208"/>
      <c r="AD54" s="162"/>
      <c r="AE54" s="204"/>
      <c r="AF54" s="263" t="s">
        <v>10</v>
      </c>
      <c r="AG54" s="208"/>
      <c r="AH54" s="162"/>
      <c r="AI54" s="204"/>
      <c r="AJ54" s="263" t="s">
        <v>10</v>
      </c>
      <c r="AK54" s="208"/>
      <c r="AL54" s="162"/>
      <c r="AM54" s="204"/>
      <c r="AN54" s="263" t="s">
        <v>10</v>
      </c>
      <c r="AO54" s="208"/>
      <c r="AP54" s="162"/>
      <c r="AQ54" s="204"/>
      <c r="AR54" s="263" t="s">
        <v>10</v>
      </c>
      <c r="AS54" s="208"/>
      <c r="AT54" s="162"/>
      <c r="AU54" s="204"/>
      <c r="AV54" s="263" t="s">
        <v>10</v>
      </c>
      <c r="AW54" s="208"/>
      <c r="AX54" s="162"/>
      <c r="AY54" s="204"/>
      <c r="AZ54" s="263" t="s">
        <v>10</v>
      </c>
      <c r="BA54" s="208"/>
      <c r="BB54" s="1"/>
      <c r="BC54" s="1"/>
      <c r="BD54" s="1"/>
      <c r="BE54" s="1"/>
    </row>
    <row r="55" spans="1:57" x14ac:dyDescent="0.25">
      <c r="A55" s="192"/>
      <c r="B55" s="230" t="s">
        <v>10</v>
      </c>
      <c r="C55" s="164"/>
      <c r="D55" s="34"/>
      <c r="E55" s="157"/>
      <c r="F55" s="162"/>
      <c r="G55" s="204"/>
      <c r="H55" s="263" t="s">
        <v>10</v>
      </c>
      <c r="I55" s="208"/>
      <c r="J55" s="162"/>
      <c r="K55" s="204"/>
      <c r="L55" s="263" t="s">
        <v>10</v>
      </c>
      <c r="M55" s="208"/>
      <c r="N55" s="162"/>
      <c r="O55" s="204"/>
      <c r="P55" s="263" t="s">
        <v>10</v>
      </c>
      <c r="Q55" s="208"/>
      <c r="R55" s="162"/>
      <c r="S55" s="204"/>
      <c r="T55" s="263" t="s">
        <v>10</v>
      </c>
      <c r="U55" s="208"/>
      <c r="V55" s="162"/>
      <c r="W55" s="204"/>
      <c r="X55" s="263" t="s">
        <v>10</v>
      </c>
      <c r="Y55" s="208"/>
      <c r="Z55" s="162"/>
      <c r="AA55" s="204"/>
      <c r="AB55" s="263" t="s">
        <v>10</v>
      </c>
      <c r="AC55" s="208"/>
      <c r="AD55" s="162"/>
      <c r="AE55" s="204"/>
      <c r="AF55" s="263" t="s">
        <v>10</v>
      </c>
      <c r="AG55" s="208"/>
      <c r="AH55" s="162"/>
      <c r="AI55" s="204"/>
      <c r="AJ55" s="263" t="s">
        <v>10</v>
      </c>
      <c r="AK55" s="208"/>
      <c r="AL55" s="162"/>
      <c r="AM55" s="204"/>
      <c r="AN55" s="263" t="s">
        <v>10</v>
      </c>
      <c r="AO55" s="208"/>
      <c r="AP55" s="162"/>
      <c r="AQ55" s="204"/>
      <c r="AR55" s="263" t="s">
        <v>10</v>
      </c>
      <c r="AS55" s="208"/>
      <c r="AT55" s="162"/>
      <c r="AU55" s="204"/>
      <c r="AV55" s="263" t="s">
        <v>10</v>
      </c>
      <c r="AW55" s="208"/>
      <c r="AX55" s="162"/>
      <c r="AY55" s="204"/>
      <c r="AZ55" s="263" t="s">
        <v>10</v>
      </c>
      <c r="BA55" s="208"/>
      <c r="BB55" s="1"/>
      <c r="BC55" s="1"/>
      <c r="BD55" s="1"/>
      <c r="BE55" s="1"/>
    </row>
    <row r="56" spans="1:57" x14ac:dyDescent="0.25">
      <c r="A56" s="192"/>
      <c r="B56" s="230" t="s">
        <v>10</v>
      </c>
      <c r="C56" s="164"/>
      <c r="D56" s="34"/>
      <c r="E56" s="157"/>
      <c r="F56" s="162"/>
      <c r="G56" s="204"/>
      <c r="H56" s="263" t="s">
        <v>10</v>
      </c>
      <c r="I56" s="208"/>
      <c r="J56" s="162"/>
      <c r="K56" s="204"/>
      <c r="L56" s="263" t="s">
        <v>10</v>
      </c>
      <c r="M56" s="208"/>
      <c r="N56" s="162"/>
      <c r="O56" s="204"/>
      <c r="P56" s="263" t="s">
        <v>10</v>
      </c>
      <c r="Q56" s="208"/>
      <c r="R56" s="162"/>
      <c r="S56" s="204"/>
      <c r="T56" s="263" t="s">
        <v>10</v>
      </c>
      <c r="U56" s="208"/>
      <c r="V56" s="162"/>
      <c r="W56" s="204"/>
      <c r="X56" s="263" t="s">
        <v>10</v>
      </c>
      <c r="Y56" s="208"/>
      <c r="Z56" s="162"/>
      <c r="AA56" s="204"/>
      <c r="AB56" s="263" t="s">
        <v>10</v>
      </c>
      <c r="AC56" s="208"/>
      <c r="AD56" s="162"/>
      <c r="AE56" s="204"/>
      <c r="AF56" s="263" t="s">
        <v>10</v>
      </c>
      <c r="AG56" s="208"/>
      <c r="AH56" s="162"/>
      <c r="AI56" s="204"/>
      <c r="AJ56" s="263" t="s">
        <v>10</v>
      </c>
      <c r="AK56" s="208"/>
      <c r="AL56" s="162"/>
      <c r="AM56" s="204"/>
      <c r="AN56" s="263" t="s">
        <v>10</v>
      </c>
      <c r="AO56" s="208"/>
      <c r="AP56" s="162"/>
      <c r="AQ56" s="204"/>
      <c r="AR56" s="263" t="s">
        <v>10</v>
      </c>
      <c r="AS56" s="208"/>
      <c r="AT56" s="162"/>
      <c r="AU56" s="204"/>
      <c r="AV56" s="263" t="s">
        <v>10</v>
      </c>
      <c r="AW56" s="208"/>
      <c r="AX56" s="162"/>
      <c r="AY56" s="204"/>
      <c r="AZ56" s="263" t="s">
        <v>10</v>
      </c>
      <c r="BA56" s="208"/>
      <c r="BB56" s="1"/>
      <c r="BC56" s="1"/>
      <c r="BD56" s="1"/>
      <c r="BE56" s="1"/>
    </row>
    <row r="57" spans="1:57" x14ac:dyDescent="0.25">
      <c r="A57" s="192"/>
      <c r="B57" s="230" t="s">
        <v>10</v>
      </c>
      <c r="C57" s="164"/>
      <c r="D57" s="34"/>
      <c r="E57" s="157"/>
      <c r="F57" s="162"/>
      <c r="G57" s="204"/>
      <c r="H57" s="263" t="s">
        <v>10</v>
      </c>
      <c r="I57" s="208"/>
      <c r="J57" s="162"/>
      <c r="K57" s="204"/>
      <c r="L57" s="263" t="s">
        <v>10</v>
      </c>
      <c r="M57" s="208"/>
      <c r="N57" s="162"/>
      <c r="O57" s="204"/>
      <c r="P57" s="263" t="s">
        <v>10</v>
      </c>
      <c r="Q57" s="208"/>
      <c r="R57" s="162"/>
      <c r="S57" s="204"/>
      <c r="T57" s="263" t="s">
        <v>10</v>
      </c>
      <c r="U57" s="208"/>
      <c r="V57" s="162"/>
      <c r="W57" s="204"/>
      <c r="X57" s="263" t="s">
        <v>10</v>
      </c>
      <c r="Y57" s="208"/>
      <c r="Z57" s="162"/>
      <c r="AA57" s="204"/>
      <c r="AB57" s="263" t="s">
        <v>10</v>
      </c>
      <c r="AC57" s="208"/>
      <c r="AD57" s="162"/>
      <c r="AE57" s="204"/>
      <c r="AF57" s="263" t="s">
        <v>10</v>
      </c>
      <c r="AG57" s="208"/>
      <c r="AH57" s="162"/>
      <c r="AI57" s="204"/>
      <c r="AJ57" s="263" t="s">
        <v>10</v>
      </c>
      <c r="AK57" s="208"/>
      <c r="AL57" s="162"/>
      <c r="AM57" s="204"/>
      <c r="AN57" s="263" t="s">
        <v>10</v>
      </c>
      <c r="AO57" s="208"/>
      <c r="AP57" s="162"/>
      <c r="AQ57" s="204"/>
      <c r="AR57" s="263" t="s">
        <v>10</v>
      </c>
      <c r="AS57" s="208"/>
      <c r="AT57" s="162"/>
      <c r="AU57" s="204"/>
      <c r="AV57" s="263" t="s">
        <v>10</v>
      </c>
      <c r="AW57" s="208"/>
      <c r="AX57" s="162"/>
      <c r="AY57" s="204"/>
      <c r="AZ57" s="263" t="s">
        <v>10</v>
      </c>
      <c r="BA57" s="208"/>
      <c r="BB57" s="1"/>
      <c r="BC57" s="1"/>
      <c r="BD57" s="1"/>
      <c r="BE57" s="1"/>
    </row>
    <row r="58" spans="1:57" x14ac:dyDescent="0.25">
      <c r="A58" s="192"/>
      <c r="B58" s="230" t="s">
        <v>10</v>
      </c>
      <c r="C58" s="164"/>
      <c r="D58" s="155"/>
      <c r="E58" s="157"/>
      <c r="F58" s="162"/>
      <c r="G58" s="204"/>
      <c r="H58" s="263" t="s">
        <v>10</v>
      </c>
      <c r="I58" s="208"/>
      <c r="J58" s="162"/>
      <c r="K58" s="204"/>
      <c r="L58" s="263" t="s">
        <v>10</v>
      </c>
      <c r="M58" s="208"/>
      <c r="N58" s="162"/>
      <c r="O58" s="204"/>
      <c r="P58" s="263" t="s">
        <v>10</v>
      </c>
      <c r="Q58" s="208"/>
      <c r="R58" s="162"/>
      <c r="S58" s="204"/>
      <c r="T58" s="263" t="s">
        <v>10</v>
      </c>
      <c r="U58" s="208"/>
      <c r="V58" s="162"/>
      <c r="W58" s="204"/>
      <c r="X58" s="263" t="s">
        <v>10</v>
      </c>
      <c r="Y58" s="208"/>
      <c r="Z58" s="162"/>
      <c r="AA58" s="204"/>
      <c r="AB58" s="263" t="s">
        <v>10</v>
      </c>
      <c r="AC58" s="208"/>
      <c r="AD58" s="162"/>
      <c r="AE58" s="204"/>
      <c r="AF58" s="263" t="s">
        <v>10</v>
      </c>
      <c r="AG58" s="208"/>
      <c r="AH58" s="162"/>
      <c r="AI58" s="204"/>
      <c r="AJ58" s="263" t="s">
        <v>10</v>
      </c>
      <c r="AK58" s="208"/>
      <c r="AL58" s="162"/>
      <c r="AM58" s="204"/>
      <c r="AN58" s="263" t="s">
        <v>10</v>
      </c>
      <c r="AO58" s="208"/>
      <c r="AP58" s="162"/>
      <c r="AQ58" s="204"/>
      <c r="AR58" s="263" t="s">
        <v>10</v>
      </c>
      <c r="AS58" s="208"/>
      <c r="AT58" s="162"/>
      <c r="AU58" s="204"/>
      <c r="AV58" s="263" t="s">
        <v>10</v>
      </c>
      <c r="AW58" s="208"/>
      <c r="AX58" s="162"/>
      <c r="AY58" s="204"/>
      <c r="AZ58" s="263" t="s">
        <v>10</v>
      </c>
      <c r="BA58" s="208"/>
      <c r="BB58" s="1"/>
      <c r="BC58" s="1"/>
      <c r="BD58" s="1"/>
      <c r="BE58" s="1"/>
    </row>
    <row r="59" spans="1:57" ht="15.75" thickBot="1" x14ac:dyDescent="0.3">
      <c r="A59" s="192"/>
      <c r="B59" s="230" t="s">
        <v>10</v>
      </c>
      <c r="C59" s="231"/>
      <c r="D59" s="232"/>
      <c r="E59" s="233"/>
      <c r="F59" s="226"/>
      <c r="G59" s="227"/>
      <c r="H59" s="228" t="s">
        <v>10</v>
      </c>
      <c r="I59" s="229"/>
      <c r="J59" s="226"/>
      <c r="K59" s="227"/>
      <c r="L59" s="228" t="s">
        <v>10</v>
      </c>
      <c r="M59" s="229"/>
      <c r="N59" s="226"/>
      <c r="O59" s="227"/>
      <c r="P59" s="228" t="s">
        <v>10</v>
      </c>
      <c r="Q59" s="229"/>
      <c r="R59" s="226"/>
      <c r="S59" s="227"/>
      <c r="T59" s="228" t="s">
        <v>10</v>
      </c>
      <c r="U59" s="229"/>
      <c r="V59" s="226"/>
      <c r="W59" s="227"/>
      <c r="X59" s="228" t="s">
        <v>10</v>
      </c>
      <c r="Y59" s="229"/>
      <c r="Z59" s="226"/>
      <c r="AA59" s="227"/>
      <c r="AB59" s="228" t="s">
        <v>10</v>
      </c>
      <c r="AC59" s="229"/>
      <c r="AD59" s="226"/>
      <c r="AE59" s="227"/>
      <c r="AF59" s="228" t="s">
        <v>10</v>
      </c>
      <c r="AG59" s="229"/>
      <c r="AH59" s="226"/>
      <c r="AI59" s="227"/>
      <c r="AJ59" s="228" t="s">
        <v>10</v>
      </c>
      <c r="AK59" s="229"/>
      <c r="AL59" s="226"/>
      <c r="AM59" s="227"/>
      <c r="AN59" s="228" t="s">
        <v>10</v>
      </c>
      <c r="AO59" s="229"/>
      <c r="AP59" s="226"/>
      <c r="AQ59" s="227"/>
      <c r="AR59" s="228" t="s">
        <v>10</v>
      </c>
      <c r="AS59" s="229"/>
      <c r="AT59" s="226"/>
      <c r="AU59" s="227"/>
      <c r="AV59" s="228" t="s">
        <v>10</v>
      </c>
      <c r="AW59" s="229"/>
      <c r="AX59" s="226"/>
      <c r="AY59" s="227"/>
      <c r="AZ59" s="228" t="s">
        <v>10</v>
      </c>
      <c r="BA59" s="229"/>
      <c r="BB59" s="1"/>
      <c r="BC59" s="1"/>
      <c r="BD59" s="1"/>
      <c r="BE59" s="1"/>
    </row>
    <row r="60" spans="1:57" hidden="1" x14ac:dyDescent="0.25">
      <c r="A60" s="192"/>
      <c r="B60" s="13"/>
      <c r="C60" s="13"/>
      <c r="D60" s="13"/>
      <c r="E60" s="144" t="str">
        <f>IFERROR(IF(#REF!=TRUE,IF(OR(#REF!=0,#REF!=0,#REF!=0,#REF!=0,#REF!=0,#REF!=0,#REF!=0,#REF!=0,#REF!=0,#REF!=0,#REF!=0,#REF!=0,#REF!=0,I60=0,J60=0,L60=0,#REF!=0,O60=0,Q60=0,R60=0,T60=0,#REF!=0,W60=0,Y60=0,Z60=0),"-",#REF!/(IF(C60="mg/l",1000,IF(C60="ng/l",1000000000,IF(C60="µg/l",1000000,))))),"-"),"-")</f>
        <v>-</v>
      </c>
      <c r="F60" s="13"/>
      <c r="G60" s="13"/>
      <c r="H60" s="13"/>
      <c r="I60" s="13"/>
      <c r="J60" s="13"/>
      <c r="K60" s="13"/>
      <c r="L60" s="13"/>
      <c r="M60" s="13"/>
      <c r="N60" s="13"/>
      <c r="O60" s="13"/>
      <c r="P60" s="13"/>
      <c r="Q60" s="13"/>
      <c r="R60" s="16"/>
      <c r="S60" s="16"/>
      <c r="T60" s="16"/>
      <c r="U60" s="16"/>
      <c r="V60" s="16"/>
      <c r="W60" s="16"/>
      <c r="X60" s="16"/>
      <c r="Y60" s="16"/>
      <c r="Z60" s="16"/>
      <c r="AA60" s="16"/>
      <c r="AB60" s="16"/>
      <c r="AC60" s="292"/>
      <c r="AD60" s="292"/>
      <c r="AE60" s="292"/>
      <c r="AF60" s="292"/>
      <c r="AG60" s="292"/>
      <c r="AH60" s="292"/>
      <c r="AI60" s="292"/>
      <c r="AJ60" s="292"/>
      <c r="AK60" s="292"/>
      <c r="AL60" s="292"/>
      <c r="AM60" s="292"/>
      <c r="AN60" s="292"/>
      <c r="AO60" s="292"/>
      <c r="AP60" s="292"/>
      <c r="AQ60" s="292"/>
      <c r="AR60" s="292"/>
      <c r="AS60" s="292"/>
      <c r="AT60" s="292"/>
      <c r="AU60" s="292"/>
      <c r="AV60" s="292"/>
      <c r="AW60" s="292"/>
      <c r="AX60" s="292"/>
      <c r="AY60" s="292"/>
      <c r="AZ60" s="292"/>
      <c r="BA60" s="292"/>
      <c r="BB60" s="1"/>
      <c r="BC60" s="1"/>
      <c r="BD60" s="1"/>
      <c r="BE60" s="1"/>
    </row>
    <row r="61" spans="1:57" hidden="1" x14ac:dyDescent="0.25">
      <c r="A61" s="192"/>
      <c r="B61" s="16"/>
      <c r="C61" s="13"/>
      <c r="D61" s="13"/>
      <c r="E61" s="51" t="str">
        <f>IFERROR(IF(#REF!=TRUE,IF(OR(#REF!=0,#REF!=0,#REF!=0,#REF!=0,#REF!=0,#REF!=0,#REF!=0,#REF!=0,#REF!=0,#REF!=0,#REF!=0,#REF!=0,#REF!=0,I61=0,J61=0,L61=0,#REF!=0,O61=0,Q61=0,R61=0,T61=0,#REF!=0,W61=0,Y61=0,Z61=0),"-",#REF!/(IF(C61="mg/l",1000,IF(C61="ng/l",1000000000,IF(C61="µg/l",1000000,))))),"-"),"-")</f>
        <v>-</v>
      </c>
      <c r="F61" s="13"/>
      <c r="G61" s="13"/>
      <c r="H61" s="13"/>
      <c r="I61" s="13"/>
      <c r="J61" s="13"/>
      <c r="K61" s="13"/>
      <c r="L61" s="13"/>
      <c r="M61" s="13"/>
      <c r="N61" s="13"/>
      <c r="O61" s="13"/>
      <c r="P61" s="13"/>
      <c r="Q61" s="16"/>
      <c r="R61" s="16"/>
      <c r="S61" s="16"/>
      <c r="T61" s="16"/>
      <c r="U61" s="16"/>
      <c r="V61" s="16"/>
      <c r="W61" s="16"/>
      <c r="X61" s="16"/>
      <c r="Y61" s="16"/>
      <c r="Z61" s="16"/>
      <c r="AA61" s="16"/>
      <c r="AB61" s="16"/>
      <c r="AC61" s="292"/>
      <c r="AD61" s="292"/>
      <c r="AE61" s="292"/>
      <c r="AF61" s="292"/>
      <c r="AG61" s="292"/>
      <c r="AH61" s="292"/>
      <c r="AI61" s="292"/>
      <c r="AJ61" s="292"/>
      <c r="AK61" s="292"/>
      <c r="AL61" s="292"/>
      <c r="AM61" s="292"/>
      <c r="AN61" s="292"/>
      <c r="AO61" s="292"/>
      <c r="AP61" s="292"/>
      <c r="AQ61" s="292"/>
      <c r="AR61" s="292"/>
      <c r="AS61" s="292"/>
      <c r="AT61" s="292"/>
      <c r="AU61" s="292"/>
      <c r="AV61" s="292"/>
      <c r="AW61" s="292"/>
      <c r="AX61" s="292"/>
      <c r="AY61" s="292"/>
      <c r="AZ61" s="292"/>
      <c r="BA61" s="292"/>
      <c r="BB61" s="1"/>
      <c r="BC61" s="1"/>
      <c r="BD61" s="1"/>
      <c r="BE61" s="1"/>
    </row>
    <row r="62" spans="1:57" x14ac:dyDescent="0.25">
      <c r="A62" s="192"/>
      <c r="B62" s="55"/>
      <c r="C62" s="265"/>
      <c r="D62" s="265"/>
      <c r="E62" s="265"/>
      <c r="F62" s="265"/>
      <c r="G62" s="265"/>
      <c r="H62" s="265"/>
      <c r="I62" s="265"/>
      <c r="J62" s="265"/>
      <c r="K62" s="265"/>
      <c r="L62" s="265"/>
      <c r="M62" s="265"/>
      <c r="N62" s="265"/>
      <c r="O62" s="265"/>
      <c r="P62" s="265"/>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row>
    <row r="63" spans="1:57" x14ac:dyDescent="0.25">
      <c r="A63" s="192"/>
      <c r="B63" s="55"/>
      <c r="C63" s="265"/>
      <c r="D63" s="265"/>
      <c r="E63" s="265"/>
      <c r="F63" s="265"/>
      <c r="G63" s="265"/>
      <c r="H63" s="265"/>
      <c r="I63" s="265"/>
      <c r="J63" s="265"/>
      <c r="K63" s="265"/>
      <c r="L63" s="265"/>
      <c r="M63" s="265"/>
      <c r="N63" s="265"/>
      <c r="O63" s="265"/>
      <c r="P63" s="265"/>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row>
    <row r="64" spans="1:57" x14ac:dyDescent="0.25">
      <c r="A64" s="192"/>
      <c r="B64" s="55"/>
      <c r="C64" s="265"/>
      <c r="D64" s="265"/>
      <c r="E64" s="265"/>
      <c r="F64" s="265"/>
      <c r="G64" s="265"/>
      <c r="H64" s="265"/>
      <c r="I64" s="265"/>
      <c r="J64" s="265"/>
      <c r="K64" s="265"/>
      <c r="L64" s="265"/>
      <c r="M64" s="265"/>
      <c r="N64" s="265"/>
      <c r="O64" s="265"/>
      <c r="P64" s="265"/>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row>
    <row r="65" spans="1:57" x14ac:dyDescent="0.25">
      <c r="A65" s="192"/>
      <c r="B65" s="55"/>
      <c r="C65" s="265"/>
      <c r="D65" s="265"/>
      <c r="E65" s="265"/>
      <c r="F65" s="265"/>
      <c r="G65" s="265"/>
      <c r="H65" s="265"/>
      <c r="I65" s="265"/>
      <c r="J65" s="265"/>
      <c r="K65" s="265"/>
      <c r="L65" s="265"/>
      <c r="M65" s="265"/>
      <c r="N65" s="265"/>
      <c r="O65" s="265"/>
      <c r="P65" s="265"/>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row>
    <row r="66" spans="1:57" x14ac:dyDescent="0.25">
      <c r="A66" s="19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row>
    <row r="67" spans="1:57" x14ac:dyDescent="0.25">
      <c r="A67" s="19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row>
    <row r="68" spans="1:57" x14ac:dyDescent="0.25">
      <c r="A68" s="192"/>
      <c r="B68" s="58" t="s">
        <v>146</v>
      </c>
      <c r="C68" s="9"/>
      <c r="D68" s="9"/>
      <c r="E68" s="9"/>
      <c r="F68" s="9"/>
      <c r="G68" s="9"/>
      <c r="H68" s="9"/>
      <c r="I68" s="9"/>
      <c r="J68" s="9"/>
      <c r="K68" s="9"/>
      <c r="L68" s="9"/>
      <c r="M68" s="9"/>
      <c r="N68" s="9"/>
      <c r="O68" s="9"/>
      <c r="P68" s="9"/>
      <c r="Q68" s="9"/>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row>
    <row r="69" spans="1:57" x14ac:dyDescent="0.25">
      <c r="A69" s="192"/>
      <c r="B69" s="433" t="s">
        <v>147</v>
      </c>
      <c r="C69" s="434"/>
      <c r="D69" s="434"/>
      <c r="E69" s="434"/>
      <c r="F69" s="434"/>
      <c r="G69" s="434"/>
      <c r="H69" s="434"/>
      <c r="I69" s="434"/>
      <c r="J69" s="434"/>
      <c r="K69" s="434"/>
      <c r="L69" s="434"/>
      <c r="M69" s="434"/>
      <c r="N69" s="434"/>
      <c r="O69" s="434"/>
      <c r="P69" s="434"/>
      <c r="Q69" s="435"/>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row>
    <row r="70" spans="1:57" x14ac:dyDescent="0.25">
      <c r="A70" s="192"/>
      <c r="B70" s="436"/>
      <c r="C70" s="437"/>
      <c r="D70" s="437"/>
      <c r="E70" s="437"/>
      <c r="F70" s="437"/>
      <c r="G70" s="437"/>
      <c r="H70" s="437"/>
      <c r="I70" s="437"/>
      <c r="J70" s="437"/>
      <c r="K70" s="437"/>
      <c r="L70" s="437"/>
      <c r="M70" s="437"/>
      <c r="N70" s="437"/>
      <c r="O70" s="437"/>
      <c r="P70" s="437"/>
      <c r="Q70" s="438"/>
      <c r="R70" s="1"/>
      <c r="S70" s="306" t="s">
        <v>1018</v>
      </c>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row>
    <row r="71" spans="1:57" x14ac:dyDescent="0.25">
      <c r="A71" s="192"/>
      <c r="B71" s="436"/>
      <c r="C71" s="437"/>
      <c r="D71" s="437"/>
      <c r="E71" s="437"/>
      <c r="F71" s="437"/>
      <c r="G71" s="437"/>
      <c r="H71" s="437"/>
      <c r="I71" s="437"/>
      <c r="J71" s="437"/>
      <c r="K71" s="437"/>
      <c r="L71" s="437"/>
      <c r="M71" s="437"/>
      <c r="N71" s="437"/>
      <c r="O71" s="437"/>
      <c r="P71" s="437"/>
      <c r="Q71" s="43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row>
    <row r="72" spans="1:57" x14ac:dyDescent="0.25">
      <c r="A72" s="192"/>
      <c r="B72" s="436"/>
      <c r="C72" s="437"/>
      <c r="D72" s="437"/>
      <c r="E72" s="437"/>
      <c r="F72" s="437"/>
      <c r="G72" s="437"/>
      <c r="H72" s="437"/>
      <c r="I72" s="437"/>
      <c r="J72" s="437"/>
      <c r="K72" s="437"/>
      <c r="L72" s="437"/>
      <c r="M72" s="437"/>
      <c r="N72" s="437"/>
      <c r="O72" s="437"/>
      <c r="P72" s="437"/>
      <c r="Q72" s="438"/>
      <c r="R72" s="1"/>
      <c r="S72" s="356" t="s">
        <v>1040</v>
      </c>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row>
    <row r="73" spans="1:57" x14ac:dyDescent="0.25">
      <c r="A73" s="192"/>
      <c r="B73" s="439"/>
      <c r="C73" s="440"/>
      <c r="D73" s="440"/>
      <c r="E73" s="440"/>
      <c r="F73" s="440"/>
      <c r="G73" s="440"/>
      <c r="H73" s="440"/>
      <c r="I73" s="440"/>
      <c r="J73" s="440"/>
      <c r="K73" s="440"/>
      <c r="L73" s="440"/>
      <c r="M73" s="440"/>
      <c r="N73" s="440"/>
      <c r="O73" s="440"/>
      <c r="P73" s="440"/>
      <c r="Q73" s="44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row>
    <row r="74" spans="1:57" x14ac:dyDescent="0.25">
      <c r="A74" s="19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row>
    <row r="75" spans="1:57" x14ac:dyDescent="0.25">
      <c r="A75" s="19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row>
    <row r="76" spans="1:57" x14ac:dyDescent="0.25">
      <c r="A76" s="19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row>
    <row r="77" spans="1:57" x14ac:dyDescent="0.2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46"/>
    </row>
    <row r="78" spans="1:57" x14ac:dyDescent="0.2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46"/>
    </row>
    <row r="79" spans="1:57" x14ac:dyDescent="0.2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46"/>
    </row>
    <row r="80" spans="1:57" x14ac:dyDescent="0.2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46"/>
    </row>
    <row r="81" spans="2:33" x14ac:dyDescent="0.2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46"/>
    </row>
    <row r="82" spans="2:33" x14ac:dyDescent="0.2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46"/>
    </row>
    <row r="83" spans="2:33" x14ac:dyDescent="0.2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46"/>
    </row>
    <row r="84" spans="2:33" x14ac:dyDescent="0.2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46"/>
    </row>
    <row r="85" spans="2:33" x14ac:dyDescent="0.2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46"/>
    </row>
    <row r="86" spans="2:33" x14ac:dyDescent="0.2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46"/>
    </row>
    <row r="87" spans="2:33" x14ac:dyDescent="0.2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46"/>
    </row>
    <row r="88" spans="2:33" x14ac:dyDescent="0.2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46"/>
    </row>
    <row r="89" spans="2:33" x14ac:dyDescent="0.2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46"/>
    </row>
    <row r="90" spans="2:33" x14ac:dyDescent="0.2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46"/>
    </row>
    <row r="91" spans="2:33" x14ac:dyDescent="0.2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46"/>
    </row>
    <row r="92" spans="2:33" x14ac:dyDescent="0.2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46"/>
    </row>
    <row r="93" spans="2:33" x14ac:dyDescent="0.2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46"/>
    </row>
    <row r="94" spans="2:33" x14ac:dyDescent="0.2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46"/>
    </row>
    <row r="95" spans="2:33" x14ac:dyDescent="0.2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46"/>
    </row>
    <row r="96" spans="2:33" x14ac:dyDescent="0.2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46"/>
    </row>
    <row r="97" spans="2:33" x14ac:dyDescent="0.2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46"/>
    </row>
    <row r="98" spans="2:33" x14ac:dyDescent="0.2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46"/>
    </row>
    <row r="99" spans="2:33" x14ac:dyDescent="0.2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46"/>
    </row>
    <row r="100" spans="2:33" x14ac:dyDescent="0.2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46"/>
    </row>
    <row r="101" spans="2:33" x14ac:dyDescent="0.2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46"/>
    </row>
    <row r="102" spans="2:33" x14ac:dyDescent="0.2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46"/>
    </row>
    <row r="103" spans="2:33" x14ac:dyDescent="0.2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46"/>
    </row>
    <row r="104" spans="2:33" x14ac:dyDescent="0.2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46"/>
    </row>
    <row r="105" spans="2:33" x14ac:dyDescent="0.2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46"/>
    </row>
    <row r="106" spans="2:33" x14ac:dyDescent="0.2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46"/>
    </row>
    <row r="107" spans="2:33" x14ac:dyDescent="0.2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46"/>
    </row>
    <row r="108" spans="2:33" x14ac:dyDescent="0.2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46"/>
    </row>
    <row r="109" spans="2:33" x14ac:dyDescent="0.2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46"/>
    </row>
    <row r="110" spans="2:33" x14ac:dyDescent="0.2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46"/>
    </row>
    <row r="111" spans="2:33" x14ac:dyDescent="0.2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46"/>
    </row>
    <row r="112" spans="2:33" x14ac:dyDescent="0.2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46"/>
    </row>
    <row r="113" spans="2:33" x14ac:dyDescent="0.2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46"/>
    </row>
    <row r="114" spans="2:33" x14ac:dyDescent="0.2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46"/>
    </row>
    <row r="115" spans="2:33" x14ac:dyDescent="0.2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46"/>
    </row>
    <row r="116" spans="2:33" x14ac:dyDescent="0.2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46"/>
    </row>
    <row r="117" spans="2:33" x14ac:dyDescent="0.2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46"/>
    </row>
    <row r="118" spans="2:33" x14ac:dyDescent="0.2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46"/>
    </row>
    <row r="119" spans="2:33" x14ac:dyDescent="0.2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46"/>
    </row>
    <row r="120" spans="2:33" x14ac:dyDescent="0.2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46"/>
    </row>
    <row r="121" spans="2:33" x14ac:dyDescent="0.2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46"/>
    </row>
    <row r="122" spans="2:33" x14ac:dyDescent="0.2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46"/>
    </row>
    <row r="123" spans="2:33" x14ac:dyDescent="0.2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46"/>
    </row>
    <row r="124" spans="2:33" x14ac:dyDescent="0.2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46"/>
    </row>
    <row r="125" spans="2:33" x14ac:dyDescent="0.2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46"/>
    </row>
    <row r="126" spans="2:33" x14ac:dyDescent="0.2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46"/>
    </row>
    <row r="127" spans="2:33" x14ac:dyDescent="0.2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46"/>
    </row>
    <row r="128" spans="2:33" x14ac:dyDescent="0.2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46"/>
    </row>
    <row r="129" spans="2:33" x14ac:dyDescent="0.2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46"/>
    </row>
    <row r="130" spans="2:33" x14ac:dyDescent="0.2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46"/>
    </row>
    <row r="131" spans="2:33" x14ac:dyDescent="0.2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46"/>
    </row>
    <row r="132" spans="2:33" x14ac:dyDescent="0.2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46"/>
    </row>
    <row r="133" spans="2:33" x14ac:dyDescent="0.2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46"/>
    </row>
    <row r="134" spans="2:33" x14ac:dyDescent="0.2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46"/>
    </row>
    <row r="135" spans="2:33" x14ac:dyDescent="0.2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46"/>
    </row>
    <row r="136" spans="2:33" x14ac:dyDescent="0.2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46"/>
    </row>
    <row r="137" spans="2:33" x14ac:dyDescent="0.2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46"/>
    </row>
    <row r="138" spans="2:33" x14ac:dyDescent="0.2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46"/>
    </row>
    <row r="139" spans="2:33" x14ac:dyDescent="0.2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46"/>
    </row>
    <row r="140" spans="2:33" x14ac:dyDescent="0.2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46"/>
    </row>
    <row r="141" spans="2:33" x14ac:dyDescent="0.2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46"/>
    </row>
    <row r="142" spans="2:33" x14ac:dyDescent="0.2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46"/>
    </row>
    <row r="143" spans="2:33" x14ac:dyDescent="0.2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46"/>
    </row>
    <row r="144" spans="2:33" x14ac:dyDescent="0.2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46"/>
    </row>
    <row r="145" spans="2:33" x14ac:dyDescent="0.2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46"/>
    </row>
    <row r="146" spans="2:33" x14ac:dyDescent="0.2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46"/>
    </row>
    <row r="147" spans="2:33" x14ac:dyDescent="0.2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46"/>
    </row>
    <row r="148" spans="2:33" x14ac:dyDescent="0.2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46"/>
    </row>
    <row r="149" spans="2:33" x14ac:dyDescent="0.2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46"/>
    </row>
    <row r="150" spans="2:33" x14ac:dyDescent="0.2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46"/>
    </row>
    <row r="151" spans="2:33" x14ac:dyDescent="0.2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46"/>
    </row>
    <row r="152" spans="2:33" x14ac:dyDescent="0.2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46"/>
    </row>
    <row r="153" spans="2:33" x14ac:dyDescent="0.2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46"/>
    </row>
    <row r="154" spans="2:33" x14ac:dyDescent="0.2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46"/>
    </row>
    <row r="155" spans="2:33" x14ac:dyDescent="0.2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46"/>
    </row>
    <row r="156" spans="2:33" x14ac:dyDescent="0.2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46"/>
    </row>
    <row r="157" spans="2:33" x14ac:dyDescent="0.2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46"/>
    </row>
    <row r="158" spans="2:33" x14ac:dyDescent="0.2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46"/>
    </row>
    <row r="159" spans="2:33" x14ac:dyDescent="0.2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46"/>
    </row>
    <row r="160" spans="2:33" x14ac:dyDescent="0.2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46"/>
    </row>
    <row r="161" spans="2:33" x14ac:dyDescent="0.2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46"/>
    </row>
    <row r="162" spans="2:33" x14ac:dyDescent="0.2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46"/>
    </row>
    <row r="163" spans="2:33" x14ac:dyDescent="0.2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46"/>
    </row>
    <row r="164" spans="2:33" x14ac:dyDescent="0.2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46"/>
    </row>
    <row r="165" spans="2:33" x14ac:dyDescent="0.2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46"/>
    </row>
    <row r="166" spans="2:33" x14ac:dyDescent="0.2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46"/>
    </row>
    <row r="167" spans="2:33" x14ac:dyDescent="0.2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46"/>
    </row>
    <row r="168" spans="2:33" x14ac:dyDescent="0.2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46"/>
    </row>
    <row r="169" spans="2:33" x14ac:dyDescent="0.2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46"/>
    </row>
    <row r="170" spans="2:33" x14ac:dyDescent="0.2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46"/>
    </row>
    <row r="171" spans="2:33" x14ac:dyDescent="0.2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46"/>
    </row>
    <row r="172" spans="2:33" x14ac:dyDescent="0.2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46"/>
    </row>
    <row r="173" spans="2:33" x14ac:dyDescent="0.2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46"/>
    </row>
    <row r="174" spans="2:33" x14ac:dyDescent="0.2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46"/>
    </row>
    <row r="175" spans="2:33" x14ac:dyDescent="0.2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46"/>
    </row>
    <row r="176" spans="2:33" x14ac:dyDescent="0.2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46"/>
    </row>
    <row r="177" spans="2:33" x14ac:dyDescent="0.2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46"/>
    </row>
    <row r="178" spans="2:33" x14ac:dyDescent="0.2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46"/>
    </row>
    <row r="179" spans="2:33" x14ac:dyDescent="0.2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46"/>
    </row>
    <row r="180" spans="2:33" x14ac:dyDescent="0.2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46"/>
    </row>
    <row r="181" spans="2:33" x14ac:dyDescent="0.2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46"/>
    </row>
    <row r="182" spans="2:33" x14ac:dyDescent="0.2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46"/>
    </row>
    <row r="183" spans="2:33" x14ac:dyDescent="0.2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46"/>
    </row>
    <row r="184" spans="2:33" x14ac:dyDescent="0.2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46"/>
    </row>
    <row r="185" spans="2:33" x14ac:dyDescent="0.2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46"/>
    </row>
    <row r="186" spans="2:33" x14ac:dyDescent="0.2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46"/>
    </row>
    <row r="187" spans="2:33" x14ac:dyDescent="0.2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46"/>
    </row>
    <row r="188" spans="2:33" x14ac:dyDescent="0.2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46"/>
    </row>
    <row r="189" spans="2:33" x14ac:dyDescent="0.2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46"/>
    </row>
    <row r="190" spans="2:33" x14ac:dyDescent="0.2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46"/>
    </row>
    <row r="191" spans="2:33" x14ac:dyDescent="0.2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46"/>
    </row>
    <row r="192" spans="2:33" x14ac:dyDescent="0.2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46"/>
    </row>
    <row r="193" spans="2:33" x14ac:dyDescent="0.2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46"/>
    </row>
    <row r="194" spans="2:33" x14ac:dyDescent="0.2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46"/>
    </row>
    <row r="195" spans="2:33" x14ac:dyDescent="0.2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46"/>
    </row>
    <row r="196" spans="2:33" x14ac:dyDescent="0.2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46"/>
    </row>
    <row r="197" spans="2:33" x14ac:dyDescent="0.2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46"/>
    </row>
    <row r="198" spans="2:33" x14ac:dyDescent="0.2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46"/>
    </row>
    <row r="199" spans="2:33" x14ac:dyDescent="0.2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46"/>
    </row>
    <row r="200" spans="2:33" x14ac:dyDescent="0.2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46"/>
    </row>
    <row r="201" spans="2:33" x14ac:dyDescent="0.2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46"/>
    </row>
    <row r="202" spans="2:33" x14ac:dyDescent="0.2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46"/>
    </row>
    <row r="203" spans="2:33" x14ac:dyDescent="0.2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46"/>
    </row>
    <row r="204" spans="2:33" x14ac:dyDescent="0.2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46"/>
    </row>
    <row r="205" spans="2:33" x14ac:dyDescent="0.2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46"/>
    </row>
    <row r="206" spans="2:33" x14ac:dyDescent="0.2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46"/>
    </row>
    <row r="207" spans="2:33" x14ac:dyDescent="0.2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46"/>
    </row>
    <row r="208" spans="2:33" x14ac:dyDescent="0.2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46"/>
    </row>
    <row r="209" spans="2:33" x14ac:dyDescent="0.2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46"/>
    </row>
    <row r="210" spans="2:33" x14ac:dyDescent="0.2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46"/>
    </row>
    <row r="211" spans="2:33" x14ac:dyDescent="0.2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46"/>
    </row>
    <row r="212" spans="2:33" x14ac:dyDescent="0.2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46"/>
    </row>
    <row r="213" spans="2:33" x14ac:dyDescent="0.2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46"/>
    </row>
    <row r="214" spans="2:33" x14ac:dyDescent="0.2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46"/>
    </row>
    <row r="215" spans="2:33" x14ac:dyDescent="0.2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46"/>
    </row>
    <row r="216" spans="2:33" x14ac:dyDescent="0.2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46"/>
    </row>
    <row r="217" spans="2:33" x14ac:dyDescent="0.2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46"/>
    </row>
    <row r="218" spans="2:33" x14ac:dyDescent="0.2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46"/>
    </row>
    <row r="219" spans="2:33" x14ac:dyDescent="0.2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46"/>
    </row>
    <row r="220" spans="2:33" x14ac:dyDescent="0.2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46"/>
    </row>
    <row r="221" spans="2:33" x14ac:dyDescent="0.2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46"/>
    </row>
    <row r="222" spans="2:33" x14ac:dyDescent="0.2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46"/>
    </row>
    <row r="223" spans="2:33" x14ac:dyDescent="0.2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46"/>
    </row>
    <row r="224" spans="2:33" x14ac:dyDescent="0.2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46"/>
    </row>
    <row r="225" spans="2:33" x14ac:dyDescent="0.2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46"/>
    </row>
    <row r="226" spans="2:33" x14ac:dyDescent="0.2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46"/>
    </row>
    <row r="227" spans="2:33" x14ac:dyDescent="0.2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46"/>
    </row>
    <row r="228" spans="2:33" x14ac:dyDescent="0.2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46"/>
    </row>
    <row r="229" spans="2:33" x14ac:dyDescent="0.2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46"/>
    </row>
    <row r="230" spans="2:33" x14ac:dyDescent="0.2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46"/>
    </row>
    <row r="231" spans="2:33" x14ac:dyDescent="0.2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46"/>
    </row>
    <row r="232" spans="2:33" x14ac:dyDescent="0.2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46"/>
    </row>
    <row r="233" spans="2:33" x14ac:dyDescent="0.2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46"/>
    </row>
    <row r="234" spans="2:33" x14ac:dyDescent="0.2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46"/>
    </row>
    <row r="235" spans="2:33" x14ac:dyDescent="0.2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46"/>
    </row>
    <row r="236" spans="2:33" x14ac:dyDescent="0.2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46"/>
    </row>
    <row r="237" spans="2:33" x14ac:dyDescent="0.2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46"/>
    </row>
    <row r="238" spans="2:33" x14ac:dyDescent="0.2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46"/>
    </row>
    <row r="239" spans="2:33" x14ac:dyDescent="0.2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46"/>
    </row>
    <row r="240" spans="2:33" x14ac:dyDescent="0.2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46"/>
    </row>
    <row r="241" spans="2:33" x14ac:dyDescent="0.2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46"/>
    </row>
    <row r="242" spans="2:33" x14ac:dyDescent="0.2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46"/>
    </row>
    <row r="243" spans="2:33" x14ac:dyDescent="0.2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46"/>
    </row>
    <row r="244" spans="2:33" x14ac:dyDescent="0.2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46"/>
    </row>
    <row r="245" spans="2:33" x14ac:dyDescent="0.2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46"/>
    </row>
    <row r="246" spans="2:33" x14ac:dyDescent="0.2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46"/>
    </row>
    <row r="247" spans="2:33" x14ac:dyDescent="0.2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46"/>
    </row>
    <row r="248" spans="2:33" x14ac:dyDescent="0.2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46"/>
    </row>
    <row r="249" spans="2:33" x14ac:dyDescent="0.2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46"/>
    </row>
    <row r="250" spans="2:33" x14ac:dyDescent="0.2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46"/>
    </row>
    <row r="251" spans="2:33" x14ac:dyDescent="0.2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46"/>
    </row>
    <row r="252" spans="2:33" x14ac:dyDescent="0.2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46"/>
    </row>
    <row r="253" spans="2:33" x14ac:dyDescent="0.2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46"/>
    </row>
    <row r="254" spans="2:33" x14ac:dyDescent="0.2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46"/>
    </row>
    <row r="255" spans="2:33" x14ac:dyDescent="0.2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46"/>
    </row>
    <row r="256" spans="2:33" x14ac:dyDescent="0.2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46"/>
    </row>
    <row r="257" spans="2:33" x14ac:dyDescent="0.2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46"/>
    </row>
    <row r="258" spans="2:33" x14ac:dyDescent="0.2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46"/>
    </row>
    <row r="259" spans="2:33" x14ac:dyDescent="0.2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46"/>
    </row>
    <row r="260" spans="2:33" x14ac:dyDescent="0.2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46"/>
    </row>
    <row r="261" spans="2:33" x14ac:dyDescent="0.2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46"/>
    </row>
    <row r="262" spans="2:33" x14ac:dyDescent="0.2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46"/>
    </row>
    <row r="263" spans="2:33" x14ac:dyDescent="0.2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46"/>
    </row>
    <row r="264" spans="2:33" x14ac:dyDescent="0.2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46"/>
    </row>
    <row r="265" spans="2:33" x14ac:dyDescent="0.2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46"/>
    </row>
    <row r="266" spans="2:33" x14ac:dyDescent="0.2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46"/>
    </row>
    <row r="267" spans="2:33" x14ac:dyDescent="0.2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46"/>
    </row>
    <row r="268" spans="2:33" x14ac:dyDescent="0.2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46"/>
    </row>
    <row r="269" spans="2:33" x14ac:dyDescent="0.2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46"/>
    </row>
    <row r="270" spans="2:33" x14ac:dyDescent="0.2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46"/>
    </row>
    <row r="271" spans="2:33" x14ac:dyDescent="0.2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46"/>
    </row>
    <row r="272" spans="2:33" x14ac:dyDescent="0.2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46"/>
    </row>
    <row r="273" spans="2:33" x14ac:dyDescent="0.2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46"/>
    </row>
    <row r="274" spans="2:33" x14ac:dyDescent="0.2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46"/>
    </row>
    <row r="275" spans="2:33" x14ac:dyDescent="0.2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46"/>
    </row>
    <row r="276" spans="2:33" x14ac:dyDescent="0.2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46"/>
    </row>
    <row r="277" spans="2:33" x14ac:dyDescent="0.2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46"/>
    </row>
    <row r="278" spans="2:33" x14ac:dyDescent="0.2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46"/>
    </row>
    <row r="279" spans="2:33" x14ac:dyDescent="0.2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46"/>
    </row>
    <row r="280" spans="2:33" x14ac:dyDescent="0.2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46"/>
    </row>
    <row r="281" spans="2:33" x14ac:dyDescent="0.2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46"/>
    </row>
    <row r="282" spans="2:33" x14ac:dyDescent="0.2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46"/>
    </row>
    <row r="283" spans="2:33" x14ac:dyDescent="0.2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46"/>
    </row>
    <row r="284" spans="2:33" x14ac:dyDescent="0.2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46"/>
    </row>
    <row r="285" spans="2:33" x14ac:dyDescent="0.2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46"/>
    </row>
    <row r="286" spans="2:33" x14ac:dyDescent="0.2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46"/>
    </row>
    <row r="287" spans="2:33" x14ac:dyDescent="0.2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46"/>
    </row>
    <row r="288" spans="2:33" x14ac:dyDescent="0.2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46"/>
    </row>
    <row r="289" spans="2:33" x14ac:dyDescent="0.2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46"/>
    </row>
    <row r="290" spans="2:33" x14ac:dyDescent="0.2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46"/>
    </row>
    <row r="291" spans="2:33" x14ac:dyDescent="0.2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46"/>
    </row>
    <row r="292" spans="2:33" x14ac:dyDescent="0.2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46"/>
    </row>
    <row r="293" spans="2:33" x14ac:dyDescent="0.2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46"/>
    </row>
    <row r="294" spans="2:33" x14ac:dyDescent="0.2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46"/>
    </row>
    <row r="295" spans="2:33" x14ac:dyDescent="0.2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46"/>
    </row>
    <row r="296" spans="2:33" x14ac:dyDescent="0.2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46"/>
    </row>
    <row r="297" spans="2:33" x14ac:dyDescent="0.2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46"/>
    </row>
    <row r="298" spans="2:33" x14ac:dyDescent="0.2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46"/>
    </row>
    <row r="299" spans="2:33" x14ac:dyDescent="0.2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46"/>
    </row>
    <row r="300" spans="2:33" x14ac:dyDescent="0.2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46"/>
    </row>
    <row r="301" spans="2:33" x14ac:dyDescent="0.2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46"/>
    </row>
    <row r="302" spans="2:33" x14ac:dyDescent="0.2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46"/>
    </row>
    <row r="303" spans="2:33" x14ac:dyDescent="0.2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46"/>
    </row>
    <row r="304" spans="2:33" x14ac:dyDescent="0.2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46"/>
    </row>
    <row r="305" spans="2:33" x14ac:dyDescent="0.2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46"/>
    </row>
    <row r="306" spans="2:33" x14ac:dyDescent="0.2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46"/>
    </row>
    <row r="307" spans="2:33" x14ac:dyDescent="0.2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46"/>
    </row>
    <row r="308" spans="2:33" x14ac:dyDescent="0.2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46"/>
    </row>
    <row r="309" spans="2:33" x14ac:dyDescent="0.2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46"/>
    </row>
    <row r="310" spans="2:33" x14ac:dyDescent="0.2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46"/>
    </row>
    <row r="311" spans="2:33" x14ac:dyDescent="0.2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46"/>
    </row>
    <row r="312" spans="2:33" x14ac:dyDescent="0.2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46"/>
    </row>
    <row r="313" spans="2:33" x14ac:dyDescent="0.2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46"/>
    </row>
    <row r="314" spans="2:33" x14ac:dyDescent="0.2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46"/>
    </row>
    <row r="315" spans="2:33" x14ac:dyDescent="0.2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46"/>
    </row>
    <row r="316" spans="2:33" x14ac:dyDescent="0.2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46"/>
    </row>
    <row r="317" spans="2:33" x14ac:dyDescent="0.2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46"/>
    </row>
    <row r="318" spans="2:33" x14ac:dyDescent="0.2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46"/>
    </row>
    <row r="319" spans="2:33" x14ac:dyDescent="0.2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46"/>
    </row>
    <row r="320" spans="2:33" x14ac:dyDescent="0.2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46"/>
    </row>
    <row r="321" spans="2:33" x14ac:dyDescent="0.2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46"/>
    </row>
    <row r="322" spans="2:33" x14ac:dyDescent="0.2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46"/>
    </row>
    <row r="323" spans="2:33" x14ac:dyDescent="0.2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46"/>
    </row>
    <row r="324" spans="2:33" x14ac:dyDescent="0.2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46"/>
    </row>
    <row r="325" spans="2:33" x14ac:dyDescent="0.2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46"/>
    </row>
    <row r="326" spans="2:33" x14ac:dyDescent="0.2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46"/>
    </row>
    <row r="327" spans="2:33" x14ac:dyDescent="0.2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46"/>
    </row>
    <row r="328" spans="2:33" x14ac:dyDescent="0.2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46"/>
    </row>
    <row r="329" spans="2:33" x14ac:dyDescent="0.2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46"/>
    </row>
    <row r="330" spans="2:33" x14ac:dyDescent="0.2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46"/>
    </row>
    <row r="331" spans="2:33" x14ac:dyDescent="0.2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46"/>
    </row>
    <row r="332" spans="2:33" x14ac:dyDescent="0.2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46"/>
    </row>
    <row r="333" spans="2:33" x14ac:dyDescent="0.2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46"/>
    </row>
    <row r="334" spans="2:33" x14ac:dyDescent="0.2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46"/>
    </row>
    <row r="335" spans="2:33" x14ac:dyDescent="0.2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46"/>
    </row>
    <row r="336" spans="2:33" x14ac:dyDescent="0.2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46"/>
    </row>
    <row r="337" spans="2:33" x14ac:dyDescent="0.2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46"/>
    </row>
    <row r="338" spans="2:33" x14ac:dyDescent="0.2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46"/>
    </row>
    <row r="339" spans="2:33" x14ac:dyDescent="0.2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46"/>
    </row>
    <row r="340" spans="2:33" x14ac:dyDescent="0.2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46"/>
    </row>
    <row r="341" spans="2:33" x14ac:dyDescent="0.2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46"/>
    </row>
    <row r="342" spans="2:33" x14ac:dyDescent="0.2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46"/>
    </row>
    <row r="343" spans="2:33" x14ac:dyDescent="0.2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46"/>
    </row>
    <row r="344" spans="2:33" x14ac:dyDescent="0.2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46"/>
    </row>
    <row r="345" spans="2:33" x14ac:dyDescent="0.2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46"/>
    </row>
    <row r="346" spans="2:33" x14ac:dyDescent="0.2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46"/>
    </row>
    <row r="347" spans="2:33" x14ac:dyDescent="0.2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46"/>
    </row>
    <row r="348" spans="2:33" x14ac:dyDescent="0.2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46"/>
    </row>
    <row r="349" spans="2:33" x14ac:dyDescent="0.2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46"/>
    </row>
    <row r="350" spans="2:33" x14ac:dyDescent="0.2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46"/>
    </row>
    <row r="351" spans="2:33" x14ac:dyDescent="0.2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46"/>
    </row>
    <row r="352" spans="2:33" x14ac:dyDescent="0.2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46"/>
    </row>
    <row r="353" spans="2:33" x14ac:dyDescent="0.2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46"/>
    </row>
    <row r="354" spans="2:33" x14ac:dyDescent="0.2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46"/>
    </row>
    <row r="355" spans="2:33" x14ac:dyDescent="0.2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46"/>
    </row>
    <row r="356" spans="2:33" x14ac:dyDescent="0.2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46"/>
    </row>
    <row r="357" spans="2:33" x14ac:dyDescent="0.2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46"/>
    </row>
    <row r="358" spans="2:33" x14ac:dyDescent="0.2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46"/>
    </row>
    <row r="359" spans="2:33" x14ac:dyDescent="0.2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46"/>
    </row>
    <row r="360" spans="2:33" x14ac:dyDescent="0.2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46"/>
    </row>
    <row r="361" spans="2:33" x14ac:dyDescent="0.2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46"/>
    </row>
    <row r="362" spans="2:33" x14ac:dyDescent="0.2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46"/>
    </row>
    <row r="363" spans="2:33" x14ac:dyDescent="0.2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46"/>
    </row>
    <row r="364" spans="2:33" x14ac:dyDescent="0.2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46"/>
    </row>
    <row r="365" spans="2:33" x14ac:dyDescent="0.2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46"/>
    </row>
    <row r="366" spans="2:33" x14ac:dyDescent="0.2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46"/>
    </row>
    <row r="367" spans="2:33" x14ac:dyDescent="0.2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46"/>
    </row>
    <row r="368" spans="2:33" x14ac:dyDescent="0.2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46"/>
    </row>
    <row r="369" spans="2:33" x14ac:dyDescent="0.2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46"/>
    </row>
    <row r="370" spans="2:33" x14ac:dyDescent="0.2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46"/>
    </row>
    <row r="371" spans="2:33" x14ac:dyDescent="0.2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46"/>
    </row>
    <row r="372" spans="2:33" x14ac:dyDescent="0.2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46"/>
    </row>
    <row r="373" spans="2:33" x14ac:dyDescent="0.25">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c r="AG373" s="46"/>
    </row>
    <row r="374" spans="2:33" x14ac:dyDescent="0.25">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c r="AG374" s="46"/>
    </row>
    <row r="375" spans="2:33" x14ac:dyDescent="0.25">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c r="AG375" s="46"/>
    </row>
    <row r="376" spans="2:33" x14ac:dyDescent="0.25">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c r="AG376" s="46"/>
    </row>
    <row r="377" spans="2:33" x14ac:dyDescent="0.25">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c r="AG377" s="46"/>
    </row>
    <row r="378" spans="2:33" x14ac:dyDescent="0.25">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c r="AG378" s="46"/>
    </row>
  </sheetData>
  <sheetProtection insertRows="0"/>
  <mergeCells count="56">
    <mergeCell ref="AH23:AK23"/>
    <mergeCell ref="AL23:AO23"/>
    <mergeCell ref="AP23:AS23"/>
    <mergeCell ref="AT23:AW23"/>
    <mergeCell ref="AX23:BA23"/>
    <mergeCell ref="B69:Q73"/>
    <mergeCell ref="AT22:AW22"/>
    <mergeCell ref="AX22:BA22"/>
    <mergeCell ref="B23:E23"/>
    <mergeCell ref="F23:I23"/>
    <mergeCell ref="J23:M23"/>
    <mergeCell ref="N23:Q23"/>
    <mergeCell ref="R23:U23"/>
    <mergeCell ref="V23:Y23"/>
    <mergeCell ref="Z23:AC23"/>
    <mergeCell ref="AD23:AG23"/>
    <mergeCell ref="V22:Y22"/>
    <mergeCell ref="Z22:AC22"/>
    <mergeCell ref="AD22:AG22"/>
    <mergeCell ref="AH22:AK22"/>
    <mergeCell ref="AL22:AO22"/>
    <mergeCell ref="AX21:BA21"/>
    <mergeCell ref="B22:E22"/>
    <mergeCell ref="F22:I22"/>
    <mergeCell ref="J22:M22"/>
    <mergeCell ref="N22:Q22"/>
    <mergeCell ref="R22:U22"/>
    <mergeCell ref="AP22:AS22"/>
    <mergeCell ref="AH21:AK21"/>
    <mergeCell ref="AL21:AO21"/>
    <mergeCell ref="AP21:AS21"/>
    <mergeCell ref="AT21:AW21"/>
    <mergeCell ref="AT20:AW20"/>
    <mergeCell ref="AX20:BA20"/>
    <mergeCell ref="B21:E21"/>
    <mergeCell ref="F21:I21"/>
    <mergeCell ref="J21:M21"/>
    <mergeCell ref="N21:Q21"/>
    <mergeCell ref="R21:U21"/>
    <mergeCell ref="V21:Y21"/>
    <mergeCell ref="Z21:AC21"/>
    <mergeCell ref="AD21:AG21"/>
    <mergeCell ref="V20:Y20"/>
    <mergeCell ref="Z20:AC20"/>
    <mergeCell ref="AD20:AG20"/>
    <mergeCell ref="AH20:AK20"/>
    <mergeCell ref="AL20:AO20"/>
    <mergeCell ref="AP20:AS20"/>
    <mergeCell ref="R20:U20"/>
    <mergeCell ref="L16:O16"/>
    <mergeCell ref="P16:S16"/>
    <mergeCell ref="B16:E16"/>
    <mergeCell ref="F16:I16"/>
    <mergeCell ref="F20:I20"/>
    <mergeCell ref="J20:M20"/>
    <mergeCell ref="N20:Q20"/>
  </mergeCells>
  <conditionalFormatting sqref="C25:C59">
    <cfRule type="expression" dxfId="52" priority="25">
      <formula>IF(B25="Outro",FALSE,TRUE)</formula>
    </cfRule>
  </conditionalFormatting>
  <conditionalFormatting sqref="H25:H59">
    <cfRule type="expression" dxfId="51" priority="24">
      <formula>IF(#REF!="Outro",FALSE,TRUE)</formula>
    </cfRule>
  </conditionalFormatting>
  <conditionalFormatting sqref="I25:I59">
    <cfRule type="expression" dxfId="50" priority="23">
      <formula>IF(H25="Outro",FALSE,TRUE)</formula>
    </cfRule>
  </conditionalFormatting>
  <conditionalFormatting sqref="P25:P59">
    <cfRule type="expression" dxfId="49" priority="10">
      <formula>IF(#REF!="Outro",FALSE,TRUE)</formula>
    </cfRule>
  </conditionalFormatting>
  <conditionalFormatting sqref="X25:X59">
    <cfRule type="expression" dxfId="48" priority="8">
      <formula>IF(#REF!="Outro",FALSE,TRUE)</formula>
    </cfRule>
  </conditionalFormatting>
  <conditionalFormatting sqref="AF25:AF59">
    <cfRule type="expression" dxfId="47" priority="6">
      <formula>IF(#REF!="Outro",FALSE,TRUE)</formula>
    </cfRule>
  </conditionalFormatting>
  <conditionalFormatting sqref="AN25:AN59">
    <cfRule type="expression" dxfId="46" priority="4">
      <formula>IF(#REF!="Outro",FALSE,TRUE)</formula>
    </cfRule>
  </conditionalFormatting>
  <conditionalFormatting sqref="AV25:AV59">
    <cfRule type="expression" dxfId="45" priority="2">
      <formula>IF(#REF!="Outro",FALSE,TRUE)</formula>
    </cfRule>
  </conditionalFormatting>
  <conditionalFormatting sqref="M25:M59">
    <cfRule type="expression" dxfId="44" priority="22">
      <formula>IF(L25="Outro",FALSE,TRUE)</formula>
    </cfRule>
  </conditionalFormatting>
  <conditionalFormatting sqref="Q25:Q59">
    <cfRule type="expression" dxfId="43" priority="21">
      <formula>IF(P25="Outro",FALSE,TRUE)</formula>
    </cfRule>
  </conditionalFormatting>
  <conditionalFormatting sqref="U25:U59">
    <cfRule type="expression" dxfId="42" priority="20">
      <formula>IF(T25="Outro",FALSE,TRUE)</formula>
    </cfRule>
  </conditionalFormatting>
  <conditionalFormatting sqref="Y25:Y59">
    <cfRule type="expression" dxfId="41" priority="19">
      <formula>IF(X25="Outro",FALSE,TRUE)</formula>
    </cfRule>
  </conditionalFormatting>
  <conditionalFormatting sqref="AC25:AC59">
    <cfRule type="expression" dxfId="40" priority="18">
      <formula>IF(AB25="Outro",FALSE,TRUE)</formula>
    </cfRule>
  </conditionalFormatting>
  <conditionalFormatting sqref="AG25:AG59">
    <cfRule type="expression" dxfId="39" priority="17">
      <formula>IF(AF25="Outro",FALSE,TRUE)</formula>
    </cfRule>
  </conditionalFormatting>
  <conditionalFormatting sqref="AK25:AK59">
    <cfRule type="expression" dxfId="38" priority="16">
      <formula>IF(AJ25="Outro",FALSE,TRUE)</formula>
    </cfRule>
  </conditionalFormatting>
  <conditionalFormatting sqref="AO25:AO59">
    <cfRule type="expression" dxfId="37" priority="15">
      <formula>IF(AN25="Outro",FALSE,TRUE)</formula>
    </cfRule>
  </conditionalFormatting>
  <conditionalFormatting sqref="AS25:AS59">
    <cfRule type="expression" dxfId="36" priority="14">
      <formula>IF(AR25="Outro",FALSE,TRUE)</formula>
    </cfRule>
  </conditionalFormatting>
  <conditionalFormatting sqref="AW25:AW59">
    <cfRule type="expression" dxfId="35" priority="13">
      <formula>IF(AV25="Outro",FALSE,TRUE)</formula>
    </cfRule>
  </conditionalFormatting>
  <conditionalFormatting sqref="BA25:BA59">
    <cfRule type="expression" dxfId="34" priority="12">
      <formula>IF(AZ25="Outro",FALSE,TRUE)</formula>
    </cfRule>
  </conditionalFormatting>
  <conditionalFormatting sqref="L25:L59">
    <cfRule type="expression" dxfId="33" priority="11">
      <formula>IF(#REF!="Outro",FALSE,TRUE)</formula>
    </cfRule>
  </conditionalFormatting>
  <conditionalFormatting sqref="T25:T59">
    <cfRule type="expression" dxfId="32" priority="9">
      <formula>IF(#REF!="Outro",FALSE,TRUE)</formula>
    </cfRule>
  </conditionalFormatting>
  <conditionalFormatting sqref="AB25:AB59">
    <cfRule type="expression" dxfId="31" priority="7">
      <formula>IF(#REF!="Outro",FALSE,TRUE)</formula>
    </cfRule>
  </conditionalFormatting>
  <conditionalFormatting sqref="AJ25:AJ59">
    <cfRule type="expression" dxfId="30" priority="5">
      <formula>IF(#REF!="Outro",FALSE,TRUE)</formula>
    </cfRule>
  </conditionalFormatting>
  <conditionalFormatting sqref="AR25:AR59">
    <cfRule type="expression" dxfId="29" priority="3">
      <formula>IF(#REF!="Outro",FALSE,TRUE)</formula>
    </cfRule>
  </conditionalFormatting>
  <conditionalFormatting sqref="AZ25:AZ59">
    <cfRule type="expression" dxfId="28" priority="1">
      <formula>IF(#REF!="Outro",FALSE,TRUE)</formula>
    </cfRule>
  </conditionalFormatting>
  <dataValidations count="3">
    <dataValidation allowBlank="1" showInputMessage="1" showErrorMessage="1" prompt="O título da folha de cálculo encontra-se nesta célula" sqref="B2" xr:uid="{5AFAF3C6-7EE5-4969-A70D-79AD774F245C}"/>
    <dataValidation type="decimal" operator="greaterThan" allowBlank="1" showInputMessage="1" showErrorMessage="1" sqref="C25:C59 I25:I59 M25:M59 Q25:Q59 U25:U59 Y25:Y59 AC25:AC59 AG25:AG59 AK25:AK59 AO25:AO59 AS25:AS59 AW25:AW59 BA25:BA59" xr:uid="{FC582F8D-7A67-4351-91C5-69ADCABC38F1}">
      <formula1>0</formula1>
    </dataValidation>
    <dataValidation type="list" operator="greaterThan" allowBlank="1" showInputMessage="1" showErrorMessage="1" sqref="H25:H59 AV25:AV59 L25:L59 P25:P59 T25:T59 X25:X59 AB25:AB59 AF25:AF59 AJ25:AJ59 AN25:AN59 AR25:AR59 AZ25:AZ59" xr:uid="{D6611E05-C441-45A4-B134-8F17699F6699}">
      <formula1>"&lt;Selecionar&gt;,Kg/ton produto acabado,Kg/ton carcaça produzida,Kg/MWh produzido,Kg/MWeh produzido,Outro"</formula1>
    </dataValidation>
  </dataValidations>
  <hyperlinks>
    <hyperlink ref="E6" location="'D2'!A1" display="D2" xr:uid="{733E8C70-EAEB-47FF-9F77-E263D13F1D9A}"/>
    <hyperlink ref="F6" location="'D3'!A1" display="D3" xr:uid="{F37CC7C4-D61F-45D9-9F3A-36B3836C7F4A}"/>
    <hyperlink ref="G6" location="'D4'!A1" display="D4" xr:uid="{EB2C7F93-2372-410C-8174-2A1861DC29A0}"/>
    <hyperlink ref="H6" location="'D5'!A1" display="D5" xr:uid="{ABE3E9D3-4BC4-472B-9150-215ECB5F061F}"/>
    <hyperlink ref="I6" location="'D6'!A1" display="D6" xr:uid="{9B7E78E9-34C3-441E-B831-354256EC5E08}"/>
    <hyperlink ref="J6" location="'D7'!A1" display="D7" xr:uid="{E0BA5800-EFB3-4913-80DF-2DC2630ED93B}"/>
    <hyperlink ref="K6" location="'D8'!A1" display="D8" xr:uid="{BBF0CE5E-5EE2-44B8-97EA-7E8F40E7E78F}"/>
    <hyperlink ref="L6" location="'D9'!A1" display="D9" xr:uid="{64883126-56B7-4CB1-B2A0-598CFFB2B50E}"/>
    <hyperlink ref="D6" location="'Água - Emissões - D1'!A1" display="D1" xr:uid="{E83D36CD-852A-46B4-A6F5-9FC2641BF9C3}"/>
    <hyperlink ref="S70" location="'D10'!A1" display="Voltar acima" xr:uid="{937F65C4-BC68-4B81-B747-891658A9CE52}"/>
    <hyperlink ref="S72" location="'Folha de rosto'!A1" display="Voltar ao início" xr:uid="{0B1BA86A-3F1E-47AB-BD01-541169FB173F}"/>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7AB63C6D-F1DC-484A-8645-3E41990542FD}">
          <x14:formula1>
            <xm:f>'C:\Users\ES198012\OneDrive - PGA\Desktop\[Modelo_RAA_v9.02 - DRAAC.xlsx]Suporte'!#REF!</xm:f>
          </x14:formula1>
          <xm:sqref>B60:D60</xm:sqref>
        </x14:dataValidation>
        <x14:dataValidation type="list" allowBlank="1" showInputMessage="1" showErrorMessage="1" xr:uid="{AB6094E2-A970-459F-B93D-5C505299FCB5}">
          <x14:formula1>
            <xm:f>Suporte!$J$8:$J$52</xm:f>
          </x14:formula1>
          <xm:sqref>B25:B59</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DC16C-8FB2-4586-9E96-A4717C926152}">
  <sheetPr>
    <tabColor theme="8" tint="0.59999389629810485"/>
  </sheetPr>
  <dimension ref="A1:AC410"/>
  <sheetViews>
    <sheetView zoomScale="96" zoomScaleNormal="96" workbookViewId="0">
      <selection activeCell="C9" sqref="C9"/>
    </sheetView>
  </sheetViews>
  <sheetFormatPr defaultRowHeight="15" x14ac:dyDescent="0.25"/>
  <cols>
    <col min="2" max="2" width="15" customWidth="1"/>
    <col min="3" max="3" width="13.7109375" customWidth="1"/>
    <col min="4" max="4" width="12.85546875" customWidth="1"/>
    <col min="5" max="5" width="11" customWidth="1"/>
    <col min="6" max="6" width="12.140625" customWidth="1"/>
    <col min="7" max="7" width="11.5703125" customWidth="1"/>
    <col min="8" max="8" width="15.28515625" customWidth="1"/>
    <col min="9" max="9" width="11.140625" customWidth="1"/>
    <col min="10" max="10" width="12.42578125" customWidth="1"/>
    <col min="11" max="11" width="11.28515625" customWidth="1"/>
    <col min="12" max="12" width="12.42578125" customWidth="1"/>
    <col min="13" max="13" width="10.85546875" customWidth="1"/>
    <col min="14" max="14" width="11.7109375" customWidth="1"/>
    <col min="15" max="15" width="10.28515625" customWidth="1"/>
    <col min="16" max="16" width="12.28515625" customWidth="1"/>
    <col min="17" max="17" width="11.140625" customWidth="1"/>
    <col min="18" max="18" width="12" customWidth="1"/>
    <col min="19" max="19" width="11.7109375" customWidth="1"/>
    <col min="20" max="20" width="11.85546875" customWidth="1"/>
    <col min="21" max="21" width="11.5703125" customWidth="1"/>
    <col min="22" max="22" width="12" customWidth="1"/>
    <col min="23" max="23" width="12.42578125" customWidth="1"/>
    <col min="24" max="24" width="13.28515625" customWidth="1"/>
    <col min="25" max="25" width="11.7109375" customWidth="1"/>
    <col min="26" max="26" width="12" customWidth="1"/>
    <col min="27" max="27" width="12.140625" customWidth="1"/>
    <col min="29" max="29" width="18.140625" customWidth="1"/>
  </cols>
  <sheetData>
    <row r="1" spans="1:29" x14ac:dyDescent="0.25">
      <c r="A1" s="192"/>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row>
    <row r="2" spans="1:29" ht="23.25" x14ac:dyDescent="0.25">
      <c r="A2" s="192"/>
      <c r="B2" s="45" t="s">
        <v>865</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row>
    <row r="3" spans="1:29" ht="23.25" x14ac:dyDescent="0.25">
      <c r="A3" s="192"/>
      <c r="B3" s="86"/>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row>
    <row r="4" spans="1:29" ht="18.75" x14ac:dyDescent="0.25">
      <c r="A4" s="192"/>
      <c r="B4" s="151"/>
      <c r="C4" s="13"/>
      <c r="D4" s="13"/>
      <c r="E4" s="13"/>
      <c r="F4" s="13"/>
      <c r="G4" s="13"/>
      <c r="H4" s="13"/>
      <c r="I4" s="13"/>
      <c r="J4" s="15"/>
      <c r="K4" s="15"/>
      <c r="L4" s="15"/>
      <c r="M4" s="15"/>
      <c r="N4" s="15"/>
      <c r="O4" s="15"/>
      <c r="P4" s="15"/>
      <c r="Q4" s="16"/>
      <c r="R4" s="1"/>
      <c r="S4" s="1"/>
      <c r="T4" s="1"/>
      <c r="U4" s="1"/>
      <c r="V4" s="1"/>
      <c r="W4" s="1"/>
      <c r="X4" s="1"/>
      <c r="Y4" s="1"/>
      <c r="Z4" s="1"/>
      <c r="AA4" s="1"/>
      <c r="AB4" s="1"/>
      <c r="AC4" s="1"/>
    </row>
    <row r="5" spans="1:29" x14ac:dyDescent="0.25">
      <c r="A5" s="192"/>
      <c r="B5" s="82" t="s">
        <v>875</v>
      </c>
      <c r="C5" s="13"/>
      <c r="D5" s="8"/>
      <c r="E5" s="13"/>
      <c r="F5" s="13"/>
      <c r="G5" s="13"/>
      <c r="H5" s="13"/>
      <c r="I5" s="13"/>
      <c r="J5" s="16"/>
      <c r="K5" s="16"/>
      <c r="L5" s="16"/>
      <c r="M5" s="16"/>
      <c r="N5" s="16"/>
      <c r="O5" s="16"/>
      <c r="P5" s="16"/>
      <c r="Q5" s="16"/>
      <c r="R5" s="1"/>
      <c r="S5" s="1"/>
      <c r="T5" s="1"/>
      <c r="U5" s="1"/>
      <c r="V5" s="1"/>
      <c r="W5" s="1"/>
      <c r="X5" s="1"/>
      <c r="Y5" s="1"/>
      <c r="Z5" s="1"/>
      <c r="AA5" s="1"/>
      <c r="AB5" s="1"/>
      <c r="AC5" s="1"/>
    </row>
    <row r="6" spans="1:29" x14ac:dyDescent="0.25">
      <c r="A6" s="192"/>
      <c r="B6" s="35"/>
      <c r="C6" s="13"/>
      <c r="D6" s="8"/>
      <c r="E6" s="13"/>
      <c r="F6" s="13"/>
      <c r="G6" s="13"/>
      <c r="H6" s="13"/>
      <c r="I6" s="13"/>
      <c r="J6" s="16"/>
      <c r="K6" s="16"/>
      <c r="L6" s="16"/>
      <c r="M6" s="16"/>
      <c r="N6" s="16"/>
      <c r="O6" s="16"/>
      <c r="P6" s="16"/>
      <c r="Q6" s="16"/>
      <c r="R6" s="1"/>
      <c r="S6" s="1"/>
      <c r="T6" s="1"/>
      <c r="U6" s="1"/>
      <c r="V6" s="1"/>
      <c r="W6" s="1"/>
      <c r="X6" s="1"/>
      <c r="Y6" s="1"/>
      <c r="Z6" s="1"/>
      <c r="AA6" s="1"/>
      <c r="AB6" s="1"/>
      <c r="AC6" s="1"/>
    </row>
    <row r="7" spans="1:29" ht="41.25" customHeight="1" x14ac:dyDescent="0.25">
      <c r="A7" s="81"/>
      <c r="B7" s="398" t="s">
        <v>867</v>
      </c>
      <c r="C7" s="398"/>
      <c r="D7" s="519"/>
      <c r="E7" s="519"/>
      <c r="F7" s="121"/>
      <c r="G7" s="121"/>
      <c r="H7" s="90"/>
      <c r="I7" s="90"/>
      <c r="J7" s="90"/>
      <c r="K7" s="90"/>
      <c r="L7" s="90"/>
      <c r="M7" s="90"/>
      <c r="N7" s="90"/>
      <c r="O7" s="90"/>
      <c r="P7" s="16"/>
      <c r="Q7" s="16"/>
      <c r="R7" s="1"/>
      <c r="S7" s="1"/>
      <c r="T7" s="1"/>
      <c r="U7" s="1"/>
      <c r="V7" s="1"/>
      <c r="W7" s="1"/>
      <c r="X7" s="1"/>
      <c r="Y7" s="1"/>
      <c r="Z7" s="1"/>
      <c r="AA7" s="1"/>
      <c r="AB7" s="1"/>
      <c r="AC7" s="1"/>
    </row>
    <row r="8" spans="1:29" x14ac:dyDescent="0.25">
      <c r="A8" s="81"/>
      <c r="B8" s="121"/>
      <c r="C8" s="121"/>
      <c r="D8" s="121"/>
      <c r="E8" s="121"/>
      <c r="F8" s="121"/>
      <c r="G8" s="121"/>
      <c r="H8" s="90"/>
      <c r="I8" s="90"/>
      <c r="J8" s="90"/>
      <c r="K8" s="90"/>
      <c r="L8" s="90"/>
      <c r="M8" s="90"/>
      <c r="N8" s="90"/>
      <c r="O8" s="90"/>
      <c r="P8" s="16"/>
      <c r="Q8" s="16"/>
      <c r="R8" s="1"/>
      <c r="S8" s="1"/>
      <c r="T8" s="1"/>
      <c r="U8" s="1"/>
      <c r="V8" s="1"/>
      <c r="W8" s="1"/>
      <c r="X8" s="1"/>
      <c r="Y8" s="1"/>
      <c r="Z8" s="1"/>
      <c r="AA8" s="1"/>
      <c r="AB8" s="1"/>
      <c r="AC8" s="1"/>
    </row>
    <row r="9" spans="1:29" x14ac:dyDescent="0.25">
      <c r="A9" s="81"/>
      <c r="B9" s="8"/>
      <c r="C9" s="121"/>
      <c r="D9" s="121"/>
      <c r="E9" s="121"/>
      <c r="F9" s="121"/>
      <c r="G9" s="121"/>
      <c r="H9" s="90"/>
      <c r="I9" s="90"/>
      <c r="J9" s="90"/>
      <c r="K9" s="90"/>
      <c r="L9" s="90"/>
      <c r="M9" s="90"/>
      <c r="N9" s="90"/>
      <c r="O9" s="90"/>
      <c r="P9" s="16"/>
      <c r="Q9" s="16"/>
      <c r="R9" s="1"/>
      <c r="S9" s="1"/>
      <c r="T9" s="1"/>
      <c r="U9" s="1"/>
      <c r="V9" s="1"/>
      <c r="W9" s="1"/>
      <c r="X9" s="1"/>
      <c r="Y9" s="1"/>
      <c r="Z9" s="1"/>
      <c r="AA9" s="1"/>
      <c r="AB9" s="1"/>
      <c r="AC9" s="1"/>
    </row>
    <row r="10" spans="1:29" ht="30" customHeight="1" x14ac:dyDescent="0.25">
      <c r="A10" s="192"/>
      <c r="B10" s="305"/>
      <c r="C10" s="305"/>
      <c r="D10" s="531" t="s">
        <v>18</v>
      </c>
      <c r="E10" s="530"/>
      <c r="F10" s="529" t="s">
        <v>19</v>
      </c>
      <c r="G10" s="530"/>
      <c r="H10" s="529" t="s">
        <v>20</v>
      </c>
      <c r="I10" s="530"/>
      <c r="J10" s="529" t="s">
        <v>21</v>
      </c>
      <c r="K10" s="530"/>
      <c r="L10" s="529" t="s">
        <v>22</v>
      </c>
      <c r="M10" s="530"/>
      <c r="N10" s="529" t="s">
        <v>23</v>
      </c>
      <c r="O10" s="530"/>
      <c r="P10" s="529" t="s">
        <v>24</v>
      </c>
      <c r="Q10" s="530"/>
      <c r="R10" s="529" t="s">
        <v>66</v>
      </c>
      <c r="S10" s="530"/>
      <c r="T10" s="529" t="s">
        <v>67</v>
      </c>
      <c r="U10" s="530"/>
      <c r="V10" s="529" t="s">
        <v>68</v>
      </c>
      <c r="W10" s="530"/>
      <c r="X10" s="529" t="s">
        <v>28</v>
      </c>
      <c r="Y10" s="530"/>
      <c r="Z10" s="529" t="s">
        <v>29</v>
      </c>
      <c r="AA10" s="530"/>
      <c r="AB10" s="1"/>
      <c r="AC10" s="1"/>
    </row>
    <row r="11" spans="1:29" ht="30" customHeight="1" x14ac:dyDescent="0.25">
      <c r="A11" s="192"/>
      <c r="B11" s="398" t="s">
        <v>866</v>
      </c>
      <c r="C11" s="398"/>
      <c r="D11" s="510"/>
      <c r="E11" s="511"/>
      <c r="F11" s="509"/>
      <c r="G11" s="511"/>
      <c r="H11" s="509"/>
      <c r="I11" s="511"/>
      <c r="J11" s="509"/>
      <c r="K11" s="511"/>
      <c r="L11" s="509"/>
      <c r="M11" s="511"/>
      <c r="N11" s="509"/>
      <c r="O11" s="511"/>
      <c r="P11" s="509"/>
      <c r="Q11" s="511"/>
      <c r="R11" s="509"/>
      <c r="S11" s="511"/>
      <c r="T11" s="509"/>
      <c r="U11" s="511"/>
      <c r="V11" s="509"/>
      <c r="W11" s="511"/>
      <c r="X11" s="509"/>
      <c r="Y11" s="511"/>
      <c r="Z11" s="509"/>
      <c r="AA11" s="511"/>
      <c r="AB11" s="1"/>
      <c r="AC11" s="1"/>
    </row>
    <row r="12" spans="1:29" ht="30" customHeight="1" x14ac:dyDescent="0.25">
      <c r="A12" s="192"/>
      <c r="B12" s="398" t="s">
        <v>879</v>
      </c>
      <c r="C12" s="398"/>
      <c r="D12" s="536"/>
      <c r="E12" s="502"/>
      <c r="F12" s="500"/>
      <c r="G12" s="502"/>
      <c r="H12" s="500"/>
      <c r="I12" s="502"/>
      <c r="J12" s="500"/>
      <c r="K12" s="502"/>
      <c r="L12" s="500"/>
      <c r="M12" s="502"/>
      <c r="N12" s="500"/>
      <c r="O12" s="502"/>
      <c r="P12" s="500"/>
      <c r="Q12" s="502"/>
      <c r="R12" s="500"/>
      <c r="S12" s="502"/>
      <c r="T12" s="500"/>
      <c r="U12" s="502"/>
      <c r="V12" s="500"/>
      <c r="W12" s="502"/>
      <c r="X12" s="500"/>
      <c r="Y12" s="502"/>
      <c r="Z12" s="509"/>
      <c r="AA12" s="511"/>
      <c r="AB12" s="1"/>
      <c r="AC12" s="1"/>
    </row>
    <row r="13" spans="1:29" ht="30" customHeight="1" x14ac:dyDescent="0.25">
      <c r="A13" s="192"/>
      <c r="B13" s="398" t="s">
        <v>868</v>
      </c>
      <c r="C13" s="398"/>
      <c r="D13" s="536"/>
      <c r="E13" s="502"/>
      <c r="F13" s="500"/>
      <c r="G13" s="502"/>
      <c r="H13" s="500"/>
      <c r="I13" s="502"/>
      <c r="J13" s="500"/>
      <c r="K13" s="502"/>
      <c r="L13" s="500"/>
      <c r="M13" s="502"/>
      <c r="N13" s="500"/>
      <c r="O13" s="502"/>
      <c r="P13" s="500"/>
      <c r="Q13" s="502"/>
      <c r="R13" s="500"/>
      <c r="S13" s="502"/>
      <c r="T13" s="500"/>
      <c r="U13" s="502"/>
      <c r="V13" s="500"/>
      <c r="W13" s="502"/>
      <c r="X13" s="500"/>
      <c r="Y13" s="502"/>
      <c r="Z13" s="509"/>
      <c r="AA13" s="511"/>
      <c r="AB13" s="1"/>
      <c r="AC13" s="1"/>
    </row>
    <row r="14" spans="1:29" ht="30" customHeight="1" x14ac:dyDescent="0.25">
      <c r="A14" s="192"/>
      <c r="B14" s="398" t="s">
        <v>869</v>
      </c>
      <c r="C14" s="398"/>
      <c r="D14" s="536"/>
      <c r="E14" s="502"/>
      <c r="F14" s="500"/>
      <c r="G14" s="502"/>
      <c r="H14" s="500"/>
      <c r="I14" s="502"/>
      <c r="J14" s="500"/>
      <c r="K14" s="502"/>
      <c r="L14" s="500"/>
      <c r="M14" s="502"/>
      <c r="N14" s="500"/>
      <c r="O14" s="502"/>
      <c r="P14" s="500"/>
      <c r="Q14" s="502"/>
      <c r="R14" s="500"/>
      <c r="S14" s="502"/>
      <c r="T14" s="500"/>
      <c r="U14" s="502"/>
      <c r="V14" s="500"/>
      <c r="W14" s="502"/>
      <c r="X14" s="500"/>
      <c r="Y14" s="502"/>
      <c r="Z14" s="509"/>
      <c r="AA14" s="511"/>
      <c r="AB14" s="1"/>
      <c r="AC14" s="1"/>
    </row>
    <row r="15" spans="1:29" ht="30" customHeight="1" x14ac:dyDescent="0.25">
      <c r="A15" s="192"/>
      <c r="B15" s="322"/>
      <c r="C15" s="322"/>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1"/>
      <c r="AC15" s="1"/>
    </row>
    <row r="16" spans="1:29" ht="30" customHeight="1" x14ac:dyDescent="0.25">
      <c r="A16" s="81"/>
      <c r="B16" s="76" t="s">
        <v>876</v>
      </c>
      <c r="C16" s="305"/>
      <c r="D16" s="305"/>
      <c r="E16" s="305"/>
      <c r="F16" s="305"/>
      <c r="G16" s="305"/>
      <c r="H16" s="305"/>
      <c r="I16" s="305"/>
      <c r="J16" s="305"/>
      <c r="K16" s="305"/>
      <c r="L16" s="305"/>
      <c r="M16" s="305"/>
      <c r="N16" s="305"/>
      <c r="O16" s="305"/>
      <c r="P16" s="305"/>
      <c r="Q16" s="305"/>
      <c r="R16" s="305"/>
      <c r="S16" s="305"/>
      <c r="T16" s="305"/>
      <c r="U16" s="305"/>
      <c r="V16" s="305"/>
      <c r="W16" s="305"/>
      <c r="X16" s="305"/>
      <c r="Y16" s="305"/>
      <c r="Z16" s="305"/>
      <c r="AA16" s="305"/>
      <c r="AB16" s="1"/>
      <c r="AC16" s="1"/>
    </row>
    <row r="17" spans="1:29" ht="12.75" customHeight="1" x14ac:dyDescent="0.25">
      <c r="A17" s="81"/>
      <c r="B17" s="82"/>
      <c r="C17" s="121"/>
      <c r="D17" s="305"/>
      <c r="E17" s="305"/>
      <c r="F17" s="305"/>
      <c r="G17" s="305"/>
      <c r="H17" s="305"/>
      <c r="I17" s="305"/>
      <c r="J17" s="305"/>
      <c r="K17" s="305"/>
      <c r="L17" s="305"/>
      <c r="M17" s="305"/>
      <c r="N17" s="305"/>
      <c r="O17" s="305"/>
      <c r="P17" s="305"/>
      <c r="Q17" s="305"/>
      <c r="R17" s="305"/>
      <c r="S17" s="305"/>
      <c r="T17" s="305"/>
      <c r="U17" s="305"/>
      <c r="V17" s="305"/>
      <c r="W17" s="305"/>
      <c r="X17" s="305"/>
      <c r="Y17" s="305"/>
      <c r="Z17" s="305"/>
      <c r="AA17" s="305"/>
      <c r="AB17" s="1"/>
      <c r="AC17" s="1"/>
    </row>
    <row r="18" spans="1:29" ht="30" customHeight="1" x14ac:dyDescent="0.25">
      <c r="A18" s="81"/>
      <c r="B18" s="121"/>
      <c r="C18" s="121"/>
      <c r="D18" s="531" t="s">
        <v>18</v>
      </c>
      <c r="E18" s="530"/>
      <c r="F18" s="529" t="s">
        <v>19</v>
      </c>
      <c r="G18" s="530"/>
      <c r="H18" s="529" t="s">
        <v>20</v>
      </c>
      <c r="I18" s="530"/>
      <c r="J18" s="529" t="s">
        <v>21</v>
      </c>
      <c r="K18" s="530"/>
      <c r="L18" s="529" t="s">
        <v>22</v>
      </c>
      <c r="M18" s="530"/>
      <c r="N18" s="529" t="s">
        <v>23</v>
      </c>
      <c r="O18" s="530"/>
      <c r="P18" s="529" t="s">
        <v>24</v>
      </c>
      <c r="Q18" s="530"/>
      <c r="R18" s="529" t="s">
        <v>66</v>
      </c>
      <c r="S18" s="530"/>
      <c r="T18" s="529" t="s">
        <v>67</v>
      </c>
      <c r="U18" s="530"/>
      <c r="V18" s="529" t="s">
        <v>68</v>
      </c>
      <c r="W18" s="530"/>
      <c r="X18" s="529" t="s">
        <v>28</v>
      </c>
      <c r="Y18" s="530"/>
      <c r="Z18" s="529" t="s">
        <v>29</v>
      </c>
      <c r="AA18" s="530"/>
      <c r="AB18" s="1"/>
      <c r="AC18" s="1"/>
    </row>
    <row r="19" spans="1:29" ht="30" customHeight="1" x14ac:dyDescent="0.25">
      <c r="A19" s="192"/>
      <c r="B19" s="385" t="s">
        <v>859</v>
      </c>
      <c r="C19" s="385"/>
      <c r="D19" s="517"/>
      <c r="E19" s="518"/>
      <c r="F19" s="516"/>
      <c r="G19" s="518"/>
      <c r="H19" s="516"/>
      <c r="I19" s="518"/>
      <c r="J19" s="516"/>
      <c r="K19" s="518"/>
      <c r="L19" s="516"/>
      <c r="M19" s="518"/>
      <c r="N19" s="516"/>
      <c r="O19" s="518"/>
      <c r="P19" s="516"/>
      <c r="Q19" s="518"/>
      <c r="R19" s="516"/>
      <c r="S19" s="518"/>
      <c r="T19" s="516"/>
      <c r="U19" s="518"/>
      <c r="V19" s="516"/>
      <c r="W19" s="518"/>
      <c r="X19" s="516"/>
      <c r="Y19" s="518"/>
      <c r="Z19" s="516"/>
      <c r="AA19" s="518"/>
      <c r="AB19" s="1"/>
      <c r="AC19" s="1"/>
    </row>
    <row r="20" spans="1:29" ht="75" customHeight="1" x14ac:dyDescent="0.25">
      <c r="A20" s="192"/>
      <c r="B20" s="249" t="s">
        <v>94</v>
      </c>
      <c r="C20" s="249" t="s">
        <v>800</v>
      </c>
      <c r="D20" s="249" t="s">
        <v>860</v>
      </c>
      <c r="E20" s="271" t="s">
        <v>870</v>
      </c>
      <c r="F20" s="221" t="s">
        <v>860</v>
      </c>
      <c r="G20" s="271" t="s">
        <v>870</v>
      </c>
      <c r="H20" s="221" t="s">
        <v>860</v>
      </c>
      <c r="I20" s="271" t="s">
        <v>870</v>
      </c>
      <c r="J20" s="221" t="s">
        <v>860</v>
      </c>
      <c r="K20" s="271" t="s">
        <v>870</v>
      </c>
      <c r="L20" s="221" t="s">
        <v>860</v>
      </c>
      <c r="M20" s="271" t="s">
        <v>870</v>
      </c>
      <c r="N20" s="221" t="s">
        <v>860</v>
      </c>
      <c r="O20" s="271" t="s">
        <v>870</v>
      </c>
      <c r="P20" s="221" t="s">
        <v>860</v>
      </c>
      <c r="Q20" s="271" t="s">
        <v>870</v>
      </c>
      <c r="R20" s="221" t="s">
        <v>860</v>
      </c>
      <c r="S20" s="271" t="s">
        <v>870</v>
      </c>
      <c r="T20" s="221" t="s">
        <v>860</v>
      </c>
      <c r="U20" s="271" t="s">
        <v>870</v>
      </c>
      <c r="V20" s="221" t="s">
        <v>860</v>
      </c>
      <c r="W20" s="271" t="s">
        <v>870</v>
      </c>
      <c r="X20" s="221" t="s">
        <v>860</v>
      </c>
      <c r="Y20" s="271" t="s">
        <v>870</v>
      </c>
      <c r="Z20" s="221" t="s">
        <v>860</v>
      </c>
      <c r="AA20" s="271" t="s">
        <v>870</v>
      </c>
      <c r="AB20" s="1"/>
      <c r="AC20" s="1"/>
    </row>
    <row r="21" spans="1:29" x14ac:dyDescent="0.25">
      <c r="A21" s="192"/>
      <c r="B21" s="263" t="s">
        <v>10</v>
      </c>
      <c r="C21" s="164"/>
      <c r="D21" s="34"/>
      <c r="E21" s="323">
        <f t="shared" ref="E21:E27" si="0">(D21/1000)*$D$12</f>
        <v>0</v>
      </c>
      <c r="F21" s="162"/>
      <c r="G21" s="323">
        <f>(F21/1000)*$F$12</f>
        <v>0</v>
      </c>
      <c r="H21" s="162"/>
      <c r="I21" s="323">
        <f>(H21/1000)*$H$12</f>
        <v>0</v>
      </c>
      <c r="J21" s="162"/>
      <c r="K21" s="323">
        <f>(J21/1000)*$J$12</f>
        <v>0</v>
      </c>
      <c r="L21" s="162"/>
      <c r="M21" s="323">
        <f>(L21/1000)*$L$12</f>
        <v>0</v>
      </c>
      <c r="N21" s="162"/>
      <c r="O21" s="323">
        <f>(N21/1000)*$N$12</f>
        <v>0</v>
      </c>
      <c r="P21" s="162"/>
      <c r="Q21" s="323">
        <f>(P21/1000)*$P$12</f>
        <v>0</v>
      </c>
      <c r="R21" s="162"/>
      <c r="S21" s="323">
        <f>(R21/1000)*$R$12</f>
        <v>0</v>
      </c>
      <c r="T21" s="162"/>
      <c r="U21" s="323">
        <f>(T21/1000)*$T$12</f>
        <v>0</v>
      </c>
      <c r="V21" s="162"/>
      <c r="W21" s="323">
        <f>(V21/1000)*$V$12</f>
        <v>0</v>
      </c>
      <c r="X21" s="162"/>
      <c r="Y21" s="323">
        <f>(X21/1000)*$X$12</f>
        <v>0</v>
      </c>
      <c r="Z21" s="162"/>
      <c r="AA21" s="323">
        <f>(Z21/1000)*$Z$12</f>
        <v>0</v>
      </c>
      <c r="AB21" s="1"/>
      <c r="AC21" s="1"/>
    </row>
    <row r="22" spans="1:29" x14ac:dyDescent="0.25">
      <c r="A22" s="192"/>
      <c r="B22" s="263" t="s">
        <v>10</v>
      </c>
      <c r="C22" s="164"/>
      <c r="D22" s="34"/>
      <c r="E22" s="323">
        <f t="shared" si="0"/>
        <v>0</v>
      </c>
      <c r="F22" s="162"/>
      <c r="G22" s="323">
        <f t="shared" ref="G22:G29" si="1">(F22/1000)*$F$12</f>
        <v>0</v>
      </c>
      <c r="H22" s="162"/>
      <c r="I22" s="323">
        <f t="shared" ref="I22:I27" si="2">(H22/1000)*$H$12</f>
        <v>0</v>
      </c>
      <c r="J22" s="162"/>
      <c r="K22" s="323">
        <f t="shared" ref="K22:K29" si="3">(J22/1000)*$J$12</f>
        <v>0</v>
      </c>
      <c r="L22" s="162"/>
      <c r="M22" s="323">
        <f t="shared" ref="M22:M27" si="4">(L22/1000)*$L$12</f>
        <v>0</v>
      </c>
      <c r="N22" s="162"/>
      <c r="O22" s="323">
        <f t="shared" ref="O22:O27" si="5">(N22/1000)*$N$12</f>
        <v>0</v>
      </c>
      <c r="P22" s="162"/>
      <c r="Q22" s="323">
        <f t="shared" ref="Q22:Q29" si="6">(P22/1000)*$P$12</f>
        <v>0</v>
      </c>
      <c r="R22" s="162"/>
      <c r="S22" s="323">
        <f t="shared" ref="S22:S27" si="7">(R22/1000)*$R$12</f>
        <v>0</v>
      </c>
      <c r="T22" s="162"/>
      <c r="U22" s="323">
        <f t="shared" ref="U22:U27" si="8">(T22/1000)*$T$12</f>
        <v>0</v>
      </c>
      <c r="V22" s="162"/>
      <c r="W22" s="323">
        <f t="shared" ref="W22:W27" si="9">(V22/1000)*$V$12</f>
        <v>0</v>
      </c>
      <c r="X22" s="162"/>
      <c r="Y22" s="323">
        <f t="shared" ref="Y22:Y27" si="10">(X22/1000)*$X$12</f>
        <v>0</v>
      </c>
      <c r="Z22" s="162"/>
      <c r="AA22" s="323">
        <f t="shared" ref="AA22:AA27" si="11">(Z22/1000)*$Z$12</f>
        <v>0</v>
      </c>
      <c r="AB22" s="1"/>
      <c r="AC22" s="1"/>
    </row>
    <row r="23" spans="1:29" x14ac:dyDescent="0.25">
      <c r="A23" s="192"/>
      <c r="B23" s="263" t="s">
        <v>10</v>
      </c>
      <c r="C23" s="164"/>
      <c r="D23" s="34"/>
      <c r="E23" s="323">
        <f t="shared" si="0"/>
        <v>0</v>
      </c>
      <c r="F23" s="162"/>
      <c r="G23" s="323">
        <f t="shared" si="1"/>
        <v>0</v>
      </c>
      <c r="H23" s="162"/>
      <c r="I23" s="323">
        <f t="shared" si="2"/>
        <v>0</v>
      </c>
      <c r="J23" s="162"/>
      <c r="K23" s="323">
        <f t="shared" si="3"/>
        <v>0</v>
      </c>
      <c r="L23" s="162"/>
      <c r="M23" s="323">
        <f t="shared" si="4"/>
        <v>0</v>
      </c>
      <c r="N23" s="162"/>
      <c r="O23" s="323">
        <f t="shared" si="5"/>
        <v>0</v>
      </c>
      <c r="P23" s="162"/>
      <c r="Q23" s="323">
        <f t="shared" si="6"/>
        <v>0</v>
      </c>
      <c r="R23" s="162"/>
      <c r="S23" s="323">
        <f t="shared" si="7"/>
        <v>0</v>
      </c>
      <c r="T23" s="162"/>
      <c r="U23" s="323">
        <f t="shared" si="8"/>
        <v>0</v>
      </c>
      <c r="V23" s="162"/>
      <c r="W23" s="323">
        <f t="shared" si="9"/>
        <v>0</v>
      </c>
      <c r="X23" s="162"/>
      <c r="Y23" s="323">
        <f t="shared" si="10"/>
        <v>0</v>
      </c>
      <c r="Z23" s="162"/>
      <c r="AA23" s="323">
        <f t="shared" si="11"/>
        <v>0</v>
      </c>
      <c r="AB23" s="1"/>
      <c r="AC23" s="1"/>
    </row>
    <row r="24" spans="1:29" x14ac:dyDescent="0.25">
      <c r="A24" s="192"/>
      <c r="B24" s="263" t="s">
        <v>10</v>
      </c>
      <c r="C24" s="164"/>
      <c r="D24" s="34"/>
      <c r="E24" s="323">
        <f t="shared" si="0"/>
        <v>0</v>
      </c>
      <c r="F24" s="162"/>
      <c r="G24" s="323">
        <f t="shared" si="1"/>
        <v>0</v>
      </c>
      <c r="H24" s="162"/>
      <c r="I24" s="323">
        <f t="shared" si="2"/>
        <v>0</v>
      </c>
      <c r="J24" s="162"/>
      <c r="K24" s="323">
        <f t="shared" si="3"/>
        <v>0</v>
      </c>
      <c r="L24" s="162"/>
      <c r="M24" s="323">
        <f t="shared" si="4"/>
        <v>0</v>
      </c>
      <c r="N24" s="162"/>
      <c r="O24" s="323">
        <f t="shared" si="5"/>
        <v>0</v>
      </c>
      <c r="P24" s="162"/>
      <c r="Q24" s="323">
        <f t="shared" si="6"/>
        <v>0</v>
      </c>
      <c r="R24" s="162"/>
      <c r="S24" s="323">
        <f t="shared" si="7"/>
        <v>0</v>
      </c>
      <c r="T24" s="162"/>
      <c r="U24" s="323">
        <f t="shared" si="8"/>
        <v>0</v>
      </c>
      <c r="V24" s="162"/>
      <c r="W24" s="323">
        <f t="shared" si="9"/>
        <v>0</v>
      </c>
      <c r="X24" s="162"/>
      <c r="Y24" s="323">
        <f t="shared" si="10"/>
        <v>0</v>
      </c>
      <c r="Z24" s="162"/>
      <c r="AA24" s="323">
        <f t="shared" si="11"/>
        <v>0</v>
      </c>
      <c r="AB24" s="1"/>
      <c r="AC24" s="1"/>
    </row>
    <row r="25" spans="1:29" x14ac:dyDescent="0.25">
      <c r="A25" s="192"/>
      <c r="B25" s="263" t="s">
        <v>10</v>
      </c>
      <c r="C25" s="164"/>
      <c r="D25" s="34"/>
      <c r="E25" s="323">
        <f t="shared" si="0"/>
        <v>0</v>
      </c>
      <c r="F25" s="162"/>
      <c r="G25" s="323">
        <f t="shared" si="1"/>
        <v>0</v>
      </c>
      <c r="H25" s="162"/>
      <c r="I25" s="323">
        <f t="shared" si="2"/>
        <v>0</v>
      </c>
      <c r="J25" s="162"/>
      <c r="K25" s="323">
        <f t="shared" si="3"/>
        <v>0</v>
      </c>
      <c r="L25" s="162"/>
      <c r="M25" s="323">
        <f t="shared" si="4"/>
        <v>0</v>
      </c>
      <c r="N25" s="162"/>
      <c r="O25" s="323">
        <f t="shared" si="5"/>
        <v>0</v>
      </c>
      <c r="P25" s="162"/>
      <c r="Q25" s="323">
        <f t="shared" si="6"/>
        <v>0</v>
      </c>
      <c r="R25" s="162"/>
      <c r="S25" s="323">
        <f t="shared" si="7"/>
        <v>0</v>
      </c>
      <c r="T25" s="162"/>
      <c r="U25" s="323">
        <f t="shared" si="8"/>
        <v>0</v>
      </c>
      <c r="V25" s="162"/>
      <c r="W25" s="323">
        <f t="shared" si="9"/>
        <v>0</v>
      </c>
      <c r="X25" s="162"/>
      <c r="Y25" s="323">
        <f t="shared" si="10"/>
        <v>0</v>
      </c>
      <c r="Z25" s="162"/>
      <c r="AA25" s="323">
        <f t="shared" si="11"/>
        <v>0</v>
      </c>
      <c r="AB25" s="1"/>
      <c r="AC25" s="1"/>
    </row>
    <row r="26" spans="1:29" x14ac:dyDescent="0.25">
      <c r="A26" s="192"/>
      <c r="B26" s="263" t="s">
        <v>10</v>
      </c>
      <c r="C26" s="164"/>
      <c r="D26" s="34"/>
      <c r="E26" s="323">
        <f t="shared" si="0"/>
        <v>0</v>
      </c>
      <c r="F26" s="162"/>
      <c r="G26" s="323">
        <f t="shared" si="1"/>
        <v>0</v>
      </c>
      <c r="H26" s="162"/>
      <c r="I26" s="323">
        <f t="shared" si="2"/>
        <v>0</v>
      </c>
      <c r="J26" s="162"/>
      <c r="K26" s="323">
        <f t="shared" si="3"/>
        <v>0</v>
      </c>
      <c r="L26" s="162"/>
      <c r="M26" s="323">
        <f t="shared" si="4"/>
        <v>0</v>
      </c>
      <c r="N26" s="162"/>
      <c r="O26" s="323">
        <f t="shared" si="5"/>
        <v>0</v>
      </c>
      <c r="P26" s="162"/>
      <c r="Q26" s="323">
        <f t="shared" si="6"/>
        <v>0</v>
      </c>
      <c r="R26" s="162"/>
      <c r="S26" s="323">
        <f t="shared" si="7"/>
        <v>0</v>
      </c>
      <c r="T26" s="162"/>
      <c r="U26" s="323">
        <f t="shared" si="8"/>
        <v>0</v>
      </c>
      <c r="V26" s="162"/>
      <c r="W26" s="323">
        <f t="shared" si="9"/>
        <v>0</v>
      </c>
      <c r="X26" s="162"/>
      <c r="Y26" s="323">
        <f t="shared" si="10"/>
        <v>0</v>
      </c>
      <c r="Z26" s="162"/>
      <c r="AA26" s="323">
        <f t="shared" si="11"/>
        <v>0</v>
      </c>
      <c r="AB26" s="1"/>
      <c r="AC26" s="1"/>
    </row>
    <row r="27" spans="1:29" x14ac:dyDescent="0.25">
      <c r="A27" s="192"/>
      <c r="B27" s="263" t="s">
        <v>10</v>
      </c>
      <c r="C27" s="164"/>
      <c r="D27" s="34"/>
      <c r="E27" s="323">
        <f t="shared" si="0"/>
        <v>0</v>
      </c>
      <c r="F27" s="162"/>
      <c r="G27" s="323">
        <f t="shared" si="1"/>
        <v>0</v>
      </c>
      <c r="H27" s="162"/>
      <c r="I27" s="323">
        <f t="shared" si="2"/>
        <v>0</v>
      </c>
      <c r="J27" s="162"/>
      <c r="K27" s="323">
        <f t="shared" si="3"/>
        <v>0</v>
      </c>
      <c r="L27" s="162"/>
      <c r="M27" s="323">
        <f t="shared" si="4"/>
        <v>0</v>
      </c>
      <c r="N27" s="162"/>
      <c r="O27" s="323">
        <f t="shared" si="5"/>
        <v>0</v>
      </c>
      <c r="P27" s="162"/>
      <c r="Q27" s="323">
        <f t="shared" si="6"/>
        <v>0</v>
      </c>
      <c r="R27" s="162"/>
      <c r="S27" s="323">
        <f t="shared" si="7"/>
        <v>0</v>
      </c>
      <c r="T27" s="162"/>
      <c r="U27" s="323">
        <f t="shared" si="8"/>
        <v>0</v>
      </c>
      <c r="V27" s="162"/>
      <c r="W27" s="323">
        <f t="shared" si="9"/>
        <v>0</v>
      </c>
      <c r="X27" s="162"/>
      <c r="Y27" s="323">
        <f t="shared" si="10"/>
        <v>0</v>
      </c>
      <c r="Z27" s="162"/>
      <c r="AA27" s="323">
        <f t="shared" si="11"/>
        <v>0</v>
      </c>
      <c r="AB27" s="1"/>
      <c r="AC27" s="1"/>
    </row>
    <row r="28" spans="1:29" hidden="1" x14ac:dyDescent="0.25">
      <c r="A28" s="192"/>
      <c r="B28" s="13"/>
      <c r="C28" s="13"/>
      <c r="D28" s="13"/>
      <c r="E28" s="13"/>
      <c r="F28" s="13"/>
      <c r="G28" s="323">
        <f t="shared" si="1"/>
        <v>0</v>
      </c>
      <c r="H28" s="13"/>
      <c r="I28" s="13"/>
      <c r="J28" s="16"/>
      <c r="K28" s="323">
        <f t="shared" si="3"/>
        <v>0</v>
      </c>
      <c r="L28" s="16"/>
      <c r="M28" s="16"/>
      <c r="N28" s="16"/>
      <c r="O28" s="16"/>
      <c r="P28" s="292"/>
      <c r="Q28" s="323">
        <f t="shared" si="6"/>
        <v>0</v>
      </c>
      <c r="R28" s="292"/>
      <c r="S28" s="292"/>
      <c r="T28" s="292"/>
      <c r="U28" s="292"/>
      <c r="V28" s="292"/>
      <c r="W28" s="292"/>
      <c r="X28" s="292"/>
      <c r="Y28" s="292"/>
      <c r="Z28" s="292"/>
      <c r="AA28" s="292"/>
      <c r="AB28" s="1"/>
      <c r="AC28" s="1"/>
    </row>
    <row r="29" spans="1:29" hidden="1" x14ac:dyDescent="0.25">
      <c r="A29" s="192"/>
      <c r="B29" s="16"/>
      <c r="C29" s="13"/>
      <c r="D29" s="13"/>
      <c r="E29" s="13"/>
      <c r="F29" s="13"/>
      <c r="G29" s="323">
        <f t="shared" si="1"/>
        <v>0</v>
      </c>
      <c r="H29" s="13"/>
      <c r="I29" s="13"/>
      <c r="J29" s="16"/>
      <c r="K29" s="323">
        <f t="shared" si="3"/>
        <v>0</v>
      </c>
      <c r="L29" s="16"/>
      <c r="M29" s="16"/>
      <c r="N29" s="16"/>
      <c r="O29" s="16"/>
      <c r="P29" s="292"/>
      <c r="Q29" s="323">
        <f t="shared" si="6"/>
        <v>0</v>
      </c>
      <c r="R29" s="292"/>
      <c r="S29" s="292"/>
      <c r="T29" s="292"/>
      <c r="U29" s="292"/>
      <c r="V29" s="292"/>
      <c r="W29" s="292"/>
      <c r="X29" s="292"/>
      <c r="Y29" s="292"/>
      <c r="Z29" s="292"/>
      <c r="AA29" s="292"/>
      <c r="AB29" s="1"/>
      <c r="AC29" s="1"/>
    </row>
    <row r="30" spans="1:29" x14ac:dyDescent="0.25">
      <c r="A30" s="192"/>
      <c r="B30" s="55"/>
      <c r="C30" s="265"/>
      <c r="D30" s="265"/>
      <c r="E30" s="265"/>
      <c r="F30" s="265"/>
      <c r="G30" s="265"/>
      <c r="H30" s="265"/>
      <c r="I30" s="265"/>
      <c r="J30" s="1"/>
      <c r="K30" s="1"/>
      <c r="L30" s="1"/>
      <c r="M30" s="1"/>
      <c r="N30" s="1"/>
      <c r="O30" s="1"/>
      <c r="P30" s="1"/>
      <c r="Q30" s="1"/>
      <c r="R30" s="1"/>
      <c r="S30" s="1"/>
      <c r="T30" s="1"/>
      <c r="U30" s="1"/>
      <c r="V30" s="1"/>
      <c r="W30" s="1"/>
      <c r="X30" s="1"/>
      <c r="Y30" s="1"/>
      <c r="Z30" s="1"/>
      <c r="AA30" s="1"/>
      <c r="AB30" s="1"/>
      <c r="AC30" s="1"/>
    </row>
    <row r="31" spans="1:29" x14ac:dyDescent="0.25">
      <c r="A31" s="192"/>
      <c r="B31" s="55"/>
      <c r="C31" s="265"/>
      <c r="D31" s="265"/>
      <c r="E31" s="265"/>
      <c r="F31" s="265"/>
      <c r="G31" s="265"/>
      <c r="H31" s="265"/>
      <c r="I31" s="265"/>
      <c r="J31" s="1"/>
      <c r="K31" s="1"/>
      <c r="L31" s="1"/>
      <c r="M31" s="1"/>
      <c r="N31" s="1"/>
      <c r="O31" s="1"/>
      <c r="P31" s="1"/>
      <c r="Q31" s="1"/>
      <c r="R31" s="1"/>
      <c r="S31" s="1"/>
      <c r="T31" s="1"/>
      <c r="U31" s="1"/>
      <c r="V31" s="1"/>
      <c r="W31" s="1"/>
      <c r="X31" s="1"/>
      <c r="Y31" s="1"/>
      <c r="Z31" s="1"/>
      <c r="AA31" s="1"/>
      <c r="AB31" s="1"/>
      <c r="AC31" s="1"/>
    </row>
    <row r="32" spans="1:29" x14ac:dyDescent="0.25">
      <c r="A32" s="192"/>
      <c r="B32" s="82" t="s">
        <v>877</v>
      </c>
      <c r="C32" s="265"/>
      <c r="D32" s="265"/>
      <c r="E32" s="265"/>
      <c r="F32" s="265"/>
      <c r="G32" s="265"/>
      <c r="H32" s="265"/>
      <c r="I32" s="265"/>
      <c r="J32" s="1"/>
      <c r="K32" s="1"/>
      <c r="L32" s="121"/>
      <c r="M32" s="121"/>
      <c r="N32" s="121"/>
      <c r="O32" s="121"/>
      <c r="P32" s="121"/>
      <c r="Q32" s="121"/>
      <c r="R32" s="121"/>
      <c r="S32" s="121"/>
      <c r="T32" s="121"/>
      <c r="U32" s="121"/>
      <c r="V32" s="121"/>
      <c r="W32" s="121"/>
      <c r="X32" s="121"/>
      <c r="Y32" s="121"/>
      <c r="Z32" s="121"/>
      <c r="AA32" s="121"/>
      <c r="AB32" s="121"/>
      <c r="AC32" s="1"/>
    </row>
    <row r="33" spans="1:29" x14ac:dyDescent="0.25">
      <c r="A33" s="192"/>
      <c r="B33" s="82"/>
      <c r="C33" s="265"/>
      <c r="D33" s="265"/>
      <c r="E33" s="265"/>
      <c r="F33" s="265"/>
      <c r="G33" s="265"/>
      <c r="H33" s="265"/>
      <c r="I33" s="265"/>
      <c r="J33" s="1"/>
      <c r="K33" s="1"/>
      <c r="L33" s="121"/>
      <c r="M33" s="121"/>
      <c r="N33" s="121"/>
      <c r="O33" s="121"/>
      <c r="P33" s="121"/>
      <c r="Q33" s="121"/>
      <c r="R33" s="121"/>
      <c r="S33" s="121"/>
      <c r="T33" s="121"/>
      <c r="U33" s="121"/>
      <c r="V33" s="121"/>
      <c r="W33" s="121"/>
      <c r="X33" s="121"/>
      <c r="Y33" s="121"/>
      <c r="Z33" s="121"/>
      <c r="AA33" s="121"/>
      <c r="AB33" s="121"/>
      <c r="AC33" s="1"/>
    </row>
    <row r="34" spans="1:29" ht="33.75" customHeight="1" x14ac:dyDescent="0.25">
      <c r="A34" s="192"/>
      <c r="B34" s="55"/>
      <c r="C34" s="265"/>
      <c r="D34" s="533" t="s">
        <v>871</v>
      </c>
      <c r="E34" s="534"/>
      <c r="F34" s="533" t="s">
        <v>872</v>
      </c>
      <c r="G34" s="534"/>
      <c r="H34" s="533" t="s">
        <v>873</v>
      </c>
      <c r="I34" s="534"/>
      <c r="J34" s="533" t="s">
        <v>874</v>
      </c>
      <c r="K34" s="534"/>
      <c r="L34" s="121"/>
      <c r="M34" s="121"/>
      <c r="N34" s="121"/>
      <c r="O34" s="121"/>
      <c r="P34" s="121"/>
      <c r="Q34" s="121"/>
      <c r="R34" s="121"/>
      <c r="S34" s="121"/>
      <c r="T34" s="121"/>
      <c r="U34" s="121"/>
      <c r="V34" s="121"/>
      <c r="W34" s="121"/>
      <c r="X34" s="121"/>
      <c r="Y34" s="121"/>
      <c r="Z34" s="121"/>
      <c r="AA34" s="121"/>
      <c r="AB34" s="121"/>
      <c r="AC34" s="1"/>
    </row>
    <row r="35" spans="1:29" ht="33.75" customHeight="1" x14ac:dyDescent="0.25">
      <c r="A35" s="192"/>
      <c r="B35" s="398" t="s">
        <v>879</v>
      </c>
      <c r="C35" s="413"/>
      <c r="D35" s="500"/>
      <c r="E35" s="502"/>
      <c r="F35" s="500"/>
      <c r="G35" s="502"/>
      <c r="H35" s="500"/>
      <c r="I35" s="502"/>
      <c r="J35" s="500"/>
      <c r="K35" s="502"/>
      <c r="L35" s="121"/>
      <c r="M35" s="121"/>
      <c r="N35" s="121"/>
      <c r="O35" s="121"/>
      <c r="P35" s="121"/>
      <c r="Q35" s="121"/>
      <c r="R35" s="121"/>
      <c r="S35" s="121"/>
      <c r="T35" s="121"/>
      <c r="U35" s="121"/>
      <c r="V35" s="121"/>
      <c r="W35" s="121"/>
      <c r="X35" s="121"/>
      <c r="Y35" s="121"/>
      <c r="Z35" s="121"/>
      <c r="AA35" s="121"/>
      <c r="AB35" s="121"/>
      <c r="AC35" s="1"/>
    </row>
    <row r="36" spans="1:29" ht="30" customHeight="1" x14ac:dyDescent="0.25">
      <c r="A36" s="192"/>
      <c r="B36" s="385" t="s">
        <v>859</v>
      </c>
      <c r="C36" s="535"/>
      <c r="D36" s="516"/>
      <c r="E36" s="518"/>
      <c r="F36" s="516"/>
      <c r="G36" s="518"/>
      <c r="H36" s="516"/>
      <c r="I36" s="518"/>
      <c r="J36" s="516"/>
      <c r="K36" s="518"/>
      <c r="L36" s="121"/>
      <c r="M36" s="121"/>
      <c r="N36" s="121"/>
      <c r="O36" s="121"/>
      <c r="P36" s="121"/>
      <c r="Q36" s="121"/>
      <c r="R36" s="121"/>
      <c r="S36" s="121"/>
      <c r="T36" s="121"/>
      <c r="U36" s="121"/>
      <c r="V36" s="121"/>
      <c r="W36" s="121"/>
      <c r="X36" s="121"/>
      <c r="Y36" s="121"/>
      <c r="Z36" s="121"/>
      <c r="AA36" s="121"/>
      <c r="AB36" s="121"/>
      <c r="AC36" s="1"/>
    </row>
    <row r="37" spans="1:29" ht="51" x14ac:dyDescent="0.25">
      <c r="A37" s="192"/>
      <c r="B37" s="249" t="s">
        <v>94</v>
      </c>
      <c r="C37" s="257" t="s">
        <v>800</v>
      </c>
      <c r="D37" s="221" t="s">
        <v>860</v>
      </c>
      <c r="E37" s="271" t="s">
        <v>870</v>
      </c>
      <c r="F37" s="221" t="s">
        <v>860</v>
      </c>
      <c r="G37" s="271" t="s">
        <v>870</v>
      </c>
      <c r="H37" s="221" t="s">
        <v>860</v>
      </c>
      <c r="I37" s="271" t="s">
        <v>870</v>
      </c>
      <c r="J37" s="221" t="s">
        <v>860</v>
      </c>
      <c r="K37" s="271" t="s">
        <v>870</v>
      </c>
      <c r="L37" s="121"/>
      <c r="M37" s="121"/>
      <c r="N37" s="121"/>
      <c r="O37" s="121"/>
      <c r="P37" s="121"/>
      <c r="Q37" s="121"/>
      <c r="R37" s="121"/>
      <c r="S37" s="121"/>
      <c r="T37" s="121"/>
      <c r="U37" s="121"/>
      <c r="V37" s="121"/>
      <c r="W37" s="121"/>
      <c r="X37" s="121"/>
      <c r="Y37" s="121"/>
      <c r="Z37" s="121"/>
      <c r="AA37" s="121"/>
      <c r="AB37" s="121"/>
      <c r="AC37" s="1"/>
    </row>
    <row r="38" spans="1:29" x14ac:dyDescent="0.25">
      <c r="A38" s="192"/>
      <c r="B38" s="263" t="s">
        <v>10</v>
      </c>
      <c r="C38" s="209"/>
      <c r="D38" s="162"/>
      <c r="E38" s="320">
        <f t="shared" ref="E38:E56" si="12">(D38/1000)*$D$35</f>
        <v>0</v>
      </c>
      <c r="F38" s="162"/>
      <c r="G38" s="320">
        <f>(F38/1000)*$F$35</f>
        <v>0</v>
      </c>
      <c r="H38" s="162"/>
      <c r="I38" s="320">
        <f>(H38/1000)*$H$35</f>
        <v>0</v>
      </c>
      <c r="J38" s="162"/>
      <c r="K38" s="320">
        <f>(J38/1000)*$J$35</f>
        <v>0</v>
      </c>
      <c r="L38" s="121"/>
      <c r="M38" s="121"/>
      <c r="N38" s="121"/>
      <c r="O38" s="121"/>
      <c r="P38" s="121"/>
      <c r="Q38" s="121"/>
      <c r="R38" s="121"/>
      <c r="S38" s="121"/>
      <c r="T38" s="121"/>
      <c r="U38" s="121"/>
      <c r="V38" s="121"/>
      <c r="W38" s="121"/>
      <c r="X38" s="121"/>
      <c r="Y38" s="121"/>
      <c r="Z38" s="121"/>
      <c r="AA38" s="121"/>
      <c r="AB38" s="121"/>
      <c r="AC38" s="1"/>
    </row>
    <row r="39" spans="1:29" x14ac:dyDescent="0.25">
      <c r="A39" s="192"/>
      <c r="B39" s="263" t="s">
        <v>10</v>
      </c>
      <c r="C39" s="209"/>
      <c r="D39" s="162"/>
      <c r="E39" s="320">
        <f t="shared" si="12"/>
        <v>0</v>
      </c>
      <c r="F39" s="162"/>
      <c r="G39" s="320">
        <f t="shared" ref="G39:G56" si="13">(F39/1000)*$F$35</f>
        <v>0</v>
      </c>
      <c r="H39" s="162"/>
      <c r="I39" s="320">
        <f t="shared" ref="I39:I56" si="14">(H39/1000)*$H$35</f>
        <v>0</v>
      </c>
      <c r="J39" s="162"/>
      <c r="K39" s="320">
        <f t="shared" ref="K39:K56" si="15">(J39/1000)*$J$35</f>
        <v>0</v>
      </c>
      <c r="L39" s="121"/>
      <c r="M39" s="121"/>
      <c r="N39" s="121"/>
      <c r="O39" s="121"/>
      <c r="P39" s="121"/>
      <c r="Q39" s="121"/>
      <c r="R39" s="121"/>
      <c r="S39" s="121"/>
      <c r="T39" s="121"/>
      <c r="U39" s="121"/>
      <c r="V39" s="121"/>
      <c r="W39" s="121"/>
      <c r="X39" s="121"/>
      <c r="Y39" s="121"/>
      <c r="Z39" s="121"/>
      <c r="AA39" s="121"/>
      <c r="AB39" s="121"/>
      <c r="AC39" s="1"/>
    </row>
    <row r="40" spans="1:29" x14ac:dyDescent="0.25">
      <c r="A40" s="192"/>
      <c r="B40" s="263" t="s">
        <v>10</v>
      </c>
      <c r="C40" s="209"/>
      <c r="D40" s="162"/>
      <c r="E40" s="320">
        <f t="shared" si="12"/>
        <v>0</v>
      </c>
      <c r="F40" s="162"/>
      <c r="G40" s="320">
        <f t="shared" si="13"/>
        <v>0</v>
      </c>
      <c r="H40" s="162"/>
      <c r="I40" s="320">
        <f t="shared" si="14"/>
        <v>0</v>
      </c>
      <c r="J40" s="162"/>
      <c r="K40" s="320">
        <f t="shared" si="15"/>
        <v>0</v>
      </c>
      <c r="L40" s="121"/>
      <c r="M40" s="121"/>
      <c r="N40" s="121"/>
      <c r="O40" s="121"/>
      <c r="P40" s="121"/>
      <c r="Q40" s="121"/>
      <c r="R40" s="121"/>
      <c r="S40" s="121"/>
      <c r="T40" s="121"/>
      <c r="U40" s="121"/>
      <c r="V40" s="121"/>
      <c r="W40" s="121"/>
      <c r="X40" s="121"/>
      <c r="Y40" s="121"/>
      <c r="Z40" s="121"/>
      <c r="AA40" s="121"/>
      <c r="AB40" s="121"/>
      <c r="AC40" s="1"/>
    </row>
    <row r="41" spans="1:29" x14ac:dyDescent="0.25">
      <c r="A41" s="192"/>
      <c r="B41" s="263" t="s">
        <v>10</v>
      </c>
      <c r="C41" s="209"/>
      <c r="D41" s="162"/>
      <c r="E41" s="320">
        <f t="shared" si="12"/>
        <v>0</v>
      </c>
      <c r="F41" s="162"/>
      <c r="G41" s="320">
        <f t="shared" si="13"/>
        <v>0</v>
      </c>
      <c r="H41" s="162"/>
      <c r="I41" s="320">
        <f t="shared" si="14"/>
        <v>0</v>
      </c>
      <c r="J41" s="162"/>
      <c r="K41" s="320">
        <f t="shared" si="15"/>
        <v>0</v>
      </c>
      <c r="L41" s="121"/>
      <c r="M41" s="121"/>
      <c r="N41" s="121"/>
      <c r="O41" s="121"/>
      <c r="P41" s="121"/>
      <c r="Q41" s="121"/>
      <c r="R41" s="121"/>
      <c r="S41" s="121"/>
      <c r="T41" s="121"/>
      <c r="U41" s="121"/>
      <c r="V41" s="121"/>
      <c r="W41" s="121"/>
      <c r="X41" s="121"/>
      <c r="Y41" s="121"/>
      <c r="Z41" s="121"/>
      <c r="AA41" s="121"/>
      <c r="AB41" s="121"/>
      <c r="AC41" s="1"/>
    </row>
    <row r="42" spans="1:29" x14ac:dyDescent="0.25">
      <c r="A42" s="192"/>
      <c r="B42" s="263" t="s">
        <v>10</v>
      </c>
      <c r="C42" s="209"/>
      <c r="D42" s="162"/>
      <c r="E42" s="320">
        <f t="shared" si="12"/>
        <v>0</v>
      </c>
      <c r="F42" s="162"/>
      <c r="G42" s="320">
        <f t="shared" si="13"/>
        <v>0</v>
      </c>
      <c r="H42" s="162"/>
      <c r="I42" s="320">
        <f t="shared" si="14"/>
        <v>0</v>
      </c>
      <c r="J42" s="162"/>
      <c r="K42" s="320">
        <f t="shared" si="15"/>
        <v>0</v>
      </c>
      <c r="L42" s="121"/>
      <c r="M42" s="121"/>
      <c r="N42" s="121"/>
      <c r="O42" s="121"/>
      <c r="P42" s="121"/>
      <c r="Q42" s="121"/>
      <c r="R42" s="121"/>
      <c r="S42" s="121"/>
      <c r="T42" s="121"/>
      <c r="U42" s="121"/>
      <c r="V42" s="121"/>
      <c r="W42" s="121"/>
      <c r="X42" s="121"/>
      <c r="Y42" s="121"/>
      <c r="Z42" s="121"/>
      <c r="AA42" s="121"/>
      <c r="AB42" s="121"/>
      <c r="AC42" s="1"/>
    </row>
    <row r="43" spans="1:29" x14ac:dyDescent="0.25">
      <c r="A43" s="192"/>
      <c r="B43" s="263" t="s">
        <v>10</v>
      </c>
      <c r="C43" s="209"/>
      <c r="D43" s="162"/>
      <c r="E43" s="320">
        <f t="shared" si="12"/>
        <v>0</v>
      </c>
      <c r="F43" s="162"/>
      <c r="G43" s="320">
        <f t="shared" si="13"/>
        <v>0</v>
      </c>
      <c r="H43" s="162"/>
      <c r="I43" s="320">
        <f t="shared" si="14"/>
        <v>0</v>
      </c>
      <c r="J43" s="162"/>
      <c r="K43" s="320">
        <f t="shared" si="15"/>
        <v>0</v>
      </c>
      <c r="L43" s="121"/>
      <c r="M43" s="121"/>
      <c r="N43" s="121"/>
      <c r="O43" s="121"/>
      <c r="P43" s="121"/>
      <c r="Q43" s="121"/>
      <c r="R43" s="121"/>
      <c r="S43" s="121"/>
      <c r="T43" s="121"/>
      <c r="U43" s="121"/>
      <c r="V43" s="121"/>
      <c r="W43" s="121"/>
      <c r="X43" s="121"/>
      <c r="Y43" s="121"/>
      <c r="Z43" s="121"/>
      <c r="AA43" s="121"/>
      <c r="AB43" s="121"/>
      <c r="AC43" s="1"/>
    </row>
    <row r="44" spans="1:29" x14ac:dyDescent="0.25">
      <c r="A44" s="192"/>
      <c r="B44" s="263" t="s">
        <v>10</v>
      </c>
      <c r="C44" s="209"/>
      <c r="D44" s="162"/>
      <c r="E44" s="320">
        <f t="shared" si="12"/>
        <v>0</v>
      </c>
      <c r="F44" s="162"/>
      <c r="G44" s="320">
        <f t="shared" si="13"/>
        <v>0</v>
      </c>
      <c r="H44" s="162"/>
      <c r="I44" s="320">
        <f t="shared" si="14"/>
        <v>0</v>
      </c>
      <c r="J44" s="162"/>
      <c r="K44" s="320">
        <f t="shared" si="15"/>
        <v>0</v>
      </c>
      <c r="L44" s="121"/>
      <c r="M44" s="121"/>
      <c r="N44" s="121"/>
      <c r="O44" s="121"/>
      <c r="P44" s="121"/>
      <c r="Q44" s="121"/>
      <c r="R44" s="121"/>
      <c r="S44" s="121"/>
      <c r="T44" s="121"/>
      <c r="U44" s="121"/>
      <c r="V44" s="121"/>
      <c r="W44" s="121"/>
      <c r="X44" s="121"/>
      <c r="Y44" s="121"/>
      <c r="Z44" s="121"/>
      <c r="AA44" s="121"/>
      <c r="AB44" s="121"/>
      <c r="AC44" s="1"/>
    </row>
    <row r="45" spans="1:29" x14ac:dyDescent="0.25">
      <c r="A45" s="192"/>
      <c r="B45" s="263" t="s">
        <v>10</v>
      </c>
      <c r="C45" s="209"/>
      <c r="D45" s="162"/>
      <c r="E45" s="320">
        <f t="shared" si="12"/>
        <v>0</v>
      </c>
      <c r="F45" s="162"/>
      <c r="G45" s="320">
        <f t="shared" si="13"/>
        <v>0</v>
      </c>
      <c r="H45" s="162"/>
      <c r="I45" s="320">
        <f t="shared" si="14"/>
        <v>0</v>
      </c>
      <c r="J45" s="162"/>
      <c r="K45" s="320">
        <f t="shared" si="15"/>
        <v>0</v>
      </c>
      <c r="L45" s="121"/>
      <c r="M45" s="121"/>
      <c r="N45" s="121"/>
      <c r="O45" s="121"/>
      <c r="P45" s="121"/>
      <c r="Q45" s="121"/>
      <c r="R45" s="121"/>
      <c r="S45" s="121"/>
      <c r="T45" s="121"/>
      <c r="U45" s="121"/>
      <c r="V45" s="121"/>
      <c r="W45" s="121"/>
      <c r="X45" s="121"/>
      <c r="Y45" s="121"/>
      <c r="Z45" s="121"/>
      <c r="AA45" s="121"/>
      <c r="AB45" s="121"/>
      <c r="AC45" s="1"/>
    </row>
    <row r="46" spans="1:29" x14ac:dyDescent="0.25">
      <c r="A46" s="192"/>
      <c r="B46" s="263" t="s">
        <v>10</v>
      </c>
      <c r="C46" s="209"/>
      <c r="D46" s="162"/>
      <c r="E46" s="320">
        <f t="shared" si="12"/>
        <v>0</v>
      </c>
      <c r="F46" s="162"/>
      <c r="G46" s="320">
        <f t="shared" si="13"/>
        <v>0</v>
      </c>
      <c r="H46" s="162"/>
      <c r="I46" s="320">
        <f t="shared" si="14"/>
        <v>0</v>
      </c>
      <c r="J46" s="162"/>
      <c r="K46" s="320">
        <f t="shared" si="15"/>
        <v>0</v>
      </c>
      <c r="L46" s="121"/>
      <c r="M46" s="121"/>
      <c r="N46" s="121"/>
      <c r="O46" s="121"/>
      <c r="P46" s="121"/>
      <c r="Q46" s="121"/>
      <c r="R46" s="121"/>
      <c r="S46" s="121"/>
      <c r="T46" s="121"/>
      <c r="U46" s="121"/>
      <c r="V46" s="121"/>
      <c r="W46" s="121"/>
      <c r="X46" s="121"/>
      <c r="Y46" s="121"/>
      <c r="Z46" s="121"/>
      <c r="AA46" s="121"/>
      <c r="AB46" s="121"/>
      <c r="AC46" s="1"/>
    </row>
    <row r="47" spans="1:29" x14ac:dyDescent="0.25">
      <c r="A47" s="192"/>
      <c r="B47" s="263" t="s">
        <v>10</v>
      </c>
      <c r="C47" s="209"/>
      <c r="D47" s="162"/>
      <c r="E47" s="320">
        <f t="shared" si="12"/>
        <v>0</v>
      </c>
      <c r="F47" s="162"/>
      <c r="G47" s="320">
        <f t="shared" si="13"/>
        <v>0</v>
      </c>
      <c r="H47" s="162"/>
      <c r="I47" s="320">
        <f t="shared" si="14"/>
        <v>0</v>
      </c>
      <c r="J47" s="162"/>
      <c r="K47" s="320">
        <f t="shared" si="15"/>
        <v>0</v>
      </c>
      <c r="L47" s="121"/>
      <c r="M47" s="121"/>
      <c r="N47" s="121"/>
      <c r="O47" s="121"/>
      <c r="P47" s="121"/>
      <c r="Q47" s="121"/>
      <c r="R47" s="121"/>
      <c r="S47" s="121"/>
      <c r="T47" s="121"/>
      <c r="U47" s="121"/>
      <c r="V47" s="121"/>
      <c r="W47" s="121"/>
      <c r="X47" s="121"/>
      <c r="Y47" s="121"/>
      <c r="Z47" s="121"/>
      <c r="AA47" s="121"/>
      <c r="AB47" s="121"/>
      <c r="AC47" s="1"/>
    </row>
    <row r="48" spans="1:29" x14ac:dyDescent="0.25">
      <c r="A48" s="192"/>
      <c r="B48" s="263" t="s">
        <v>10</v>
      </c>
      <c r="C48" s="209"/>
      <c r="D48" s="162"/>
      <c r="E48" s="320">
        <f t="shared" si="12"/>
        <v>0</v>
      </c>
      <c r="F48" s="162"/>
      <c r="G48" s="320">
        <f t="shared" si="13"/>
        <v>0</v>
      </c>
      <c r="H48" s="162"/>
      <c r="I48" s="320">
        <f t="shared" si="14"/>
        <v>0</v>
      </c>
      <c r="J48" s="162"/>
      <c r="K48" s="320">
        <f t="shared" si="15"/>
        <v>0</v>
      </c>
      <c r="L48" s="121"/>
      <c r="M48" s="121"/>
      <c r="N48" s="121"/>
      <c r="O48" s="121"/>
      <c r="P48" s="121"/>
      <c r="Q48" s="121"/>
      <c r="R48" s="121"/>
      <c r="S48" s="121"/>
      <c r="T48" s="121"/>
      <c r="U48" s="121"/>
      <c r="V48" s="121"/>
      <c r="W48" s="121"/>
      <c r="X48" s="121"/>
      <c r="Y48" s="121"/>
      <c r="Z48" s="121"/>
      <c r="AA48" s="121"/>
      <c r="AB48" s="121"/>
      <c r="AC48" s="1"/>
    </row>
    <row r="49" spans="1:29" x14ac:dyDescent="0.25">
      <c r="A49" s="192"/>
      <c r="B49" s="263" t="s">
        <v>10</v>
      </c>
      <c r="C49" s="209"/>
      <c r="D49" s="162"/>
      <c r="E49" s="320">
        <f t="shared" si="12"/>
        <v>0</v>
      </c>
      <c r="F49" s="162"/>
      <c r="G49" s="320">
        <f t="shared" si="13"/>
        <v>0</v>
      </c>
      <c r="H49" s="162"/>
      <c r="I49" s="320">
        <f t="shared" si="14"/>
        <v>0</v>
      </c>
      <c r="J49" s="162"/>
      <c r="K49" s="320">
        <f t="shared" si="15"/>
        <v>0</v>
      </c>
      <c r="L49" s="121"/>
      <c r="M49" s="121"/>
      <c r="N49" s="121"/>
      <c r="O49" s="121"/>
      <c r="P49" s="121"/>
      <c r="Q49" s="121"/>
      <c r="R49" s="121"/>
      <c r="S49" s="121"/>
      <c r="T49" s="121"/>
      <c r="U49" s="121"/>
      <c r="V49" s="121"/>
      <c r="W49" s="121"/>
      <c r="X49" s="121"/>
      <c r="Y49" s="121"/>
      <c r="Z49" s="121"/>
      <c r="AA49" s="121"/>
      <c r="AB49" s="121"/>
      <c r="AC49" s="1"/>
    </row>
    <row r="50" spans="1:29" x14ac:dyDescent="0.25">
      <c r="A50" s="192"/>
      <c r="B50" s="263" t="s">
        <v>10</v>
      </c>
      <c r="C50" s="209"/>
      <c r="D50" s="162"/>
      <c r="E50" s="320">
        <f t="shared" si="12"/>
        <v>0</v>
      </c>
      <c r="F50" s="162"/>
      <c r="G50" s="320">
        <f t="shared" si="13"/>
        <v>0</v>
      </c>
      <c r="H50" s="162"/>
      <c r="I50" s="320">
        <f t="shared" si="14"/>
        <v>0</v>
      </c>
      <c r="J50" s="162"/>
      <c r="K50" s="320">
        <f t="shared" si="15"/>
        <v>0</v>
      </c>
      <c r="L50" s="121"/>
      <c r="M50" s="121"/>
      <c r="N50" s="121"/>
      <c r="O50" s="121"/>
      <c r="P50" s="121"/>
      <c r="Q50" s="121"/>
      <c r="R50" s="121"/>
      <c r="S50" s="121"/>
      <c r="T50" s="121"/>
      <c r="U50" s="121"/>
      <c r="V50" s="121"/>
      <c r="W50" s="121"/>
      <c r="X50" s="121"/>
      <c r="Y50" s="121"/>
      <c r="Z50" s="121"/>
      <c r="AA50" s="121"/>
      <c r="AB50" s="121"/>
      <c r="AC50" s="1"/>
    </row>
    <row r="51" spans="1:29" x14ac:dyDescent="0.25">
      <c r="A51" s="192"/>
      <c r="B51" s="263" t="s">
        <v>10</v>
      </c>
      <c r="C51" s="209"/>
      <c r="D51" s="162"/>
      <c r="E51" s="320">
        <f t="shared" si="12"/>
        <v>0</v>
      </c>
      <c r="F51" s="162"/>
      <c r="G51" s="320">
        <f t="shared" si="13"/>
        <v>0</v>
      </c>
      <c r="H51" s="162"/>
      <c r="I51" s="320">
        <f t="shared" si="14"/>
        <v>0</v>
      </c>
      <c r="J51" s="162"/>
      <c r="K51" s="320">
        <f t="shared" si="15"/>
        <v>0</v>
      </c>
      <c r="L51" s="121"/>
      <c r="M51" s="121"/>
      <c r="N51" s="121"/>
      <c r="O51" s="121"/>
      <c r="P51" s="121"/>
      <c r="Q51" s="121"/>
      <c r="R51" s="121"/>
      <c r="S51" s="121"/>
      <c r="T51" s="121"/>
      <c r="U51" s="121"/>
      <c r="V51" s="121"/>
      <c r="W51" s="121"/>
      <c r="X51" s="121"/>
      <c r="Y51" s="121"/>
      <c r="Z51" s="121"/>
      <c r="AA51" s="121"/>
      <c r="AB51" s="121"/>
      <c r="AC51" s="1"/>
    </row>
    <row r="52" spans="1:29" x14ac:dyDescent="0.25">
      <c r="A52" s="192"/>
      <c r="B52" s="263" t="s">
        <v>10</v>
      </c>
      <c r="C52" s="209"/>
      <c r="D52" s="162"/>
      <c r="E52" s="320">
        <f t="shared" si="12"/>
        <v>0</v>
      </c>
      <c r="F52" s="162"/>
      <c r="G52" s="320">
        <f t="shared" si="13"/>
        <v>0</v>
      </c>
      <c r="H52" s="162"/>
      <c r="I52" s="320">
        <f t="shared" si="14"/>
        <v>0</v>
      </c>
      <c r="J52" s="162"/>
      <c r="K52" s="320">
        <f t="shared" si="15"/>
        <v>0</v>
      </c>
      <c r="L52" s="121"/>
      <c r="M52" s="121"/>
      <c r="N52" s="121"/>
      <c r="O52" s="121"/>
      <c r="P52" s="121"/>
      <c r="Q52" s="121"/>
      <c r="R52" s="121"/>
      <c r="S52" s="121"/>
      <c r="T52" s="121"/>
      <c r="U52" s="121"/>
      <c r="V52" s="121"/>
      <c r="W52" s="121"/>
      <c r="X52" s="121"/>
      <c r="Y52" s="121"/>
      <c r="Z52" s="121"/>
      <c r="AA52" s="121"/>
      <c r="AB52" s="121"/>
      <c r="AC52" s="1"/>
    </row>
    <row r="53" spans="1:29" x14ac:dyDescent="0.25">
      <c r="A53" s="192"/>
      <c r="B53" s="263" t="s">
        <v>10</v>
      </c>
      <c r="C53" s="209"/>
      <c r="D53" s="162"/>
      <c r="E53" s="320">
        <f t="shared" si="12"/>
        <v>0</v>
      </c>
      <c r="F53" s="162"/>
      <c r="G53" s="320">
        <f t="shared" si="13"/>
        <v>0</v>
      </c>
      <c r="H53" s="162"/>
      <c r="I53" s="320">
        <f t="shared" si="14"/>
        <v>0</v>
      </c>
      <c r="J53" s="162"/>
      <c r="K53" s="320">
        <f t="shared" si="15"/>
        <v>0</v>
      </c>
      <c r="L53" s="121"/>
      <c r="M53" s="121"/>
      <c r="N53" s="121"/>
      <c r="O53" s="121"/>
      <c r="P53" s="121"/>
      <c r="Q53" s="121"/>
      <c r="R53" s="121"/>
      <c r="S53" s="121"/>
      <c r="T53" s="121"/>
      <c r="U53" s="121"/>
      <c r="V53" s="121"/>
      <c r="W53" s="121"/>
      <c r="X53" s="121"/>
      <c r="Y53" s="121"/>
      <c r="Z53" s="121"/>
      <c r="AA53" s="121"/>
      <c r="AB53" s="121"/>
      <c r="AC53" s="1"/>
    </row>
    <row r="54" spans="1:29" x14ac:dyDescent="0.25">
      <c r="A54" s="192"/>
      <c r="B54" s="263" t="s">
        <v>10</v>
      </c>
      <c r="C54" s="209"/>
      <c r="D54" s="162"/>
      <c r="E54" s="320">
        <f t="shared" si="12"/>
        <v>0</v>
      </c>
      <c r="F54" s="162"/>
      <c r="G54" s="320">
        <f t="shared" si="13"/>
        <v>0</v>
      </c>
      <c r="H54" s="162"/>
      <c r="I54" s="320">
        <f t="shared" si="14"/>
        <v>0</v>
      </c>
      <c r="J54" s="162"/>
      <c r="K54" s="320">
        <f t="shared" si="15"/>
        <v>0</v>
      </c>
      <c r="L54" s="121"/>
      <c r="M54" s="121"/>
      <c r="N54" s="121"/>
      <c r="O54" s="121"/>
      <c r="P54" s="121"/>
      <c r="Q54" s="121"/>
      <c r="R54" s="121"/>
      <c r="S54" s="121"/>
      <c r="T54" s="121"/>
      <c r="U54" s="121"/>
      <c r="V54" s="121"/>
      <c r="W54" s="121"/>
      <c r="X54" s="121"/>
      <c r="Y54" s="121"/>
      <c r="Z54" s="121"/>
      <c r="AA54" s="121"/>
      <c r="AB54" s="121"/>
      <c r="AC54" s="1"/>
    </row>
    <row r="55" spans="1:29" x14ac:dyDescent="0.25">
      <c r="A55" s="192"/>
      <c r="B55" s="263" t="s">
        <v>10</v>
      </c>
      <c r="C55" s="209"/>
      <c r="D55" s="162"/>
      <c r="E55" s="320">
        <f t="shared" si="12"/>
        <v>0</v>
      </c>
      <c r="F55" s="162"/>
      <c r="G55" s="320">
        <f t="shared" si="13"/>
        <v>0</v>
      </c>
      <c r="H55" s="162"/>
      <c r="I55" s="320">
        <f t="shared" si="14"/>
        <v>0</v>
      </c>
      <c r="J55" s="162"/>
      <c r="K55" s="320">
        <f t="shared" si="15"/>
        <v>0</v>
      </c>
      <c r="L55" s="121"/>
      <c r="M55" s="121"/>
      <c r="N55" s="121"/>
      <c r="O55" s="121"/>
      <c r="P55" s="121"/>
      <c r="Q55" s="121"/>
      <c r="R55" s="121"/>
      <c r="S55" s="121"/>
      <c r="T55" s="121"/>
      <c r="U55" s="121"/>
      <c r="V55" s="121"/>
      <c r="W55" s="121"/>
      <c r="X55" s="121"/>
      <c r="Y55" s="121"/>
      <c r="Z55" s="121"/>
      <c r="AA55" s="121"/>
      <c r="AB55" s="121"/>
      <c r="AC55" s="1"/>
    </row>
    <row r="56" spans="1:29" x14ac:dyDescent="0.25">
      <c r="A56" s="192"/>
      <c r="B56" s="263" t="s">
        <v>10</v>
      </c>
      <c r="C56" s="209"/>
      <c r="D56" s="162"/>
      <c r="E56" s="320">
        <f t="shared" si="12"/>
        <v>0</v>
      </c>
      <c r="F56" s="162"/>
      <c r="G56" s="320">
        <f t="shared" si="13"/>
        <v>0</v>
      </c>
      <c r="H56" s="162"/>
      <c r="I56" s="320">
        <f t="shared" si="14"/>
        <v>0</v>
      </c>
      <c r="J56" s="162"/>
      <c r="K56" s="320">
        <f t="shared" si="15"/>
        <v>0</v>
      </c>
      <c r="L56" s="121"/>
      <c r="M56" s="121"/>
      <c r="N56" s="121"/>
      <c r="O56" s="121"/>
      <c r="P56" s="121"/>
      <c r="Q56" s="121"/>
      <c r="R56" s="121"/>
      <c r="S56" s="121"/>
      <c r="T56" s="121"/>
      <c r="U56" s="121"/>
      <c r="V56" s="121"/>
      <c r="W56" s="121"/>
      <c r="X56" s="121"/>
      <c r="Y56" s="121"/>
      <c r="Z56" s="121"/>
      <c r="AA56" s="121"/>
      <c r="AB56" s="121"/>
      <c r="AC56" s="1"/>
    </row>
    <row r="57" spans="1:29" x14ac:dyDescent="0.25">
      <c r="A57" s="192"/>
      <c r="B57" s="55"/>
      <c r="C57" s="265"/>
      <c r="D57" s="265"/>
      <c r="E57" s="265"/>
      <c r="F57" s="265"/>
      <c r="G57" s="265"/>
      <c r="H57" s="265"/>
      <c r="I57" s="265"/>
      <c r="J57" s="1"/>
      <c r="K57" s="1"/>
      <c r="L57" s="121"/>
      <c r="M57" s="121"/>
      <c r="N57" s="121"/>
      <c r="O57" s="121"/>
      <c r="P57" s="121"/>
      <c r="Q57" s="121"/>
      <c r="R57" s="121"/>
      <c r="S57" s="121"/>
      <c r="T57" s="121"/>
      <c r="U57" s="121"/>
      <c r="V57" s="121"/>
      <c r="W57" s="121"/>
      <c r="X57" s="121"/>
      <c r="Y57" s="121"/>
      <c r="Z57" s="121"/>
      <c r="AA57" s="121"/>
      <c r="AB57" s="121"/>
      <c r="AC57" s="1"/>
    </row>
    <row r="58" spans="1:29" x14ac:dyDescent="0.25">
      <c r="A58" s="192"/>
      <c r="B58" s="55"/>
      <c r="C58" s="265"/>
      <c r="D58" s="265"/>
      <c r="E58" s="265"/>
      <c r="F58" s="265"/>
      <c r="G58" s="265"/>
      <c r="H58" s="265"/>
      <c r="I58" s="265"/>
      <c r="J58" s="1"/>
      <c r="K58" s="1"/>
      <c r="L58" s="121"/>
      <c r="M58" s="121"/>
      <c r="N58" s="121"/>
      <c r="O58" s="121"/>
      <c r="P58" s="121"/>
      <c r="Q58" s="121"/>
      <c r="R58" s="121"/>
      <c r="S58" s="121"/>
      <c r="T58" s="121"/>
      <c r="U58" s="121"/>
      <c r="V58" s="121"/>
      <c r="W58" s="121"/>
      <c r="X58" s="121"/>
      <c r="Y58" s="121"/>
      <c r="Z58" s="121"/>
      <c r="AA58" s="121"/>
      <c r="AB58" s="121"/>
      <c r="AC58" s="1"/>
    </row>
    <row r="59" spans="1:29" x14ac:dyDescent="0.25">
      <c r="A59" s="192"/>
      <c r="B59" s="55"/>
      <c r="C59" s="265"/>
      <c r="D59" s="265"/>
      <c r="E59" s="265"/>
      <c r="F59" s="265"/>
      <c r="G59" s="265"/>
      <c r="H59" s="265"/>
      <c r="I59" s="265"/>
      <c r="J59" s="1"/>
      <c r="K59" s="1"/>
      <c r="L59" s="1"/>
      <c r="M59" s="1"/>
      <c r="N59" s="1"/>
      <c r="O59" s="1"/>
      <c r="P59" s="1"/>
      <c r="Q59" s="1"/>
      <c r="R59" s="1"/>
      <c r="S59" s="1"/>
      <c r="T59" s="1"/>
      <c r="U59" s="1"/>
      <c r="V59" s="1"/>
      <c r="W59" s="1"/>
      <c r="X59" s="1"/>
      <c r="Y59" s="1"/>
      <c r="Z59" s="1"/>
      <c r="AA59" s="1"/>
      <c r="AB59" s="1"/>
      <c r="AC59" s="1"/>
    </row>
    <row r="60" spans="1:29" x14ac:dyDescent="0.25">
      <c r="A60" s="192"/>
      <c r="B60" s="82" t="s">
        <v>878</v>
      </c>
      <c r="C60" s="237"/>
      <c r="D60" s="237"/>
      <c r="E60" s="237"/>
      <c r="F60" s="237"/>
      <c r="G60" s="237"/>
      <c r="H60" s="237"/>
      <c r="I60" s="237"/>
      <c r="J60" s="237"/>
      <c r="K60" s="237"/>
      <c r="L60" s="237"/>
      <c r="M60" s="237"/>
      <c r="N60" s="237"/>
      <c r="O60" s="237"/>
      <c r="P60" s="237"/>
      <c r="Q60" s="237"/>
      <c r="R60" s="237"/>
      <c r="S60" s="237"/>
      <c r="T60" s="237"/>
      <c r="U60" s="237"/>
      <c r="V60" s="237"/>
      <c r="W60" s="237"/>
      <c r="X60" s="237"/>
      <c r="Y60" s="237"/>
      <c r="Z60" s="237"/>
      <c r="AA60" s="237"/>
      <c r="AB60" s="1"/>
      <c r="AC60" s="1"/>
    </row>
    <row r="61" spans="1:29" x14ac:dyDescent="0.25">
      <c r="A61" s="192"/>
      <c r="B61" s="237"/>
      <c r="C61" s="237"/>
      <c r="D61" s="237"/>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1"/>
      <c r="AC61" s="1"/>
    </row>
    <row r="62" spans="1:29" ht="31.5" customHeight="1" x14ac:dyDescent="0.25">
      <c r="A62" s="192"/>
      <c r="B62" s="55"/>
      <c r="C62" s="265"/>
      <c r="D62" s="532" t="s">
        <v>621</v>
      </c>
      <c r="E62" s="532"/>
      <c r="F62" s="532" t="s">
        <v>622</v>
      </c>
      <c r="G62" s="532"/>
      <c r="H62" s="237"/>
      <c r="I62" s="237"/>
      <c r="J62" s="237"/>
      <c r="K62" s="237"/>
      <c r="L62" s="237"/>
      <c r="M62" s="237"/>
      <c r="N62" s="237"/>
      <c r="O62" s="237"/>
      <c r="P62" s="237"/>
      <c r="Q62" s="237"/>
      <c r="R62" s="237"/>
      <c r="S62" s="237"/>
      <c r="T62" s="237"/>
      <c r="U62" s="237"/>
      <c r="V62" s="237"/>
      <c r="W62" s="237"/>
      <c r="X62" s="237"/>
      <c r="Y62" s="237"/>
      <c r="Z62" s="237"/>
      <c r="AA62" s="237"/>
      <c r="AB62" s="1"/>
      <c r="AC62" s="1"/>
    </row>
    <row r="63" spans="1:29" ht="31.5" customHeight="1" x14ac:dyDescent="0.25">
      <c r="A63" s="192"/>
      <c r="B63" s="398" t="s">
        <v>879</v>
      </c>
      <c r="C63" s="398"/>
      <c r="D63" s="510"/>
      <c r="E63" s="510"/>
      <c r="F63" s="510"/>
      <c r="G63" s="510"/>
      <c r="H63" s="237"/>
      <c r="I63" s="237"/>
      <c r="J63" s="237"/>
      <c r="K63" s="237"/>
      <c r="L63" s="237"/>
      <c r="M63" s="237"/>
      <c r="N63" s="237"/>
      <c r="O63" s="237"/>
      <c r="P63" s="237"/>
      <c r="Q63" s="237"/>
      <c r="R63" s="237"/>
      <c r="S63" s="237"/>
      <c r="T63" s="237"/>
      <c r="U63" s="237"/>
      <c r="V63" s="237"/>
      <c r="W63" s="237"/>
      <c r="X63" s="237"/>
      <c r="Y63" s="237"/>
      <c r="Z63" s="237"/>
      <c r="AA63" s="237"/>
      <c r="AB63" s="1"/>
      <c r="AC63" s="1"/>
    </row>
    <row r="64" spans="1:29" ht="32.25" customHeight="1" x14ac:dyDescent="0.25">
      <c r="A64" s="192"/>
      <c r="B64" s="385" t="s">
        <v>859</v>
      </c>
      <c r="C64" s="385"/>
      <c r="D64" s="517"/>
      <c r="E64" s="517"/>
      <c r="F64" s="517"/>
      <c r="G64" s="517"/>
      <c r="H64" s="237"/>
      <c r="I64" s="237"/>
      <c r="J64" s="237"/>
      <c r="K64" s="237"/>
      <c r="L64" s="237"/>
      <c r="M64" s="237"/>
      <c r="N64" s="237"/>
      <c r="O64" s="237"/>
      <c r="P64" s="237"/>
      <c r="Q64" s="237"/>
      <c r="R64" s="237"/>
      <c r="S64" s="237"/>
      <c r="T64" s="237"/>
      <c r="U64" s="237"/>
      <c r="V64" s="237"/>
      <c r="W64" s="237"/>
      <c r="X64" s="237"/>
      <c r="Y64" s="237"/>
      <c r="Z64" s="237"/>
      <c r="AA64" s="237"/>
      <c r="AB64" s="1"/>
      <c r="AC64" s="1"/>
    </row>
    <row r="65" spans="1:29" ht="58.5" customHeight="1" x14ac:dyDescent="0.25">
      <c r="A65" s="192"/>
      <c r="B65" s="249" t="s">
        <v>94</v>
      </c>
      <c r="C65" s="249" t="s">
        <v>800</v>
      </c>
      <c r="D65" s="249" t="s">
        <v>860</v>
      </c>
      <c r="E65" s="249" t="s">
        <v>870</v>
      </c>
      <c r="F65" s="249" t="s">
        <v>860</v>
      </c>
      <c r="G65" s="249" t="s">
        <v>870</v>
      </c>
      <c r="H65" s="237"/>
      <c r="I65" s="237"/>
      <c r="J65" s="237"/>
      <c r="K65" s="237"/>
      <c r="L65" s="237"/>
      <c r="M65" s="237"/>
      <c r="N65" s="237"/>
      <c r="O65" s="237"/>
      <c r="P65" s="237"/>
      <c r="Q65" s="237"/>
      <c r="R65" s="237"/>
      <c r="S65" s="237"/>
      <c r="T65" s="237"/>
      <c r="U65" s="237"/>
      <c r="V65" s="237"/>
      <c r="W65" s="237"/>
      <c r="X65" s="237"/>
      <c r="Y65" s="237"/>
      <c r="Z65" s="237"/>
      <c r="AA65" s="237"/>
      <c r="AB65" s="1"/>
      <c r="AC65" s="1"/>
    </row>
    <row r="66" spans="1:29" x14ac:dyDescent="0.25">
      <c r="A66" s="192"/>
      <c r="B66" s="263" t="s">
        <v>10</v>
      </c>
      <c r="C66" s="164"/>
      <c r="D66" s="34"/>
      <c r="E66" s="320">
        <f t="shared" ref="E66:E95" si="16">(D66/1000)*$D$63</f>
        <v>0</v>
      </c>
      <c r="F66" s="34"/>
      <c r="G66" s="320">
        <f>(F66/1000)*$F$63</f>
        <v>0</v>
      </c>
      <c r="H66" s="237"/>
      <c r="I66" s="237"/>
      <c r="J66" s="237"/>
      <c r="K66" s="237"/>
      <c r="L66" s="237"/>
      <c r="M66" s="237"/>
      <c r="N66" s="237"/>
      <c r="O66" s="237"/>
      <c r="P66" s="237"/>
      <c r="Q66" s="237"/>
      <c r="R66" s="237"/>
      <c r="S66" s="237"/>
      <c r="T66" s="237"/>
      <c r="U66" s="237"/>
      <c r="V66" s="237"/>
      <c r="W66" s="237"/>
      <c r="X66" s="237"/>
      <c r="Y66" s="237"/>
      <c r="Z66" s="237"/>
      <c r="AA66" s="237"/>
      <c r="AB66" s="1"/>
      <c r="AC66" s="1"/>
    </row>
    <row r="67" spans="1:29" x14ac:dyDescent="0.25">
      <c r="A67" s="192"/>
      <c r="B67" s="263" t="s">
        <v>10</v>
      </c>
      <c r="C67" s="164"/>
      <c r="D67" s="34"/>
      <c r="E67" s="320">
        <f t="shared" si="16"/>
        <v>0</v>
      </c>
      <c r="F67" s="34"/>
      <c r="G67" s="320">
        <f t="shared" ref="G67:G95" si="17">(F67/1000)*$F$63</f>
        <v>0</v>
      </c>
      <c r="H67" s="237"/>
      <c r="I67" s="237"/>
      <c r="J67" s="237"/>
      <c r="K67" s="237"/>
      <c r="L67" s="237"/>
      <c r="M67" s="237"/>
      <c r="N67" s="237"/>
      <c r="O67" s="237"/>
      <c r="P67" s="237"/>
      <c r="Q67" s="237"/>
      <c r="R67" s="237"/>
      <c r="S67" s="237"/>
      <c r="T67" s="237"/>
      <c r="U67" s="237"/>
      <c r="V67" s="237"/>
      <c r="W67" s="237"/>
      <c r="X67" s="237"/>
      <c r="Y67" s="237"/>
      <c r="Z67" s="237"/>
      <c r="AA67" s="237"/>
      <c r="AB67" s="1"/>
      <c r="AC67" s="1"/>
    </row>
    <row r="68" spans="1:29" x14ac:dyDescent="0.25">
      <c r="A68" s="192"/>
      <c r="B68" s="263" t="s">
        <v>10</v>
      </c>
      <c r="C68" s="164"/>
      <c r="D68" s="34"/>
      <c r="E68" s="320">
        <f t="shared" si="16"/>
        <v>0</v>
      </c>
      <c r="F68" s="34"/>
      <c r="G68" s="320">
        <f t="shared" si="17"/>
        <v>0</v>
      </c>
      <c r="H68" s="237"/>
      <c r="I68" s="237"/>
      <c r="J68" s="237"/>
      <c r="K68" s="237"/>
      <c r="L68" s="237"/>
      <c r="M68" s="237"/>
      <c r="N68" s="237"/>
      <c r="O68" s="237"/>
      <c r="P68" s="237"/>
      <c r="Q68" s="237"/>
      <c r="R68" s="237"/>
      <c r="S68" s="237"/>
      <c r="T68" s="237"/>
      <c r="U68" s="237"/>
      <c r="V68" s="237"/>
      <c r="W68" s="237"/>
      <c r="X68" s="237"/>
      <c r="Y68" s="237"/>
      <c r="Z68" s="237"/>
      <c r="AA68" s="237"/>
      <c r="AB68" s="1"/>
      <c r="AC68" s="1"/>
    </row>
    <row r="69" spans="1:29" x14ac:dyDescent="0.25">
      <c r="A69" s="192"/>
      <c r="B69" s="263" t="s">
        <v>10</v>
      </c>
      <c r="C69" s="164"/>
      <c r="D69" s="34"/>
      <c r="E69" s="320">
        <f t="shared" si="16"/>
        <v>0</v>
      </c>
      <c r="F69" s="34"/>
      <c r="G69" s="320">
        <f t="shared" si="17"/>
        <v>0</v>
      </c>
      <c r="H69" s="237"/>
      <c r="I69" s="237"/>
      <c r="J69" s="237"/>
      <c r="K69" s="237"/>
      <c r="L69" s="237"/>
      <c r="M69" s="237"/>
      <c r="N69" s="237"/>
      <c r="O69" s="237"/>
      <c r="P69" s="237"/>
      <c r="Q69" s="237"/>
      <c r="R69" s="237"/>
      <c r="S69" s="237"/>
      <c r="T69" s="237"/>
      <c r="U69" s="237"/>
      <c r="V69" s="237"/>
      <c r="W69" s="237"/>
      <c r="X69" s="237"/>
      <c r="Y69" s="237"/>
      <c r="Z69" s="237"/>
      <c r="AA69" s="237"/>
      <c r="AB69" s="1"/>
      <c r="AC69" s="1"/>
    </row>
    <row r="70" spans="1:29" x14ac:dyDescent="0.25">
      <c r="A70" s="192"/>
      <c r="B70" s="263" t="s">
        <v>10</v>
      </c>
      <c r="C70" s="164"/>
      <c r="D70" s="34"/>
      <c r="E70" s="320">
        <f t="shared" si="16"/>
        <v>0</v>
      </c>
      <c r="F70" s="34"/>
      <c r="G70" s="320">
        <f t="shared" si="17"/>
        <v>0</v>
      </c>
      <c r="H70" s="237"/>
      <c r="I70" s="237"/>
      <c r="J70" s="237"/>
      <c r="K70" s="237"/>
      <c r="L70" s="237"/>
      <c r="M70" s="237"/>
      <c r="N70" s="237"/>
      <c r="O70" s="237"/>
      <c r="P70" s="237"/>
      <c r="Q70" s="237"/>
      <c r="R70" s="237"/>
      <c r="S70" s="237"/>
      <c r="T70" s="237"/>
      <c r="U70" s="237"/>
      <c r="V70" s="237"/>
      <c r="W70" s="237"/>
      <c r="X70" s="237"/>
      <c r="Y70" s="237"/>
      <c r="Z70" s="237"/>
      <c r="AA70" s="237"/>
      <c r="AB70" s="1"/>
      <c r="AC70" s="1"/>
    </row>
    <row r="71" spans="1:29" x14ac:dyDescent="0.25">
      <c r="A71" s="192"/>
      <c r="B71" s="263" t="s">
        <v>10</v>
      </c>
      <c r="C71" s="164"/>
      <c r="D71" s="34"/>
      <c r="E71" s="320">
        <f t="shared" si="16"/>
        <v>0</v>
      </c>
      <c r="F71" s="34"/>
      <c r="G71" s="320">
        <f t="shared" si="17"/>
        <v>0</v>
      </c>
      <c r="H71" s="237"/>
      <c r="I71" s="237"/>
      <c r="J71" s="237"/>
      <c r="K71" s="237"/>
      <c r="L71" s="237"/>
      <c r="M71" s="237"/>
      <c r="N71" s="237"/>
      <c r="O71" s="237"/>
      <c r="P71" s="237"/>
      <c r="Q71" s="237"/>
      <c r="R71" s="237"/>
      <c r="S71" s="237"/>
      <c r="T71" s="237"/>
      <c r="U71" s="237"/>
      <c r="V71" s="237"/>
      <c r="W71" s="237"/>
      <c r="X71" s="237"/>
      <c r="Y71" s="237"/>
      <c r="Z71" s="237"/>
      <c r="AA71" s="237"/>
      <c r="AB71" s="1"/>
      <c r="AC71" s="1"/>
    </row>
    <row r="72" spans="1:29" x14ac:dyDescent="0.25">
      <c r="A72" s="192"/>
      <c r="B72" s="263" t="s">
        <v>10</v>
      </c>
      <c r="C72" s="164"/>
      <c r="D72" s="34"/>
      <c r="E72" s="320">
        <f t="shared" si="16"/>
        <v>0</v>
      </c>
      <c r="F72" s="34"/>
      <c r="G72" s="320">
        <f t="shared" si="17"/>
        <v>0</v>
      </c>
      <c r="H72" s="237"/>
      <c r="I72" s="237"/>
      <c r="J72" s="237"/>
      <c r="K72" s="237"/>
      <c r="L72" s="237"/>
      <c r="M72" s="237"/>
      <c r="N72" s="237"/>
      <c r="O72" s="237"/>
      <c r="P72" s="237"/>
      <c r="Q72" s="237"/>
      <c r="R72" s="237"/>
      <c r="S72" s="237"/>
      <c r="T72" s="237"/>
      <c r="U72" s="237"/>
      <c r="V72" s="237"/>
      <c r="W72" s="237"/>
      <c r="X72" s="237"/>
      <c r="Y72" s="237"/>
      <c r="Z72" s="237"/>
      <c r="AA72" s="237"/>
      <c r="AB72" s="1"/>
      <c r="AC72" s="1"/>
    </row>
    <row r="73" spans="1:29" x14ac:dyDescent="0.25">
      <c r="A73" s="192"/>
      <c r="B73" s="263" t="s">
        <v>10</v>
      </c>
      <c r="C73" s="164"/>
      <c r="D73" s="34"/>
      <c r="E73" s="320">
        <f t="shared" si="16"/>
        <v>0</v>
      </c>
      <c r="F73" s="34"/>
      <c r="G73" s="320">
        <f t="shared" si="17"/>
        <v>0</v>
      </c>
      <c r="H73" s="237"/>
      <c r="I73" s="237"/>
      <c r="J73" s="237"/>
      <c r="K73" s="237"/>
      <c r="L73" s="237"/>
      <c r="M73" s="237"/>
      <c r="N73" s="237"/>
      <c r="O73" s="237"/>
      <c r="P73" s="237"/>
      <c r="Q73" s="237"/>
      <c r="R73" s="237"/>
      <c r="S73" s="237"/>
      <c r="T73" s="237"/>
      <c r="U73" s="237"/>
      <c r="V73" s="237"/>
      <c r="W73" s="237"/>
      <c r="X73" s="237"/>
      <c r="Y73" s="237"/>
      <c r="Z73" s="237"/>
      <c r="AA73" s="237"/>
      <c r="AB73" s="1"/>
      <c r="AC73" s="1"/>
    </row>
    <row r="74" spans="1:29" x14ac:dyDescent="0.25">
      <c r="A74" s="192"/>
      <c r="B74" s="263" t="s">
        <v>10</v>
      </c>
      <c r="C74" s="164"/>
      <c r="D74" s="34"/>
      <c r="E74" s="320">
        <f t="shared" si="16"/>
        <v>0</v>
      </c>
      <c r="F74" s="34"/>
      <c r="G74" s="320">
        <f t="shared" si="17"/>
        <v>0</v>
      </c>
      <c r="H74" s="237"/>
      <c r="I74" s="237"/>
      <c r="J74" s="237"/>
      <c r="K74" s="237"/>
      <c r="L74" s="237"/>
      <c r="M74" s="237"/>
      <c r="N74" s="237"/>
      <c r="O74" s="237"/>
      <c r="P74" s="237"/>
      <c r="Q74" s="237"/>
      <c r="R74" s="237"/>
      <c r="S74" s="237"/>
      <c r="T74" s="237"/>
      <c r="U74" s="237"/>
      <c r="V74" s="237"/>
      <c r="W74" s="237"/>
      <c r="X74" s="237"/>
      <c r="Y74" s="237"/>
      <c r="Z74" s="237"/>
      <c r="AA74" s="237"/>
      <c r="AB74" s="1"/>
      <c r="AC74" s="1"/>
    </row>
    <row r="75" spans="1:29" x14ac:dyDescent="0.25">
      <c r="A75" s="192"/>
      <c r="B75" s="263" t="s">
        <v>10</v>
      </c>
      <c r="C75" s="164"/>
      <c r="D75" s="34"/>
      <c r="E75" s="320">
        <f t="shared" si="16"/>
        <v>0</v>
      </c>
      <c r="F75" s="34"/>
      <c r="G75" s="320">
        <f t="shared" si="17"/>
        <v>0</v>
      </c>
      <c r="H75" s="237"/>
      <c r="I75" s="237"/>
      <c r="J75" s="237"/>
      <c r="K75" s="237"/>
      <c r="L75" s="237"/>
      <c r="M75" s="237"/>
      <c r="N75" s="237"/>
      <c r="O75" s="237"/>
      <c r="P75" s="237"/>
      <c r="Q75" s="237"/>
      <c r="R75" s="237"/>
      <c r="S75" s="237"/>
      <c r="T75" s="237"/>
      <c r="U75" s="237"/>
      <c r="V75" s="237"/>
      <c r="W75" s="237"/>
      <c r="X75" s="237"/>
      <c r="Y75" s="237"/>
      <c r="Z75" s="237"/>
      <c r="AA75" s="237"/>
      <c r="AB75" s="1"/>
      <c r="AC75" s="1"/>
    </row>
    <row r="76" spans="1:29" x14ac:dyDescent="0.25">
      <c r="A76" s="192"/>
      <c r="B76" s="263" t="s">
        <v>10</v>
      </c>
      <c r="C76" s="164"/>
      <c r="D76" s="34"/>
      <c r="E76" s="320">
        <f t="shared" si="16"/>
        <v>0</v>
      </c>
      <c r="F76" s="34"/>
      <c r="G76" s="320">
        <f t="shared" si="17"/>
        <v>0</v>
      </c>
      <c r="H76" s="237"/>
      <c r="I76" s="237"/>
      <c r="J76" s="237"/>
      <c r="K76" s="237"/>
      <c r="L76" s="237"/>
      <c r="M76" s="237"/>
      <c r="N76" s="237"/>
      <c r="O76" s="237"/>
      <c r="P76" s="237"/>
      <c r="Q76" s="237"/>
      <c r="R76" s="237"/>
      <c r="S76" s="237"/>
      <c r="T76" s="237"/>
      <c r="U76" s="237"/>
      <c r="V76" s="237"/>
      <c r="W76" s="237"/>
      <c r="X76" s="237"/>
      <c r="Y76" s="237"/>
      <c r="Z76" s="237"/>
      <c r="AA76" s="237"/>
      <c r="AB76" s="1"/>
      <c r="AC76" s="1"/>
    </row>
    <row r="77" spans="1:29" x14ac:dyDescent="0.25">
      <c r="A77" s="192"/>
      <c r="B77" s="263" t="s">
        <v>10</v>
      </c>
      <c r="C77" s="164"/>
      <c r="D77" s="34"/>
      <c r="E77" s="320">
        <f t="shared" si="16"/>
        <v>0</v>
      </c>
      <c r="F77" s="34"/>
      <c r="G77" s="320">
        <f t="shared" si="17"/>
        <v>0</v>
      </c>
      <c r="H77" s="237"/>
      <c r="I77" s="237"/>
      <c r="J77" s="237"/>
      <c r="K77" s="237"/>
      <c r="L77" s="237"/>
      <c r="M77" s="237"/>
      <c r="N77" s="237"/>
      <c r="O77" s="237"/>
      <c r="P77" s="237"/>
      <c r="Q77" s="237"/>
      <c r="R77" s="237"/>
      <c r="S77" s="237"/>
      <c r="T77" s="237"/>
      <c r="U77" s="237"/>
      <c r="V77" s="237"/>
      <c r="W77" s="237"/>
      <c r="X77" s="237"/>
      <c r="Y77" s="237"/>
      <c r="Z77" s="237"/>
      <c r="AA77" s="237"/>
      <c r="AB77" s="1"/>
      <c r="AC77" s="1"/>
    </row>
    <row r="78" spans="1:29" x14ac:dyDescent="0.25">
      <c r="A78" s="192"/>
      <c r="B78" s="263" t="s">
        <v>10</v>
      </c>
      <c r="C78" s="164"/>
      <c r="D78" s="34"/>
      <c r="E78" s="320">
        <f t="shared" si="16"/>
        <v>0</v>
      </c>
      <c r="F78" s="34"/>
      <c r="G78" s="320">
        <f t="shared" si="17"/>
        <v>0</v>
      </c>
      <c r="H78" s="237"/>
      <c r="I78" s="237"/>
      <c r="J78" s="237"/>
      <c r="K78" s="237"/>
      <c r="L78" s="237"/>
      <c r="M78" s="237"/>
      <c r="N78" s="237"/>
      <c r="O78" s="237"/>
      <c r="P78" s="237"/>
      <c r="Q78" s="237"/>
      <c r="R78" s="237"/>
      <c r="S78" s="237"/>
      <c r="T78" s="237"/>
      <c r="U78" s="237"/>
      <c r="V78" s="237"/>
      <c r="W78" s="237"/>
      <c r="X78" s="237"/>
      <c r="Y78" s="237"/>
      <c r="Z78" s="237"/>
      <c r="AA78" s="237"/>
      <c r="AB78" s="1"/>
      <c r="AC78" s="1"/>
    </row>
    <row r="79" spans="1:29" x14ac:dyDescent="0.25">
      <c r="A79" s="192"/>
      <c r="B79" s="263" t="s">
        <v>10</v>
      </c>
      <c r="C79" s="164"/>
      <c r="D79" s="34"/>
      <c r="E79" s="320">
        <f t="shared" si="16"/>
        <v>0</v>
      </c>
      <c r="F79" s="34"/>
      <c r="G79" s="320">
        <f t="shared" si="17"/>
        <v>0</v>
      </c>
      <c r="H79" s="237"/>
      <c r="I79" s="237"/>
      <c r="J79" s="237"/>
      <c r="K79" s="237"/>
      <c r="L79" s="237"/>
      <c r="M79" s="237"/>
      <c r="N79" s="237"/>
      <c r="O79" s="237"/>
      <c r="P79" s="237"/>
      <c r="Q79" s="237"/>
      <c r="R79" s="237"/>
      <c r="S79" s="237"/>
      <c r="T79" s="237"/>
      <c r="U79" s="237"/>
      <c r="V79" s="237"/>
      <c r="W79" s="237"/>
      <c r="X79" s="237"/>
      <c r="Y79" s="237"/>
      <c r="Z79" s="237"/>
      <c r="AA79" s="237"/>
      <c r="AB79" s="1"/>
      <c r="AC79" s="1"/>
    </row>
    <row r="80" spans="1:29" x14ac:dyDescent="0.25">
      <c r="A80" s="192"/>
      <c r="B80" s="263" t="s">
        <v>10</v>
      </c>
      <c r="C80" s="164"/>
      <c r="D80" s="34"/>
      <c r="E80" s="320">
        <f t="shared" si="16"/>
        <v>0</v>
      </c>
      <c r="F80" s="34"/>
      <c r="G80" s="320">
        <f t="shared" si="17"/>
        <v>0</v>
      </c>
      <c r="H80" s="237"/>
      <c r="I80" s="237"/>
      <c r="J80" s="237"/>
      <c r="K80" s="237"/>
      <c r="L80" s="237"/>
      <c r="M80" s="237"/>
      <c r="N80" s="237"/>
      <c r="O80" s="237"/>
      <c r="P80" s="237"/>
      <c r="Q80" s="237"/>
      <c r="R80" s="237"/>
      <c r="S80" s="237"/>
      <c r="T80" s="237"/>
      <c r="U80" s="237"/>
      <c r="V80" s="237"/>
      <c r="W80" s="237"/>
      <c r="X80" s="237"/>
      <c r="Y80" s="237"/>
      <c r="Z80" s="237"/>
      <c r="AA80" s="237"/>
      <c r="AB80" s="1"/>
      <c r="AC80" s="1"/>
    </row>
    <row r="81" spans="1:29" x14ac:dyDescent="0.25">
      <c r="A81" s="192"/>
      <c r="B81" s="263" t="s">
        <v>10</v>
      </c>
      <c r="C81" s="164"/>
      <c r="D81" s="34"/>
      <c r="E81" s="320">
        <f t="shared" si="16"/>
        <v>0</v>
      </c>
      <c r="F81" s="34"/>
      <c r="G81" s="320">
        <f t="shared" si="17"/>
        <v>0</v>
      </c>
      <c r="H81" s="237"/>
      <c r="I81" s="237"/>
      <c r="J81" s="237"/>
      <c r="K81" s="237"/>
      <c r="L81" s="237"/>
      <c r="M81" s="237"/>
      <c r="N81" s="237"/>
      <c r="O81" s="237"/>
      <c r="P81" s="237"/>
      <c r="Q81" s="237"/>
      <c r="R81" s="237"/>
      <c r="S81" s="237"/>
      <c r="T81" s="237"/>
      <c r="U81" s="237"/>
      <c r="V81" s="237"/>
      <c r="W81" s="237"/>
      <c r="X81" s="237"/>
      <c r="Y81" s="237"/>
      <c r="Z81" s="237"/>
      <c r="AA81" s="237"/>
      <c r="AB81" s="1"/>
      <c r="AC81" s="1"/>
    </row>
    <row r="82" spans="1:29" x14ac:dyDescent="0.25">
      <c r="A82" s="192"/>
      <c r="B82" s="263" t="s">
        <v>10</v>
      </c>
      <c r="C82" s="164"/>
      <c r="D82" s="34"/>
      <c r="E82" s="320">
        <f t="shared" si="16"/>
        <v>0</v>
      </c>
      <c r="F82" s="34"/>
      <c r="G82" s="320">
        <f t="shared" si="17"/>
        <v>0</v>
      </c>
      <c r="H82" s="237"/>
      <c r="I82" s="237"/>
      <c r="J82" s="237"/>
      <c r="K82" s="237"/>
      <c r="L82" s="237"/>
      <c r="M82" s="237"/>
      <c r="N82" s="237"/>
      <c r="O82" s="237"/>
      <c r="P82" s="237"/>
      <c r="Q82" s="237"/>
      <c r="R82" s="237"/>
      <c r="S82" s="237"/>
      <c r="T82" s="237"/>
      <c r="U82" s="237"/>
      <c r="V82" s="237"/>
      <c r="W82" s="237"/>
      <c r="X82" s="237"/>
      <c r="Y82" s="237"/>
      <c r="Z82" s="237"/>
      <c r="AA82" s="237"/>
      <c r="AB82" s="1"/>
      <c r="AC82" s="1"/>
    </row>
    <row r="83" spans="1:29" x14ac:dyDescent="0.25">
      <c r="A83" s="192"/>
      <c r="B83" s="263" t="s">
        <v>10</v>
      </c>
      <c r="C83" s="164"/>
      <c r="D83" s="34"/>
      <c r="E83" s="320">
        <f t="shared" si="16"/>
        <v>0</v>
      </c>
      <c r="F83" s="34"/>
      <c r="G83" s="320">
        <f t="shared" si="17"/>
        <v>0</v>
      </c>
      <c r="H83" s="237"/>
      <c r="I83" s="237"/>
      <c r="J83" s="237"/>
      <c r="K83" s="237"/>
      <c r="L83" s="237"/>
      <c r="M83" s="237"/>
      <c r="N83" s="237"/>
      <c r="O83" s="237"/>
      <c r="P83" s="237"/>
      <c r="Q83" s="237"/>
      <c r="R83" s="237"/>
      <c r="S83" s="237"/>
      <c r="T83" s="237"/>
      <c r="U83" s="237"/>
      <c r="V83" s="237"/>
      <c r="W83" s="237"/>
      <c r="X83" s="237"/>
      <c r="Y83" s="237"/>
      <c r="Z83" s="237"/>
      <c r="AA83" s="237"/>
      <c r="AB83" s="1"/>
      <c r="AC83" s="1"/>
    </row>
    <row r="84" spans="1:29" x14ac:dyDescent="0.25">
      <c r="A84" s="192"/>
      <c r="B84" s="263" t="s">
        <v>10</v>
      </c>
      <c r="C84" s="164"/>
      <c r="D84" s="34"/>
      <c r="E84" s="320">
        <f t="shared" si="16"/>
        <v>0</v>
      </c>
      <c r="F84" s="34"/>
      <c r="G84" s="320">
        <f t="shared" si="17"/>
        <v>0</v>
      </c>
      <c r="H84" s="237"/>
      <c r="I84" s="237"/>
      <c r="J84" s="237"/>
      <c r="K84" s="237"/>
      <c r="L84" s="237"/>
      <c r="M84" s="237"/>
      <c r="N84" s="237"/>
      <c r="O84" s="237"/>
      <c r="P84" s="237"/>
      <c r="Q84" s="237"/>
      <c r="R84" s="237"/>
      <c r="S84" s="237"/>
      <c r="T84" s="237"/>
      <c r="U84" s="237"/>
      <c r="V84" s="237"/>
      <c r="W84" s="237"/>
      <c r="X84" s="237"/>
      <c r="Y84" s="237"/>
      <c r="Z84" s="237"/>
      <c r="AA84" s="237"/>
      <c r="AB84" s="1"/>
      <c r="AC84" s="1"/>
    </row>
    <row r="85" spans="1:29" x14ac:dyDescent="0.25">
      <c r="A85" s="192"/>
      <c r="B85" s="263" t="s">
        <v>10</v>
      </c>
      <c r="C85" s="164"/>
      <c r="D85" s="34"/>
      <c r="E85" s="320">
        <f t="shared" si="16"/>
        <v>0</v>
      </c>
      <c r="F85" s="34"/>
      <c r="G85" s="320">
        <f t="shared" si="17"/>
        <v>0</v>
      </c>
      <c r="H85" s="237"/>
      <c r="I85" s="237"/>
      <c r="J85" s="237"/>
      <c r="K85" s="237"/>
      <c r="L85" s="237"/>
      <c r="M85" s="237"/>
      <c r="N85" s="237"/>
      <c r="O85" s="237"/>
      <c r="P85" s="237"/>
      <c r="Q85" s="237"/>
      <c r="R85" s="237"/>
      <c r="S85" s="237"/>
      <c r="T85" s="237"/>
      <c r="U85" s="237"/>
      <c r="V85" s="237"/>
      <c r="W85" s="237"/>
      <c r="X85" s="237"/>
      <c r="Y85" s="237"/>
      <c r="Z85" s="237"/>
      <c r="AA85" s="237"/>
      <c r="AB85" s="1"/>
      <c r="AC85" s="1"/>
    </row>
    <row r="86" spans="1:29" x14ac:dyDescent="0.25">
      <c r="A86" s="192"/>
      <c r="B86" s="263" t="s">
        <v>10</v>
      </c>
      <c r="C86" s="164"/>
      <c r="D86" s="34"/>
      <c r="E86" s="320">
        <f t="shared" si="16"/>
        <v>0</v>
      </c>
      <c r="F86" s="34"/>
      <c r="G86" s="320">
        <f t="shared" si="17"/>
        <v>0</v>
      </c>
      <c r="H86" s="237"/>
      <c r="I86" s="237"/>
      <c r="J86" s="237"/>
      <c r="K86" s="237"/>
      <c r="L86" s="237"/>
      <c r="M86" s="237"/>
      <c r="N86" s="237"/>
      <c r="O86" s="237"/>
      <c r="P86" s="237"/>
      <c r="Q86" s="237"/>
      <c r="R86" s="237"/>
      <c r="S86" s="237"/>
      <c r="T86" s="237"/>
      <c r="U86" s="237"/>
      <c r="V86" s="237"/>
      <c r="W86" s="237"/>
      <c r="X86" s="237"/>
      <c r="Y86" s="237"/>
      <c r="Z86" s="237"/>
      <c r="AA86" s="237"/>
      <c r="AB86" s="1"/>
      <c r="AC86" s="1"/>
    </row>
    <row r="87" spans="1:29" x14ac:dyDescent="0.25">
      <c r="A87" s="192"/>
      <c r="B87" s="263" t="s">
        <v>10</v>
      </c>
      <c r="C87" s="164"/>
      <c r="D87" s="34"/>
      <c r="E87" s="320">
        <f t="shared" si="16"/>
        <v>0</v>
      </c>
      <c r="F87" s="34"/>
      <c r="G87" s="320">
        <f t="shared" si="17"/>
        <v>0</v>
      </c>
      <c r="H87" s="237"/>
      <c r="I87" s="237"/>
      <c r="J87" s="237"/>
      <c r="K87" s="237"/>
      <c r="L87" s="237"/>
      <c r="M87" s="237"/>
      <c r="N87" s="237"/>
      <c r="O87" s="237"/>
      <c r="P87" s="237"/>
      <c r="Q87" s="237"/>
      <c r="R87" s="237"/>
      <c r="S87" s="237"/>
      <c r="T87" s="237"/>
      <c r="U87" s="237"/>
      <c r="V87" s="237"/>
      <c r="W87" s="237"/>
      <c r="X87" s="237"/>
      <c r="Y87" s="237"/>
      <c r="Z87" s="237"/>
      <c r="AA87" s="237"/>
      <c r="AB87" s="1"/>
      <c r="AC87" s="1"/>
    </row>
    <row r="88" spans="1:29" x14ac:dyDescent="0.25">
      <c r="A88" s="192"/>
      <c r="B88" s="263" t="s">
        <v>10</v>
      </c>
      <c r="C88" s="164"/>
      <c r="D88" s="34"/>
      <c r="E88" s="320">
        <f t="shared" si="16"/>
        <v>0</v>
      </c>
      <c r="F88" s="34"/>
      <c r="G88" s="320">
        <f t="shared" si="17"/>
        <v>0</v>
      </c>
      <c r="H88" s="237"/>
      <c r="I88" s="237"/>
      <c r="J88" s="237"/>
      <c r="K88" s="237"/>
      <c r="L88" s="237"/>
      <c r="M88" s="237"/>
      <c r="N88" s="237"/>
      <c r="O88" s="237"/>
      <c r="P88" s="237"/>
      <c r="Q88" s="237"/>
      <c r="R88" s="237"/>
      <c r="S88" s="237"/>
      <c r="T88" s="237"/>
      <c r="U88" s="237"/>
      <c r="V88" s="237"/>
      <c r="W88" s="237"/>
      <c r="X88" s="237"/>
      <c r="Y88" s="237"/>
      <c r="Z88" s="237"/>
      <c r="AA88" s="237"/>
      <c r="AB88" s="1"/>
      <c r="AC88" s="1"/>
    </row>
    <row r="89" spans="1:29" x14ac:dyDescent="0.25">
      <c r="A89" s="192"/>
      <c r="B89" s="263" t="s">
        <v>10</v>
      </c>
      <c r="C89" s="164"/>
      <c r="D89" s="34"/>
      <c r="E89" s="320">
        <f t="shared" si="16"/>
        <v>0</v>
      </c>
      <c r="F89" s="34"/>
      <c r="G89" s="320">
        <f t="shared" si="17"/>
        <v>0</v>
      </c>
      <c r="H89" s="237"/>
      <c r="I89" s="237"/>
      <c r="J89" s="237"/>
      <c r="K89" s="237"/>
      <c r="L89" s="237"/>
      <c r="M89" s="237"/>
      <c r="N89" s="237"/>
      <c r="O89" s="237"/>
      <c r="P89" s="237"/>
      <c r="Q89" s="237"/>
      <c r="R89" s="237"/>
      <c r="S89" s="237"/>
      <c r="T89" s="237"/>
      <c r="U89" s="237"/>
      <c r="V89" s="237"/>
      <c r="W89" s="237"/>
      <c r="X89" s="237"/>
      <c r="Y89" s="237"/>
      <c r="Z89" s="237"/>
      <c r="AA89" s="237"/>
      <c r="AB89" s="1"/>
      <c r="AC89" s="1"/>
    </row>
    <row r="90" spans="1:29" x14ac:dyDescent="0.25">
      <c r="A90" s="192"/>
      <c r="B90" s="263" t="s">
        <v>10</v>
      </c>
      <c r="C90" s="164"/>
      <c r="D90" s="34"/>
      <c r="E90" s="320">
        <f t="shared" si="16"/>
        <v>0</v>
      </c>
      <c r="F90" s="34"/>
      <c r="G90" s="320">
        <f t="shared" si="17"/>
        <v>0</v>
      </c>
      <c r="H90" s="237"/>
      <c r="I90" s="237"/>
      <c r="J90" s="237"/>
      <c r="K90" s="237"/>
      <c r="L90" s="237"/>
      <c r="M90" s="237"/>
      <c r="N90" s="237"/>
      <c r="O90" s="237"/>
      <c r="P90" s="237"/>
      <c r="Q90" s="237"/>
      <c r="R90" s="237"/>
      <c r="S90" s="237"/>
      <c r="T90" s="237"/>
      <c r="U90" s="237"/>
      <c r="V90" s="237"/>
      <c r="W90" s="237"/>
      <c r="X90" s="237"/>
      <c r="Y90" s="237"/>
      <c r="Z90" s="237"/>
      <c r="AA90" s="237"/>
      <c r="AB90" s="1"/>
      <c r="AC90" s="1"/>
    </row>
    <row r="91" spans="1:29" x14ac:dyDescent="0.25">
      <c r="A91" s="192"/>
      <c r="B91" s="263" t="s">
        <v>10</v>
      </c>
      <c r="C91" s="164"/>
      <c r="D91" s="34"/>
      <c r="E91" s="320">
        <f t="shared" si="16"/>
        <v>0</v>
      </c>
      <c r="F91" s="34"/>
      <c r="G91" s="320">
        <f t="shared" si="17"/>
        <v>0</v>
      </c>
      <c r="H91" s="237"/>
      <c r="I91" s="237"/>
      <c r="J91" s="237"/>
      <c r="K91" s="237"/>
      <c r="L91" s="237"/>
      <c r="M91" s="237"/>
      <c r="N91" s="237"/>
      <c r="O91" s="237"/>
      <c r="P91" s="237"/>
      <c r="Q91" s="237"/>
      <c r="R91" s="237"/>
      <c r="S91" s="237"/>
      <c r="T91" s="237"/>
      <c r="U91" s="237"/>
      <c r="V91" s="237"/>
      <c r="W91" s="237"/>
      <c r="X91" s="237"/>
      <c r="Y91" s="237"/>
      <c r="Z91" s="237"/>
      <c r="AA91" s="237"/>
      <c r="AB91" s="1"/>
      <c r="AC91" s="1"/>
    </row>
    <row r="92" spans="1:29" x14ac:dyDescent="0.25">
      <c r="A92" s="192"/>
      <c r="B92" s="263" t="s">
        <v>10</v>
      </c>
      <c r="C92" s="164"/>
      <c r="D92" s="34"/>
      <c r="E92" s="320">
        <f t="shared" si="16"/>
        <v>0</v>
      </c>
      <c r="F92" s="34"/>
      <c r="G92" s="320">
        <f t="shared" si="17"/>
        <v>0</v>
      </c>
      <c r="H92" s="237"/>
      <c r="I92" s="237"/>
      <c r="J92" s="237"/>
      <c r="K92" s="237"/>
      <c r="L92" s="237"/>
      <c r="M92" s="237"/>
      <c r="N92" s="237"/>
      <c r="O92" s="237"/>
      <c r="P92" s="237"/>
      <c r="Q92" s="237"/>
      <c r="R92" s="237"/>
      <c r="S92" s="237"/>
      <c r="T92" s="237"/>
      <c r="U92" s="237"/>
      <c r="V92" s="237"/>
      <c r="W92" s="237"/>
      <c r="X92" s="237"/>
      <c r="Y92" s="237"/>
      <c r="Z92" s="237"/>
      <c r="AA92" s="237"/>
      <c r="AB92" s="1"/>
      <c r="AC92" s="1"/>
    </row>
    <row r="93" spans="1:29" x14ac:dyDescent="0.25">
      <c r="A93" s="192"/>
      <c r="B93" s="263" t="s">
        <v>10</v>
      </c>
      <c r="C93" s="164"/>
      <c r="D93" s="34"/>
      <c r="E93" s="320">
        <f t="shared" si="16"/>
        <v>0</v>
      </c>
      <c r="F93" s="34"/>
      <c r="G93" s="320">
        <f t="shared" si="17"/>
        <v>0</v>
      </c>
      <c r="H93" s="237"/>
      <c r="I93" s="237"/>
      <c r="J93" s="237"/>
      <c r="K93" s="237"/>
      <c r="L93" s="237"/>
      <c r="M93" s="237"/>
      <c r="N93" s="237"/>
      <c r="O93" s="237"/>
      <c r="P93" s="237"/>
      <c r="Q93" s="237"/>
      <c r="R93" s="237"/>
      <c r="S93" s="237"/>
      <c r="T93" s="237"/>
      <c r="U93" s="237"/>
      <c r="V93" s="237"/>
      <c r="W93" s="237"/>
      <c r="X93" s="237"/>
      <c r="Y93" s="237"/>
      <c r="Z93" s="237"/>
      <c r="AA93" s="237"/>
      <c r="AB93" s="1"/>
      <c r="AC93" s="1"/>
    </row>
    <row r="94" spans="1:29" x14ac:dyDescent="0.25">
      <c r="A94" s="192"/>
      <c r="B94" s="263" t="s">
        <v>10</v>
      </c>
      <c r="C94" s="164"/>
      <c r="D94" s="34"/>
      <c r="E94" s="320">
        <f t="shared" si="16"/>
        <v>0</v>
      </c>
      <c r="F94" s="34"/>
      <c r="G94" s="320">
        <f t="shared" si="17"/>
        <v>0</v>
      </c>
      <c r="H94" s="237"/>
      <c r="I94" s="237"/>
      <c r="J94" s="237"/>
      <c r="K94" s="237"/>
      <c r="L94" s="237"/>
      <c r="M94" s="237"/>
      <c r="N94" s="237"/>
      <c r="O94" s="237"/>
      <c r="P94" s="237"/>
      <c r="Q94" s="237"/>
      <c r="R94" s="237"/>
      <c r="S94" s="237"/>
      <c r="T94" s="237"/>
      <c r="U94" s="237"/>
      <c r="V94" s="237"/>
      <c r="W94" s="237"/>
      <c r="X94" s="237"/>
      <c r="Y94" s="237"/>
      <c r="Z94" s="237"/>
      <c r="AA94" s="237"/>
      <c r="AB94" s="1"/>
      <c r="AC94" s="1"/>
    </row>
    <row r="95" spans="1:29" x14ac:dyDescent="0.25">
      <c r="A95" s="192"/>
      <c r="B95" s="263" t="s">
        <v>10</v>
      </c>
      <c r="C95" s="164"/>
      <c r="D95" s="34"/>
      <c r="E95" s="320">
        <f t="shared" si="16"/>
        <v>0</v>
      </c>
      <c r="F95" s="34"/>
      <c r="G95" s="320">
        <f t="shared" si="17"/>
        <v>0</v>
      </c>
      <c r="H95" s="237"/>
      <c r="I95" s="237"/>
      <c r="J95" s="237"/>
      <c r="K95" s="237"/>
      <c r="L95" s="292"/>
      <c r="M95" s="237"/>
      <c r="N95" s="237"/>
      <c r="O95" s="237"/>
      <c r="P95" s="237"/>
      <c r="Q95" s="237"/>
      <c r="R95" s="237"/>
      <c r="S95" s="237"/>
      <c r="T95" s="237"/>
      <c r="U95" s="237"/>
      <c r="V95" s="237"/>
      <c r="W95" s="237"/>
      <c r="X95" s="237"/>
      <c r="Y95" s="237"/>
      <c r="Z95" s="237"/>
      <c r="AA95" s="237"/>
      <c r="AB95" s="1"/>
      <c r="AC95" s="1"/>
    </row>
    <row r="96" spans="1:29" x14ac:dyDescent="0.25">
      <c r="A96" s="192"/>
      <c r="B96" s="237"/>
      <c r="C96" s="237"/>
      <c r="D96" s="237"/>
      <c r="E96" s="237"/>
      <c r="F96" s="237"/>
      <c r="G96" s="237"/>
      <c r="H96" s="237"/>
      <c r="I96" s="237"/>
      <c r="J96" s="237"/>
      <c r="K96" s="237"/>
      <c r="L96" s="237"/>
      <c r="M96" s="237"/>
      <c r="N96" s="237"/>
      <c r="O96" s="237"/>
      <c r="P96" s="237"/>
      <c r="Q96" s="237"/>
      <c r="R96" s="237"/>
      <c r="S96" s="237"/>
      <c r="T96" s="237"/>
      <c r="U96" s="237"/>
      <c r="V96" s="237"/>
      <c r="W96" s="237"/>
      <c r="X96" s="237"/>
      <c r="Y96" s="237"/>
      <c r="Z96" s="237"/>
      <c r="AA96" s="237"/>
      <c r="AB96" s="1"/>
      <c r="AC96" s="1"/>
    </row>
    <row r="97" spans="1:29" x14ac:dyDescent="0.25">
      <c r="A97" s="192"/>
      <c r="B97" s="237"/>
      <c r="C97" s="237"/>
      <c r="D97" s="237"/>
      <c r="E97" s="237"/>
      <c r="F97" s="237"/>
      <c r="G97" s="237"/>
      <c r="H97" s="237"/>
      <c r="I97" s="237"/>
      <c r="J97" s="237"/>
      <c r="K97" s="237"/>
      <c r="L97" s="237"/>
      <c r="M97" s="237"/>
      <c r="N97" s="237"/>
      <c r="O97" s="237"/>
      <c r="P97" s="237"/>
      <c r="Q97" s="237"/>
      <c r="R97" s="237"/>
      <c r="S97" s="237"/>
      <c r="T97" s="237"/>
      <c r="U97" s="237"/>
      <c r="V97" s="237"/>
      <c r="W97" s="237"/>
      <c r="X97" s="237"/>
      <c r="Y97" s="237"/>
      <c r="Z97" s="237"/>
      <c r="AA97" s="237"/>
      <c r="AB97" s="1"/>
      <c r="AC97" s="1"/>
    </row>
    <row r="98" spans="1:29" x14ac:dyDescent="0.25">
      <c r="A98" s="192"/>
      <c r="B98" s="237"/>
      <c r="C98" s="237"/>
      <c r="D98" s="237"/>
      <c r="E98" s="237"/>
      <c r="F98" s="237"/>
      <c r="G98" s="237"/>
      <c r="H98" s="237"/>
      <c r="I98" s="237"/>
      <c r="J98" s="237"/>
      <c r="K98" s="237"/>
      <c r="L98" s="237"/>
      <c r="M98" s="237"/>
      <c r="N98" s="237"/>
      <c r="O98" s="237"/>
      <c r="P98" s="237"/>
      <c r="Q98" s="237"/>
      <c r="R98" s="237"/>
      <c r="S98" s="237"/>
      <c r="T98" s="237"/>
      <c r="U98" s="237"/>
      <c r="V98" s="237"/>
      <c r="W98" s="237"/>
      <c r="X98" s="237"/>
      <c r="Y98" s="237"/>
      <c r="Z98" s="237"/>
      <c r="AA98" s="237"/>
      <c r="AB98" s="1"/>
      <c r="AC98" s="1"/>
    </row>
    <row r="99" spans="1:29" x14ac:dyDescent="0.25">
      <c r="A99" s="192"/>
      <c r="B99" s="1"/>
      <c r="C99" s="1"/>
      <c r="D99" s="1"/>
      <c r="E99" s="1"/>
      <c r="F99" s="1"/>
      <c r="G99" s="1"/>
      <c r="H99" s="1"/>
      <c r="I99" s="1"/>
      <c r="J99" s="1"/>
      <c r="K99" s="1"/>
      <c r="L99" s="1"/>
      <c r="M99" s="1"/>
      <c r="N99" s="1"/>
      <c r="O99" s="1"/>
      <c r="P99" s="1"/>
      <c r="Q99" s="121"/>
      <c r="R99" s="121"/>
      <c r="S99" s="121"/>
      <c r="T99" s="121"/>
      <c r="U99" s="121"/>
      <c r="V99" s="121"/>
      <c r="W99" s="121"/>
      <c r="X99" s="121"/>
      <c r="Y99" s="121"/>
      <c r="Z99" s="1"/>
      <c r="AA99" s="1"/>
      <c r="AB99" s="1"/>
      <c r="AC99" s="1"/>
    </row>
    <row r="100" spans="1:29" x14ac:dyDescent="0.25">
      <c r="A100" s="192"/>
      <c r="B100" s="58" t="s">
        <v>146</v>
      </c>
      <c r="C100" s="9"/>
      <c r="D100" s="9"/>
      <c r="E100" s="9"/>
      <c r="F100" s="9"/>
      <c r="G100" s="9"/>
      <c r="H100" s="9"/>
      <c r="I100" s="9"/>
      <c r="J100" s="1"/>
      <c r="K100" s="1"/>
      <c r="L100" s="1"/>
      <c r="M100" s="1"/>
      <c r="N100" s="1"/>
      <c r="O100" s="1"/>
      <c r="P100" s="1"/>
      <c r="Q100" s="121"/>
      <c r="R100" s="121"/>
      <c r="S100" s="121"/>
      <c r="T100" s="121"/>
      <c r="U100" s="121"/>
      <c r="V100" s="121"/>
      <c r="W100" s="121"/>
      <c r="X100" s="121"/>
      <c r="Y100" s="121"/>
      <c r="Z100" s="1"/>
      <c r="AA100" s="1"/>
      <c r="AB100" s="1"/>
      <c r="AC100" s="1"/>
    </row>
    <row r="101" spans="1:29" x14ac:dyDescent="0.25">
      <c r="A101" s="192"/>
      <c r="B101" s="376" t="s">
        <v>147</v>
      </c>
      <c r="C101" s="377"/>
      <c r="D101" s="377"/>
      <c r="E101" s="377"/>
      <c r="F101" s="377"/>
      <c r="G101" s="377"/>
      <c r="H101" s="377"/>
      <c r="I101" s="377"/>
      <c r="J101" s="377"/>
      <c r="K101" s="377"/>
      <c r="L101" s="377"/>
      <c r="M101" s="377"/>
      <c r="N101" s="377"/>
      <c r="O101" s="377"/>
      <c r="P101" s="378"/>
      <c r="Q101" s="121"/>
      <c r="R101" s="121"/>
      <c r="S101" s="121"/>
      <c r="T101" s="121"/>
      <c r="U101" s="121"/>
      <c r="V101" s="121"/>
      <c r="W101" s="121"/>
      <c r="X101" s="121"/>
      <c r="Y101" s="121"/>
      <c r="Z101" s="1"/>
      <c r="AA101" s="1"/>
      <c r="AB101" s="1"/>
      <c r="AC101" s="1"/>
    </row>
    <row r="102" spans="1:29" x14ac:dyDescent="0.25">
      <c r="A102" s="192"/>
      <c r="B102" s="379"/>
      <c r="C102" s="380"/>
      <c r="D102" s="380"/>
      <c r="E102" s="380"/>
      <c r="F102" s="380"/>
      <c r="G102" s="380"/>
      <c r="H102" s="380"/>
      <c r="I102" s="380"/>
      <c r="J102" s="380"/>
      <c r="K102" s="380"/>
      <c r="L102" s="380"/>
      <c r="M102" s="380"/>
      <c r="N102" s="380"/>
      <c r="O102" s="380"/>
      <c r="P102" s="381"/>
      <c r="Q102" s="121"/>
      <c r="R102" s="306" t="s">
        <v>1018</v>
      </c>
      <c r="S102" s="121"/>
      <c r="T102" s="121"/>
      <c r="U102" s="121"/>
      <c r="V102" s="121"/>
      <c r="W102" s="121"/>
      <c r="X102" s="121"/>
      <c r="Y102" s="121"/>
      <c r="Z102" s="1"/>
      <c r="AA102" s="1"/>
      <c r="AB102" s="1"/>
      <c r="AC102" s="1"/>
    </row>
    <row r="103" spans="1:29" x14ac:dyDescent="0.25">
      <c r="A103" s="192"/>
      <c r="B103" s="379"/>
      <c r="C103" s="380"/>
      <c r="D103" s="380"/>
      <c r="E103" s="380"/>
      <c r="F103" s="380"/>
      <c r="G103" s="380"/>
      <c r="H103" s="380"/>
      <c r="I103" s="380"/>
      <c r="J103" s="380"/>
      <c r="K103" s="380"/>
      <c r="L103" s="380"/>
      <c r="M103" s="380"/>
      <c r="N103" s="380"/>
      <c r="O103" s="380"/>
      <c r="P103" s="381"/>
      <c r="Q103" s="121"/>
      <c r="S103" s="121"/>
      <c r="T103" s="121"/>
      <c r="U103" s="121"/>
      <c r="V103" s="121"/>
      <c r="W103" s="121"/>
      <c r="X103" s="121"/>
      <c r="Y103" s="121"/>
      <c r="Z103" s="1"/>
      <c r="AA103" s="1"/>
      <c r="AB103" s="1"/>
      <c r="AC103" s="1"/>
    </row>
    <row r="104" spans="1:29" x14ac:dyDescent="0.25">
      <c r="A104" s="192"/>
      <c r="B104" s="379"/>
      <c r="C104" s="380"/>
      <c r="D104" s="380"/>
      <c r="E104" s="380"/>
      <c r="F104" s="380"/>
      <c r="G104" s="380"/>
      <c r="H104" s="380"/>
      <c r="I104" s="380"/>
      <c r="J104" s="380"/>
      <c r="K104" s="380"/>
      <c r="L104" s="380"/>
      <c r="M104" s="380"/>
      <c r="N104" s="380"/>
      <c r="O104" s="380"/>
      <c r="P104" s="381"/>
      <c r="Q104" s="121"/>
      <c r="R104" s="356" t="s">
        <v>1040</v>
      </c>
      <c r="S104" s="121"/>
      <c r="T104" s="121"/>
      <c r="U104" s="121"/>
      <c r="V104" s="121"/>
      <c r="W104" s="121"/>
      <c r="X104" s="121"/>
      <c r="Y104" s="121"/>
      <c r="Z104" s="1"/>
      <c r="AA104" s="1"/>
      <c r="AB104" s="1"/>
      <c r="AC104" s="1"/>
    </row>
    <row r="105" spans="1:29" x14ac:dyDescent="0.25">
      <c r="A105" s="192"/>
      <c r="B105" s="382"/>
      <c r="C105" s="383"/>
      <c r="D105" s="383"/>
      <c r="E105" s="383"/>
      <c r="F105" s="383"/>
      <c r="G105" s="383"/>
      <c r="H105" s="383"/>
      <c r="I105" s="383"/>
      <c r="J105" s="383"/>
      <c r="K105" s="383"/>
      <c r="L105" s="383"/>
      <c r="M105" s="383"/>
      <c r="N105" s="383"/>
      <c r="O105" s="383"/>
      <c r="P105" s="384"/>
      <c r="Q105" s="121"/>
      <c r="R105" s="121"/>
      <c r="S105" s="121"/>
      <c r="T105" s="121"/>
      <c r="U105" s="121"/>
      <c r="V105" s="121"/>
      <c r="W105" s="121"/>
      <c r="X105" s="121"/>
      <c r="Y105" s="121"/>
      <c r="Z105" s="1"/>
      <c r="AA105" s="1"/>
      <c r="AB105" s="1"/>
      <c r="AC105" s="1"/>
    </row>
    <row r="106" spans="1:29" x14ac:dyDescent="0.25">
      <c r="A106" s="192"/>
      <c r="B106" s="1"/>
      <c r="C106" s="1"/>
      <c r="D106" s="1"/>
      <c r="E106" s="1"/>
      <c r="F106" s="1"/>
      <c r="G106" s="1"/>
      <c r="H106" s="1"/>
      <c r="I106" s="1"/>
      <c r="J106" s="1"/>
      <c r="K106" s="1"/>
      <c r="L106" s="1"/>
      <c r="M106" s="1"/>
      <c r="N106" s="1"/>
      <c r="O106" s="1"/>
      <c r="P106" s="1"/>
      <c r="Q106" s="121"/>
      <c r="R106" s="121"/>
      <c r="S106" s="121"/>
      <c r="T106" s="121"/>
      <c r="U106" s="121"/>
      <c r="V106" s="121"/>
      <c r="W106" s="121"/>
      <c r="X106" s="121"/>
      <c r="Y106" s="121"/>
      <c r="Z106" s="1"/>
      <c r="AA106" s="1"/>
      <c r="AB106" s="1"/>
      <c r="AC106" s="1"/>
    </row>
    <row r="107" spans="1:29" x14ac:dyDescent="0.25">
      <c r="A107" s="192"/>
      <c r="B107" s="1"/>
      <c r="C107" s="1"/>
      <c r="D107" s="1"/>
      <c r="E107" s="1"/>
      <c r="F107" s="1"/>
      <c r="G107" s="1"/>
      <c r="H107" s="1"/>
      <c r="I107" s="1"/>
      <c r="J107" s="1"/>
      <c r="K107" s="1"/>
      <c r="L107" s="1"/>
      <c r="M107" s="1"/>
      <c r="N107" s="1"/>
      <c r="O107" s="1"/>
      <c r="P107" s="1"/>
      <c r="Q107" s="121"/>
      <c r="R107" s="121"/>
      <c r="S107" s="121"/>
      <c r="T107" s="121"/>
      <c r="U107" s="121"/>
      <c r="V107" s="121"/>
      <c r="W107" s="121"/>
      <c r="X107" s="121"/>
      <c r="Y107" s="121"/>
      <c r="Z107" s="1"/>
      <c r="AA107" s="1"/>
      <c r="AB107" s="1"/>
      <c r="AC107" s="1"/>
    </row>
    <row r="108" spans="1:29" x14ac:dyDescent="0.25">
      <c r="A108" s="19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x14ac:dyDescent="0.25">
      <c r="B109" s="5"/>
      <c r="C109" s="5"/>
      <c r="D109" s="5"/>
      <c r="E109" s="5"/>
      <c r="F109" s="5"/>
      <c r="G109" s="5"/>
      <c r="H109" s="5"/>
      <c r="I109" s="5"/>
      <c r="J109" s="5"/>
      <c r="K109" s="5"/>
      <c r="L109" s="5"/>
      <c r="M109" s="5"/>
      <c r="N109" s="5"/>
      <c r="O109" s="5"/>
      <c r="P109" s="5"/>
      <c r="Q109" s="5"/>
    </row>
    <row r="110" spans="1:29" x14ac:dyDescent="0.25">
      <c r="B110" s="5"/>
      <c r="C110" s="5"/>
      <c r="D110" s="5"/>
      <c r="E110" s="5"/>
      <c r="F110" s="5"/>
      <c r="G110" s="5"/>
      <c r="H110" s="5"/>
      <c r="I110" s="5"/>
      <c r="J110" s="5"/>
      <c r="K110" s="5"/>
      <c r="L110" s="5"/>
      <c r="M110" s="5"/>
      <c r="N110" s="5"/>
      <c r="O110" s="5"/>
      <c r="P110" s="5"/>
      <c r="Q110" s="5"/>
    </row>
    <row r="111" spans="1:29" x14ac:dyDescent="0.25">
      <c r="B111" s="5"/>
      <c r="C111" s="5"/>
      <c r="D111" s="5"/>
      <c r="E111" s="5"/>
      <c r="F111" s="5"/>
      <c r="G111" s="5"/>
      <c r="H111" s="5"/>
      <c r="I111" s="5"/>
      <c r="J111" s="5"/>
      <c r="K111" s="5"/>
      <c r="L111" s="5"/>
      <c r="M111" s="5"/>
      <c r="N111" s="5"/>
      <c r="O111" s="5"/>
      <c r="P111" s="5"/>
      <c r="Q111" s="5"/>
    </row>
    <row r="112" spans="1:29" x14ac:dyDescent="0.25">
      <c r="B112" s="5"/>
      <c r="C112" s="5"/>
      <c r="D112" s="5"/>
      <c r="E112" s="5"/>
      <c r="F112" s="5"/>
      <c r="G112" s="5"/>
      <c r="H112" s="5"/>
      <c r="I112" s="5"/>
      <c r="J112" s="5"/>
      <c r="K112" s="5"/>
      <c r="L112" s="5"/>
      <c r="M112" s="5"/>
      <c r="N112" s="5"/>
      <c r="O112" s="5"/>
      <c r="P112" s="5"/>
      <c r="Q112" s="5"/>
    </row>
    <row r="113" spans="2:17" x14ac:dyDescent="0.25">
      <c r="B113" s="5"/>
      <c r="C113" s="5"/>
      <c r="D113" s="5"/>
      <c r="E113" s="5"/>
      <c r="F113" s="5"/>
      <c r="G113" s="5"/>
      <c r="H113" s="5"/>
      <c r="I113" s="5"/>
      <c r="J113" s="5"/>
      <c r="K113" s="5"/>
      <c r="L113" s="5"/>
      <c r="M113" s="5"/>
      <c r="N113" s="5"/>
      <c r="O113" s="5"/>
      <c r="P113" s="5"/>
      <c r="Q113" s="5"/>
    </row>
    <row r="114" spans="2:17" x14ac:dyDescent="0.25">
      <c r="B114" s="5"/>
      <c r="C114" s="5"/>
      <c r="D114" s="5"/>
      <c r="E114" s="5"/>
      <c r="F114" s="5"/>
      <c r="G114" s="5"/>
      <c r="H114" s="5"/>
      <c r="I114" s="5"/>
      <c r="J114" s="5"/>
      <c r="K114" s="5"/>
      <c r="L114" s="5"/>
      <c r="M114" s="5"/>
      <c r="N114" s="5"/>
      <c r="O114" s="5"/>
      <c r="P114" s="5"/>
      <c r="Q114" s="5"/>
    </row>
    <row r="115" spans="2:17" x14ac:dyDescent="0.25">
      <c r="B115" s="5"/>
      <c r="C115" s="5"/>
      <c r="D115" s="5"/>
      <c r="E115" s="5"/>
      <c r="F115" s="5"/>
      <c r="G115" s="5"/>
      <c r="H115" s="5"/>
      <c r="I115" s="5"/>
      <c r="J115" s="5"/>
      <c r="K115" s="5"/>
      <c r="L115" s="5"/>
      <c r="M115" s="5"/>
      <c r="N115" s="5"/>
      <c r="O115" s="5"/>
      <c r="P115" s="5"/>
      <c r="Q115" s="5"/>
    </row>
    <row r="116" spans="2:17" x14ac:dyDescent="0.25">
      <c r="B116" s="5"/>
      <c r="C116" s="5"/>
      <c r="D116" s="5"/>
      <c r="E116" s="5"/>
      <c r="F116" s="5"/>
      <c r="G116" s="5"/>
      <c r="H116" s="5"/>
      <c r="I116" s="5"/>
      <c r="J116" s="5"/>
      <c r="K116" s="5"/>
      <c r="L116" s="5"/>
      <c r="M116" s="5"/>
      <c r="N116" s="5"/>
      <c r="O116" s="5"/>
      <c r="P116" s="5"/>
      <c r="Q116" s="5"/>
    </row>
    <row r="117" spans="2:17" x14ac:dyDescent="0.25">
      <c r="B117" s="5"/>
      <c r="C117" s="5"/>
      <c r="D117" s="5"/>
      <c r="E117" s="5"/>
      <c r="F117" s="5"/>
      <c r="G117" s="5"/>
      <c r="H117" s="5"/>
      <c r="I117" s="5"/>
      <c r="J117" s="5"/>
      <c r="K117" s="5"/>
      <c r="L117" s="5"/>
      <c r="M117" s="5"/>
      <c r="N117" s="5"/>
      <c r="O117" s="5"/>
      <c r="P117" s="5"/>
      <c r="Q117" s="5"/>
    </row>
    <row r="118" spans="2:17" x14ac:dyDescent="0.25">
      <c r="B118" s="5"/>
      <c r="C118" s="5"/>
      <c r="D118" s="5"/>
      <c r="E118" s="5"/>
      <c r="F118" s="5"/>
      <c r="G118" s="5"/>
      <c r="H118" s="5"/>
      <c r="I118" s="5"/>
      <c r="J118" s="5"/>
      <c r="K118" s="5"/>
      <c r="L118" s="5"/>
      <c r="M118" s="5"/>
      <c r="N118" s="5"/>
      <c r="O118" s="5"/>
      <c r="P118" s="5"/>
      <c r="Q118" s="5"/>
    </row>
    <row r="119" spans="2:17" x14ac:dyDescent="0.25">
      <c r="B119" s="5"/>
      <c r="C119" s="5"/>
      <c r="D119" s="5"/>
      <c r="E119" s="5"/>
      <c r="F119" s="5"/>
      <c r="G119" s="5"/>
      <c r="H119" s="5"/>
      <c r="I119" s="5"/>
      <c r="J119" s="5"/>
      <c r="K119" s="5"/>
      <c r="L119" s="5"/>
      <c r="M119" s="5"/>
      <c r="N119" s="5"/>
      <c r="O119" s="5"/>
      <c r="P119" s="5"/>
      <c r="Q119" s="5"/>
    </row>
    <row r="120" spans="2:17" x14ac:dyDescent="0.25">
      <c r="B120" s="5"/>
      <c r="C120" s="5"/>
      <c r="D120" s="5"/>
      <c r="E120" s="5"/>
      <c r="F120" s="5"/>
      <c r="G120" s="5"/>
      <c r="H120" s="5"/>
      <c r="I120" s="5"/>
      <c r="J120" s="5"/>
      <c r="K120" s="5"/>
      <c r="L120" s="5"/>
      <c r="M120" s="5"/>
      <c r="N120" s="5"/>
      <c r="O120" s="5"/>
      <c r="P120" s="5"/>
      <c r="Q120" s="5"/>
    </row>
    <row r="121" spans="2:17" x14ac:dyDescent="0.25">
      <c r="B121" s="5"/>
      <c r="C121" s="5"/>
      <c r="D121" s="5"/>
      <c r="E121" s="5"/>
      <c r="F121" s="5"/>
      <c r="G121" s="5"/>
      <c r="H121" s="5"/>
      <c r="I121" s="5"/>
      <c r="J121" s="5"/>
      <c r="K121" s="5"/>
      <c r="L121" s="5"/>
      <c r="M121" s="5"/>
      <c r="N121" s="5"/>
      <c r="O121" s="5"/>
      <c r="P121" s="5"/>
      <c r="Q121" s="5"/>
    </row>
    <row r="122" spans="2:17" x14ac:dyDescent="0.25">
      <c r="B122" s="5"/>
      <c r="C122" s="5"/>
      <c r="D122" s="5"/>
      <c r="E122" s="5"/>
      <c r="F122" s="5"/>
      <c r="G122" s="5"/>
      <c r="H122" s="5"/>
      <c r="I122" s="5"/>
      <c r="J122" s="5"/>
      <c r="K122" s="5"/>
      <c r="L122" s="5"/>
      <c r="M122" s="5"/>
      <c r="N122" s="5"/>
      <c r="O122" s="5"/>
      <c r="P122" s="5"/>
      <c r="Q122" s="5"/>
    </row>
    <row r="123" spans="2:17" x14ac:dyDescent="0.25">
      <c r="B123" s="5"/>
      <c r="C123" s="5"/>
      <c r="D123" s="5"/>
      <c r="E123" s="5"/>
      <c r="F123" s="5"/>
      <c r="G123" s="5"/>
      <c r="H123" s="5"/>
      <c r="I123" s="5"/>
      <c r="J123" s="5"/>
      <c r="K123" s="5"/>
      <c r="L123" s="5"/>
      <c r="M123" s="5"/>
      <c r="N123" s="5"/>
      <c r="O123" s="5"/>
      <c r="P123" s="5"/>
      <c r="Q123" s="5"/>
    </row>
    <row r="124" spans="2:17" x14ac:dyDescent="0.25">
      <c r="B124" s="5"/>
      <c r="C124" s="5"/>
      <c r="D124" s="5"/>
      <c r="E124" s="5"/>
      <c r="F124" s="5"/>
      <c r="G124" s="5"/>
      <c r="H124" s="5"/>
      <c r="I124" s="5"/>
      <c r="J124" s="5"/>
      <c r="K124" s="5"/>
      <c r="L124" s="5"/>
      <c r="M124" s="5"/>
      <c r="N124" s="5"/>
      <c r="O124" s="5"/>
      <c r="P124" s="5"/>
      <c r="Q124" s="5"/>
    </row>
    <row r="125" spans="2:17" x14ac:dyDescent="0.25">
      <c r="B125" s="5"/>
      <c r="C125" s="5"/>
      <c r="D125" s="5"/>
      <c r="E125" s="5"/>
      <c r="F125" s="5"/>
      <c r="G125" s="5"/>
      <c r="H125" s="5"/>
      <c r="I125" s="5"/>
      <c r="J125" s="5"/>
      <c r="K125" s="5"/>
      <c r="L125" s="5"/>
      <c r="M125" s="5"/>
      <c r="N125" s="5"/>
      <c r="O125" s="5"/>
      <c r="P125" s="5"/>
      <c r="Q125" s="5"/>
    </row>
    <row r="126" spans="2:17" x14ac:dyDescent="0.25">
      <c r="B126" s="5"/>
      <c r="C126" s="5"/>
      <c r="D126" s="5"/>
      <c r="E126" s="5"/>
      <c r="F126" s="5"/>
      <c r="G126" s="5"/>
      <c r="H126" s="5"/>
      <c r="I126" s="5"/>
      <c r="J126" s="5"/>
      <c r="K126" s="5"/>
      <c r="L126" s="5"/>
      <c r="M126" s="5"/>
      <c r="N126" s="5"/>
      <c r="O126" s="5"/>
      <c r="P126" s="5"/>
      <c r="Q126" s="5"/>
    </row>
    <row r="127" spans="2:17" x14ac:dyDescent="0.25">
      <c r="B127" s="5"/>
      <c r="C127" s="5"/>
      <c r="D127" s="5"/>
      <c r="E127" s="5"/>
      <c r="F127" s="5"/>
      <c r="G127" s="5"/>
      <c r="H127" s="5"/>
      <c r="I127" s="5"/>
      <c r="J127" s="5"/>
      <c r="K127" s="5"/>
      <c r="L127" s="5"/>
      <c r="M127" s="5"/>
      <c r="N127" s="5"/>
      <c r="O127" s="5"/>
      <c r="P127" s="5"/>
      <c r="Q127" s="5"/>
    </row>
    <row r="128" spans="2:17" x14ac:dyDescent="0.25">
      <c r="B128" s="5"/>
      <c r="C128" s="5"/>
      <c r="D128" s="5"/>
      <c r="E128" s="5"/>
      <c r="F128" s="5"/>
      <c r="G128" s="5"/>
      <c r="H128" s="5"/>
      <c r="I128" s="5"/>
      <c r="J128" s="5"/>
      <c r="K128" s="5"/>
      <c r="L128" s="5"/>
      <c r="M128" s="5"/>
      <c r="N128" s="5"/>
      <c r="O128" s="5"/>
      <c r="P128" s="5"/>
      <c r="Q128" s="5"/>
    </row>
    <row r="129" spans="2:17" x14ac:dyDescent="0.25">
      <c r="B129" s="5"/>
      <c r="C129" s="5"/>
      <c r="D129" s="5"/>
      <c r="E129" s="5"/>
      <c r="F129" s="5"/>
      <c r="G129" s="5"/>
      <c r="H129" s="5"/>
      <c r="I129" s="5"/>
      <c r="J129" s="5"/>
      <c r="K129" s="5"/>
      <c r="L129" s="5"/>
      <c r="M129" s="5"/>
      <c r="N129" s="5"/>
      <c r="O129" s="5"/>
      <c r="P129" s="5"/>
      <c r="Q129" s="5"/>
    </row>
    <row r="130" spans="2:17" x14ac:dyDescent="0.25">
      <c r="B130" s="5"/>
      <c r="C130" s="5"/>
      <c r="D130" s="5"/>
      <c r="E130" s="5"/>
      <c r="F130" s="5"/>
      <c r="G130" s="5"/>
      <c r="H130" s="5"/>
      <c r="I130" s="5"/>
      <c r="J130" s="5"/>
      <c r="K130" s="5"/>
      <c r="L130" s="5"/>
      <c r="M130" s="5"/>
      <c r="N130" s="5"/>
      <c r="O130" s="5"/>
      <c r="P130" s="5"/>
      <c r="Q130" s="5"/>
    </row>
    <row r="131" spans="2:17" x14ac:dyDescent="0.25">
      <c r="B131" s="5"/>
      <c r="C131" s="5"/>
      <c r="D131" s="5"/>
      <c r="E131" s="5"/>
      <c r="F131" s="5"/>
      <c r="G131" s="5"/>
      <c r="H131" s="5"/>
      <c r="I131" s="5"/>
      <c r="J131" s="5"/>
      <c r="K131" s="5"/>
      <c r="L131" s="5"/>
      <c r="M131" s="5"/>
      <c r="N131" s="5"/>
      <c r="O131" s="5"/>
      <c r="P131" s="5"/>
      <c r="Q131" s="5"/>
    </row>
    <row r="132" spans="2:17" x14ac:dyDescent="0.25">
      <c r="B132" s="5"/>
      <c r="C132" s="5"/>
      <c r="D132" s="5"/>
      <c r="E132" s="5"/>
      <c r="F132" s="5"/>
      <c r="G132" s="5"/>
      <c r="H132" s="5"/>
      <c r="I132" s="5"/>
      <c r="J132" s="5"/>
      <c r="K132" s="5"/>
      <c r="L132" s="5"/>
      <c r="M132" s="5"/>
      <c r="N132" s="5"/>
      <c r="O132" s="5"/>
      <c r="P132" s="5"/>
      <c r="Q132" s="5"/>
    </row>
    <row r="133" spans="2:17" x14ac:dyDescent="0.25">
      <c r="B133" s="5"/>
      <c r="C133" s="5"/>
      <c r="D133" s="5"/>
      <c r="E133" s="5"/>
      <c r="F133" s="5"/>
      <c r="G133" s="5"/>
      <c r="H133" s="5"/>
      <c r="I133" s="5"/>
      <c r="J133" s="5"/>
      <c r="K133" s="5"/>
      <c r="L133" s="5"/>
      <c r="M133" s="5"/>
      <c r="N133" s="5"/>
      <c r="O133" s="5"/>
      <c r="P133" s="5"/>
      <c r="Q133" s="5"/>
    </row>
    <row r="134" spans="2:17" x14ac:dyDescent="0.25">
      <c r="B134" s="5"/>
      <c r="C134" s="5"/>
      <c r="D134" s="5"/>
      <c r="E134" s="5"/>
      <c r="F134" s="5"/>
      <c r="G134" s="5"/>
      <c r="H134" s="5"/>
      <c r="I134" s="5"/>
      <c r="J134" s="5"/>
      <c r="K134" s="5"/>
      <c r="L134" s="5"/>
      <c r="M134" s="5"/>
      <c r="N134" s="5"/>
      <c r="O134" s="5"/>
      <c r="P134" s="5"/>
      <c r="Q134" s="5"/>
    </row>
    <row r="135" spans="2:17" x14ac:dyDescent="0.25">
      <c r="B135" s="5"/>
      <c r="C135" s="5"/>
      <c r="D135" s="5"/>
      <c r="E135" s="5"/>
      <c r="F135" s="5"/>
      <c r="G135" s="5"/>
      <c r="H135" s="5"/>
      <c r="I135" s="5"/>
      <c r="J135" s="5"/>
      <c r="K135" s="5"/>
      <c r="L135" s="5"/>
      <c r="M135" s="5"/>
      <c r="N135" s="5"/>
      <c r="O135" s="5"/>
      <c r="P135" s="5"/>
      <c r="Q135" s="5"/>
    </row>
    <row r="136" spans="2:17" x14ac:dyDescent="0.25">
      <c r="B136" s="5"/>
      <c r="C136" s="5"/>
      <c r="D136" s="5"/>
      <c r="E136" s="5"/>
      <c r="F136" s="5"/>
      <c r="G136" s="5"/>
      <c r="H136" s="5"/>
      <c r="I136" s="5"/>
      <c r="J136" s="5"/>
      <c r="K136" s="5"/>
      <c r="L136" s="5"/>
      <c r="M136" s="5"/>
      <c r="N136" s="5"/>
      <c r="O136" s="5"/>
      <c r="P136" s="5"/>
      <c r="Q136" s="5"/>
    </row>
    <row r="137" spans="2:17" x14ac:dyDescent="0.25">
      <c r="B137" s="5"/>
      <c r="C137" s="5"/>
      <c r="D137" s="5"/>
      <c r="E137" s="5"/>
      <c r="F137" s="5"/>
      <c r="G137" s="5"/>
      <c r="H137" s="5"/>
      <c r="I137" s="5"/>
      <c r="J137" s="5"/>
      <c r="K137" s="5"/>
      <c r="L137" s="5"/>
      <c r="M137" s="5"/>
      <c r="N137" s="5"/>
      <c r="O137" s="5"/>
      <c r="P137" s="5"/>
      <c r="Q137" s="5"/>
    </row>
    <row r="138" spans="2:17" x14ac:dyDescent="0.25">
      <c r="B138" s="5"/>
      <c r="C138" s="5"/>
      <c r="D138" s="5"/>
      <c r="E138" s="5"/>
      <c r="F138" s="5"/>
      <c r="G138" s="5"/>
      <c r="H138" s="5"/>
      <c r="I138" s="5"/>
      <c r="J138" s="5"/>
      <c r="K138" s="5"/>
      <c r="L138" s="5"/>
      <c r="M138" s="5"/>
      <c r="N138" s="5"/>
      <c r="O138" s="5"/>
      <c r="P138" s="5"/>
      <c r="Q138" s="5"/>
    </row>
    <row r="139" spans="2:17" x14ac:dyDescent="0.25">
      <c r="B139" s="5"/>
      <c r="C139" s="5"/>
      <c r="D139" s="5"/>
      <c r="E139" s="5"/>
      <c r="F139" s="5"/>
      <c r="G139" s="5"/>
      <c r="H139" s="5"/>
      <c r="I139" s="5"/>
      <c r="J139" s="5"/>
      <c r="K139" s="5"/>
      <c r="L139" s="5"/>
      <c r="M139" s="5"/>
      <c r="N139" s="5"/>
      <c r="O139" s="5"/>
      <c r="P139" s="5"/>
      <c r="Q139" s="5"/>
    </row>
    <row r="140" spans="2:17" x14ac:dyDescent="0.25">
      <c r="B140" s="5"/>
      <c r="C140" s="5"/>
      <c r="D140" s="5"/>
      <c r="E140" s="5"/>
      <c r="F140" s="5"/>
      <c r="G140" s="5"/>
      <c r="H140" s="5"/>
      <c r="I140" s="5"/>
      <c r="J140" s="5"/>
      <c r="K140" s="5"/>
      <c r="L140" s="5"/>
      <c r="M140" s="5"/>
      <c r="N140" s="5"/>
      <c r="O140" s="5"/>
      <c r="P140" s="5"/>
      <c r="Q140" s="5"/>
    </row>
    <row r="141" spans="2:17" x14ac:dyDescent="0.25">
      <c r="B141" s="5"/>
      <c r="C141" s="5"/>
      <c r="D141" s="5"/>
      <c r="E141" s="5"/>
      <c r="F141" s="5"/>
      <c r="G141" s="5"/>
      <c r="H141" s="5"/>
      <c r="I141" s="5"/>
      <c r="J141" s="5"/>
      <c r="K141" s="5"/>
      <c r="L141" s="5"/>
      <c r="M141" s="5"/>
      <c r="N141" s="5"/>
      <c r="O141" s="5"/>
      <c r="P141" s="5"/>
      <c r="Q141" s="5"/>
    </row>
    <row r="142" spans="2:17" x14ac:dyDescent="0.25">
      <c r="B142" s="5"/>
      <c r="C142" s="5"/>
      <c r="D142" s="5"/>
      <c r="E142" s="5"/>
      <c r="F142" s="5"/>
      <c r="G142" s="5"/>
      <c r="H142" s="5"/>
      <c r="I142" s="5"/>
      <c r="J142" s="5"/>
      <c r="K142" s="5"/>
      <c r="L142" s="5"/>
      <c r="M142" s="5"/>
      <c r="N142" s="5"/>
      <c r="O142" s="5"/>
      <c r="P142" s="5"/>
      <c r="Q142" s="5"/>
    </row>
    <row r="143" spans="2:17" x14ac:dyDescent="0.25">
      <c r="B143" s="5"/>
      <c r="C143" s="5"/>
      <c r="D143" s="5"/>
      <c r="E143" s="5"/>
      <c r="F143" s="5"/>
      <c r="G143" s="5"/>
      <c r="H143" s="5"/>
      <c r="I143" s="5"/>
      <c r="J143" s="5"/>
      <c r="K143" s="5"/>
      <c r="L143" s="5"/>
      <c r="M143" s="5"/>
      <c r="N143" s="5"/>
      <c r="O143" s="5"/>
      <c r="P143" s="5"/>
      <c r="Q143" s="5"/>
    </row>
    <row r="144" spans="2:17" x14ac:dyDescent="0.25">
      <c r="B144" s="5"/>
      <c r="C144" s="5"/>
      <c r="D144" s="5"/>
      <c r="E144" s="5"/>
      <c r="F144" s="5"/>
      <c r="G144" s="5"/>
      <c r="H144" s="5"/>
      <c r="I144" s="5"/>
      <c r="J144" s="5"/>
      <c r="K144" s="5"/>
      <c r="L144" s="5"/>
      <c r="M144" s="5"/>
      <c r="N144" s="5"/>
      <c r="O144" s="5"/>
      <c r="P144" s="5"/>
      <c r="Q144" s="5"/>
    </row>
    <row r="145" spans="2:17" x14ac:dyDescent="0.25">
      <c r="B145" s="5"/>
      <c r="C145" s="5"/>
      <c r="D145" s="5"/>
      <c r="E145" s="5"/>
      <c r="F145" s="5"/>
      <c r="G145" s="5"/>
      <c r="H145" s="5"/>
      <c r="I145" s="5"/>
      <c r="J145" s="5"/>
      <c r="K145" s="5"/>
      <c r="L145" s="5"/>
      <c r="M145" s="5"/>
      <c r="N145" s="5"/>
      <c r="O145" s="5"/>
      <c r="P145" s="5"/>
      <c r="Q145" s="5"/>
    </row>
    <row r="146" spans="2:17" x14ac:dyDescent="0.25">
      <c r="B146" s="5"/>
      <c r="C146" s="5"/>
      <c r="D146" s="5"/>
      <c r="E146" s="5"/>
      <c r="F146" s="5"/>
      <c r="G146" s="5"/>
      <c r="H146" s="5"/>
      <c r="I146" s="5"/>
      <c r="J146" s="5"/>
      <c r="K146" s="5"/>
      <c r="L146" s="5"/>
      <c r="M146" s="5"/>
      <c r="N146" s="5"/>
      <c r="O146" s="5"/>
      <c r="P146" s="5"/>
      <c r="Q146" s="5"/>
    </row>
    <row r="147" spans="2:17" x14ac:dyDescent="0.25">
      <c r="B147" s="5"/>
      <c r="C147" s="5"/>
      <c r="D147" s="5"/>
      <c r="E147" s="5"/>
      <c r="F147" s="5"/>
      <c r="G147" s="5"/>
      <c r="H147" s="5"/>
      <c r="I147" s="5"/>
      <c r="J147" s="5"/>
      <c r="K147" s="5"/>
      <c r="L147" s="5"/>
      <c r="M147" s="5"/>
      <c r="N147" s="5"/>
      <c r="O147" s="5"/>
      <c r="P147" s="5"/>
      <c r="Q147" s="5"/>
    </row>
    <row r="148" spans="2:17" x14ac:dyDescent="0.25">
      <c r="B148" s="5"/>
      <c r="C148" s="5"/>
      <c r="D148" s="5"/>
      <c r="E148" s="5"/>
      <c r="F148" s="5"/>
      <c r="G148" s="5"/>
      <c r="H148" s="5"/>
      <c r="I148" s="5"/>
      <c r="J148" s="5"/>
      <c r="K148" s="5"/>
      <c r="L148" s="5"/>
      <c r="M148" s="5"/>
      <c r="N148" s="5"/>
      <c r="O148" s="5"/>
      <c r="P148" s="5"/>
      <c r="Q148" s="5"/>
    </row>
    <row r="149" spans="2:17" x14ac:dyDescent="0.25">
      <c r="B149" s="5"/>
      <c r="C149" s="5"/>
      <c r="D149" s="5"/>
      <c r="E149" s="5"/>
      <c r="F149" s="5"/>
      <c r="G149" s="5"/>
      <c r="H149" s="5"/>
      <c r="I149" s="5"/>
      <c r="J149" s="5"/>
      <c r="K149" s="5"/>
      <c r="L149" s="5"/>
      <c r="M149" s="5"/>
      <c r="N149" s="5"/>
      <c r="O149" s="5"/>
      <c r="P149" s="5"/>
      <c r="Q149" s="5"/>
    </row>
    <row r="150" spans="2:17" x14ac:dyDescent="0.25">
      <c r="B150" s="5"/>
      <c r="C150" s="5"/>
      <c r="D150" s="5"/>
      <c r="E150" s="5"/>
      <c r="F150" s="5"/>
      <c r="G150" s="5"/>
      <c r="H150" s="5"/>
      <c r="I150" s="5"/>
      <c r="J150" s="5"/>
      <c r="K150" s="5"/>
      <c r="L150" s="5"/>
      <c r="M150" s="5"/>
      <c r="N150" s="5"/>
      <c r="O150" s="5"/>
      <c r="P150" s="5"/>
      <c r="Q150" s="5"/>
    </row>
    <row r="151" spans="2:17" x14ac:dyDescent="0.25">
      <c r="B151" s="5"/>
      <c r="C151" s="5"/>
      <c r="D151" s="5"/>
      <c r="E151" s="5"/>
      <c r="F151" s="5"/>
      <c r="G151" s="5"/>
      <c r="H151" s="5"/>
      <c r="I151" s="5"/>
      <c r="J151" s="5"/>
      <c r="K151" s="5"/>
      <c r="L151" s="5"/>
      <c r="M151" s="5"/>
      <c r="N151" s="5"/>
      <c r="O151" s="5"/>
      <c r="P151" s="5"/>
      <c r="Q151" s="5"/>
    </row>
    <row r="152" spans="2:17" x14ac:dyDescent="0.25">
      <c r="B152" s="5"/>
      <c r="C152" s="5"/>
      <c r="D152" s="5"/>
      <c r="E152" s="5"/>
      <c r="F152" s="5"/>
      <c r="G152" s="5"/>
      <c r="H152" s="5"/>
      <c r="I152" s="5"/>
      <c r="J152" s="5"/>
      <c r="K152" s="5"/>
      <c r="L152" s="5"/>
      <c r="M152" s="5"/>
      <c r="N152" s="5"/>
      <c r="O152" s="5"/>
      <c r="P152" s="5"/>
      <c r="Q152" s="5"/>
    </row>
    <row r="153" spans="2:17" x14ac:dyDescent="0.25">
      <c r="B153" s="5"/>
      <c r="C153" s="5"/>
      <c r="D153" s="5"/>
      <c r="E153" s="5"/>
      <c r="F153" s="5"/>
      <c r="G153" s="5"/>
      <c r="H153" s="5"/>
      <c r="I153" s="5"/>
      <c r="J153" s="5"/>
      <c r="K153" s="5"/>
      <c r="L153" s="5"/>
      <c r="M153" s="5"/>
      <c r="N153" s="5"/>
      <c r="O153" s="5"/>
      <c r="P153" s="5"/>
      <c r="Q153" s="5"/>
    </row>
    <row r="154" spans="2:17" x14ac:dyDescent="0.25">
      <c r="B154" s="5"/>
      <c r="C154" s="5"/>
      <c r="D154" s="5"/>
      <c r="E154" s="5"/>
      <c r="F154" s="5"/>
      <c r="G154" s="5"/>
      <c r="H154" s="5"/>
      <c r="I154" s="5"/>
      <c r="J154" s="5"/>
      <c r="K154" s="5"/>
      <c r="L154" s="5"/>
      <c r="M154" s="5"/>
      <c r="N154" s="5"/>
      <c r="O154" s="5"/>
      <c r="P154" s="5"/>
      <c r="Q154" s="5"/>
    </row>
    <row r="155" spans="2:17" x14ac:dyDescent="0.25">
      <c r="B155" s="5"/>
      <c r="C155" s="5"/>
      <c r="D155" s="5"/>
      <c r="E155" s="5"/>
      <c r="F155" s="5"/>
      <c r="G155" s="5"/>
      <c r="H155" s="5"/>
      <c r="I155" s="5"/>
      <c r="J155" s="5"/>
      <c r="K155" s="5"/>
      <c r="L155" s="5"/>
      <c r="M155" s="5"/>
      <c r="N155" s="5"/>
      <c r="O155" s="5"/>
      <c r="P155" s="5"/>
      <c r="Q155" s="5"/>
    </row>
    <row r="156" spans="2:17" x14ac:dyDescent="0.25">
      <c r="B156" s="5"/>
      <c r="C156" s="5"/>
      <c r="D156" s="5"/>
      <c r="E156" s="5"/>
      <c r="F156" s="5"/>
      <c r="G156" s="5"/>
      <c r="H156" s="5"/>
      <c r="I156" s="5"/>
      <c r="J156" s="5"/>
      <c r="K156" s="5"/>
      <c r="L156" s="5"/>
      <c r="M156" s="5"/>
      <c r="N156" s="5"/>
      <c r="O156" s="5"/>
      <c r="P156" s="5"/>
      <c r="Q156" s="5"/>
    </row>
    <row r="157" spans="2:17" x14ac:dyDescent="0.25">
      <c r="B157" s="5"/>
      <c r="C157" s="5"/>
      <c r="D157" s="5"/>
      <c r="E157" s="5"/>
      <c r="F157" s="5"/>
      <c r="G157" s="5"/>
      <c r="H157" s="5"/>
      <c r="I157" s="5"/>
      <c r="J157" s="5"/>
      <c r="K157" s="5"/>
      <c r="L157" s="5"/>
      <c r="M157" s="5"/>
      <c r="N157" s="5"/>
      <c r="O157" s="5"/>
      <c r="P157" s="5"/>
      <c r="Q157" s="5"/>
    </row>
    <row r="158" spans="2:17" x14ac:dyDescent="0.25">
      <c r="B158" s="5"/>
      <c r="C158" s="5"/>
      <c r="D158" s="5"/>
      <c r="E158" s="5"/>
      <c r="F158" s="5"/>
      <c r="G158" s="5"/>
      <c r="H158" s="5"/>
      <c r="I158" s="5"/>
      <c r="J158" s="5"/>
      <c r="K158" s="5"/>
      <c r="L158" s="5"/>
      <c r="M158" s="5"/>
      <c r="N158" s="5"/>
      <c r="O158" s="5"/>
      <c r="P158" s="5"/>
      <c r="Q158" s="5"/>
    </row>
    <row r="159" spans="2:17" x14ac:dyDescent="0.25">
      <c r="B159" s="5"/>
      <c r="C159" s="5"/>
      <c r="D159" s="5"/>
      <c r="E159" s="5"/>
      <c r="F159" s="5"/>
      <c r="G159" s="5"/>
      <c r="H159" s="5"/>
      <c r="I159" s="5"/>
      <c r="J159" s="5"/>
      <c r="K159" s="5"/>
      <c r="L159" s="5"/>
      <c r="M159" s="5"/>
      <c r="N159" s="5"/>
      <c r="O159" s="5"/>
      <c r="P159" s="5"/>
      <c r="Q159" s="5"/>
    </row>
    <row r="160" spans="2:17" x14ac:dyDescent="0.25">
      <c r="B160" s="5"/>
      <c r="C160" s="5"/>
      <c r="D160" s="5"/>
      <c r="E160" s="5"/>
      <c r="F160" s="5"/>
      <c r="G160" s="5"/>
      <c r="H160" s="5"/>
      <c r="I160" s="5"/>
      <c r="J160" s="5"/>
      <c r="K160" s="5"/>
      <c r="L160" s="5"/>
      <c r="M160" s="5"/>
      <c r="N160" s="5"/>
      <c r="O160" s="5"/>
      <c r="P160" s="5"/>
      <c r="Q160" s="5"/>
    </row>
    <row r="161" spans="2:17" x14ac:dyDescent="0.25">
      <c r="B161" s="5"/>
      <c r="C161" s="5"/>
      <c r="D161" s="5"/>
      <c r="E161" s="5"/>
      <c r="F161" s="5"/>
      <c r="G161" s="5"/>
      <c r="H161" s="5"/>
      <c r="I161" s="5"/>
      <c r="J161" s="5"/>
      <c r="K161" s="5"/>
      <c r="L161" s="5"/>
      <c r="M161" s="5"/>
      <c r="N161" s="5"/>
      <c r="O161" s="5"/>
      <c r="P161" s="5"/>
      <c r="Q161" s="5"/>
    </row>
    <row r="162" spans="2:17" x14ac:dyDescent="0.25">
      <c r="B162" s="5"/>
      <c r="C162" s="5"/>
      <c r="D162" s="5"/>
      <c r="E162" s="5"/>
      <c r="F162" s="5"/>
      <c r="G162" s="5"/>
      <c r="H162" s="5"/>
      <c r="I162" s="5"/>
      <c r="J162" s="5"/>
      <c r="K162" s="5"/>
      <c r="L162" s="5"/>
      <c r="M162" s="5"/>
      <c r="N162" s="5"/>
      <c r="O162" s="5"/>
      <c r="P162" s="5"/>
      <c r="Q162" s="5"/>
    </row>
    <row r="163" spans="2:17" x14ac:dyDescent="0.25">
      <c r="B163" s="5"/>
      <c r="C163" s="5"/>
      <c r="D163" s="5"/>
      <c r="E163" s="5"/>
      <c r="F163" s="5"/>
      <c r="G163" s="5"/>
      <c r="H163" s="5"/>
      <c r="I163" s="5"/>
      <c r="J163" s="5"/>
      <c r="K163" s="5"/>
      <c r="L163" s="5"/>
      <c r="M163" s="5"/>
      <c r="N163" s="5"/>
      <c r="O163" s="5"/>
      <c r="P163" s="5"/>
      <c r="Q163" s="5"/>
    </row>
    <row r="164" spans="2:17" x14ac:dyDescent="0.25">
      <c r="B164" s="5"/>
      <c r="C164" s="5"/>
      <c r="D164" s="5"/>
      <c r="E164" s="5"/>
      <c r="F164" s="5"/>
      <c r="G164" s="5"/>
      <c r="H164" s="5"/>
      <c r="I164" s="5"/>
      <c r="J164" s="5"/>
      <c r="K164" s="5"/>
      <c r="L164" s="5"/>
      <c r="M164" s="5"/>
      <c r="N164" s="5"/>
      <c r="O164" s="5"/>
      <c r="P164" s="5"/>
      <c r="Q164" s="5"/>
    </row>
    <row r="165" spans="2:17" x14ac:dyDescent="0.25">
      <c r="B165" s="5"/>
      <c r="C165" s="5"/>
      <c r="D165" s="5"/>
      <c r="E165" s="5"/>
      <c r="F165" s="5"/>
      <c r="G165" s="5"/>
      <c r="H165" s="5"/>
      <c r="I165" s="5"/>
      <c r="J165" s="5"/>
      <c r="K165" s="5"/>
      <c r="L165" s="5"/>
      <c r="M165" s="5"/>
      <c r="N165" s="5"/>
      <c r="O165" s="5"/>
      <c r="P165" s="5"/>
      <c r="Q165" s="5"/>
    </row>
    <row r="166" spans="2:17" x14ac:dyDescent="0.25">
      <c r="B166" s="5"/>
      <c r="C166" s="5"/>
      <c r="D166" s="5"/>
      <c r="E166" s="5"/>
      <c r="F166" s="5"/>
      <c r="G166" s="5"/>
      <c r="H166" s="5"/>
      <c r="I166" s="5"/>
      <c r="J166" s="5"/>
      <c r="K166" s="5"/>
      <c r="L166" s="5"/>
      <c r="M166" s="5"/>
      <c r="N166" s="5"/>
      <c r="O166" s="5"/>
      <c r="P166" s="5"/>
      <c r="Q166" s="5"/>
    </row>
    <row r="167" spans="2:17" x14ac:dyDescent="0.25">
      <c r="B167" s="5"/>
      <c r="C167" s="5"/>
      <c r="D167" s="5"/>
      <c r="E167" s="5"/>
      <c r="F167" s="5"/>
      <c r="G167" s="5"/>
      <c r="H167" s="5"/>
      <c r="I167" s="5"/>
      <c r="J167" s="5"/>
      <c r="K167" s="5"/>
      <c r="L167" s="5"/>
      <c r="M167" s="5"/>
      <c r="N167" s="5"/>
      <c r="O167" s="5"/>
      <c r="P167" s="5"/>
      <c r="Q167" s="5"/>
    </row>
    <row r="168" spans="2:17" x14ac:dyDescent="0.25">
      <c r="B168" s="5"/>
      <c r="C168" s="5"/>
      <c r="D168" s="5"/>
      <c r="E168" s="5"/>
      <c r="F168" s="5"/>
      <c r="G168" s="5"/>
      <c r="H168" s="5"/>
      <c r="I168" s="5"/>
      <c r="J168" s="5"/>
      <c r="K168" s="5"/>
      <c r="L168" s="5"/>
      <c r="M168" s="5"/>
      <c r="N168" s="5"/>
      <c r="O168" s="5"/>
      <c r="P168" s="5"/>
      <c r="Q168" s="5"/>
    </row>
    <row r="169" spans="2:17" x14ac:dyDescent="0.25">
      <c r="B169" s="5"/>
      <c r="C169" s="5"/>
      <c r="D169" s="5"/>
      <c r="E169" s="5"/>
      <c r="F169" s="5"/>
      <c r="G169" s="5"/>
      <c r="H169" s="5"/>
      <c r="I169" s="5"/>
      <c r="J169" s="5"/>
      <c r="K169" s="5"/>
      <c r="L169" s="5"/>
      <c r="M169" s="5"/>
      <c r="N169" s="5"/>
      <c r="O169" s="5"/>
      <c r="P169" s="5"/>
      <c r="Q169" s="5"/>
    </row>
    <row r="170" spans="2:17" x14ac:dyDescent="0.25">
      <c r="B170" s="5"/>
      <c r="C170" s="5"/>
      <c r="D170" s="5"/>
      <c r="E170" s="5"/>
      <c r="F170" s="5"/>
      <c r="G170" s="5"/>
      <c r="H170" s="5"/>
      <c r="I170" s="5"/>
      <c r="J170" s="5"/>
      <c r="K170" s="5"/>
      <c r="L170" s="5"/>
      <c r="M170" s="5"/>
      <c r="N170" s="5"/>
      <c r="O170" s="5"/>
      <c r="P170" s="5"/>
      <c r="Q170" s="5"/>
    </row>
    <row r="171" spans="2:17" x14ac:dyDescent="0.25">
      <c r="B171" s="5"/>
      <c r="C171" s="5"/>
      <c r="D171" s="5"/>
      <c r="E171" s="5"/>
      <c r="F171" s="5"/>
      <c r="G171" s="5"/>
      <c r="H171" s="5"/>
      <c r="I171" s="5"/>
      <c r="J171" s="5"/>
      <c r="K171" s="5"/>
      <c r="L171" s="5"/>
      <c r="M171" s="5"/>
      <c r="N171" s="5"/>
      <c r="O171" s="5"/>
      <c r="P171" s="5"/>
      <c r="Q171" s="5"/>
    </row>
    <row r="172" spans="2:17" x14ac:dyDescent="0.25">
      <c r="B172" s="5"/>
      <c r="C172" s="5"/>
      <c r="D172" s="5"/>
      <c r="E172" s="5"/>
      <c r="F172" s="5"/>
      <c r="G172" s="5"/>
      <c r="H172" s="5"/>
      <c r="I172" s="5"/>
      <c r="J172" s="5"/>
      <c r="K172" s="5"/>
      <c r="L172" s="5"/>
      <c r="M172" s="5"/>
      <c r="N172" s="5"/>
      <c r="O172" s="5"/>
      <c r="P172" s="5"/>
      <c r="Q172" s="5"/>
    </row>
    <row r="173" spans="2:17" x14ac:dyDescent="0.25">
      <c r="B173" s="5"/>
      <c r="C173" s="5"/>
      <c r="D173" s="5"/>
      <c r="E173" s="5"/>
      <c r="F173" s="5"/>
      <c r="G173" s="5"/>
      <c r="H173" s="5"/>
      <c r="I173" s="5"/>
      <c r="J173" s="5"/>
      <c r="K173" s="5"/>
      <c r="L173" s="5"/>
      <c r="M173" s="5"/>
      <c r="N173" s="5"/>
      <c r="O173" s="5"/>
      <c r="P173" s="5"/>
      <c r="Q173" s="5"/>
    </row>
    <row r="174" spans="2:17" x14ac:dyDescent="0.25">
      <c r="B174" s="5"/>
      <c r="C174" s="5"/>
      <c r="D174" s="5"/>
      <c r="E174" s="5"/>
      <c r="F174" s="5"/>
      <c r="G174" s="5"/>
      <c r="H174" s="5"/>
      <c r="I174" s="5"/>
      <c r="J174" s="5"/>
      <c r="K174" s="5"/>
      <c r="L174" s="5"/>
      <c r="M174" s="5"/>
      <c r="N174" s="5"/>
      <c r="O174" s="5"/>
      <c r="P174" s="5"/>
      <c r="Q174" s="5"/>
    </row>
    <row r="175" spans="2:17" x14ac:dyDescent="0.25">
      <c r="B175" s="5"/>
      <c r="C175" s="5"/>
      <c r="D175" s="5"/>
      <c r="E175" s="5"/>
      <c r="F175" s="5"/>
      <c r="G175" s="5"/>
      <c r="H175" s="5"/>
      <c r="I175" s="5"/>
      <c r="J175" s="5"/>
      <c r="K175" s="5"/>
      <c r="L175" s="5"/>
      <c r="M175" s="5"/>
      <c r="N175" s="5"/>
      <c r="O175" s="5"/>
      <c r="P175" s="5"/>
      <c r="Q175" s="5"/>
    </row>
    <row r="176" spans="2:17" x14ac:dyDescent="0.25">
      <c r="B176" s="5"/>
      <c r="C176" s="5"/>
      <c r="D176" s="5"/>
      <c r="E176" s="5"/>
      <c r="F176" s="5"/>
      <c r="G176" s="5"/>
      <c r="H176" s="5"/>
      <c r="I176" s="5"/>
      <c r="J176" s="5"/>
      <c r="K176" s="5"/>
      <c r="L176" s="5"/>
      <c r="M176" s="5"/>
      <c r="N176" s="5"/>
      <c r="O176" s="5"/>
      <c r="P176" s="5"/>
      <c r="Q176" s="5"/>
    </row>
    <row r="177" spans="2:17" x14ac:dyDescent="0.25">
      <c r="B177" s="5"/>
      <c r="C177" s="5"/>
      <c r="D177" s="5"/>
      <c r="E177" s="5"/>
      <c r="F177" s="5"/>
      <c r="G177" s="5"/>
      <c r="H177" s="5"/>
      <c r="I177" s="5"/>
      <c r="J177" s="5"/>
      <c r="K177" s="5"/>
      <c r="L177" s="5"/>
      <c r="M177" s="5"/>
      <c r="N177" s="5"/>
      <c r="O177" s="5"/>
      <c r="P177" s="5"/>
      <c r="Q177" s="5"/>
    </row>
    <row r="178" spans="2:17" x14ac:dyDescent="0.25">
      <c r="B178" s="5"/>
      <c r="C178" s="5"/>
      <c r="D178" s="5"/>
      <c r="E178" s="5"/>
      <c r="F178" s="5"/>
      <c r="G178" s="5"/>
      <c r="H178" s="5"/>
      <c r="I178" s="5"/>
      <c r="J178" s="5"/>
      <c r="K178" s="5"/>
      <c r="L178" s="5"/>
      <c r="M178" s="5"/>
      <c r="N178" s="5"/>
      <c r="O178" s="5"/>
      <c r="P178" s="5"/>
      <c r="Q178" s="5"/>
    </row>
    <row r="179" spans="2:17" x14ac:dyDescent="0.25">
      <c r="B179" s="5"/>
      <c r="C179" s="5"/>
      <c r="D179" s="5"/>
      <c r="E179" s="5"/>
      <c r="F179" s="5"/>
      <c r="G179" s="5"/>
      <c r="H179" s="5"/>
      <c r="I179" s="5"/>
      <c r="J179" s="5"/>
      <c r="K179" s="5"/>
      <c r="L179" s="5"/>
      <c r="M179" s="5"/>
      <c r="N179" s="5"/>
      <c r="O179" s="5"/>
      <c r="P179" s="5"/>
      <c r="Q179" s="5"/>
    </row>
    <row r="180" spans="2:17" x14ac:dyDescent="0.25">
      <c r="B180" s="5"/>
      <c r="C180" s="5"/>
      <c r="D180" s="5"/>
      <c r="E180" s="5"/>
      <c r="F180" s="5"/>
      <c r="G180" s="5"/>
      <c r="H180" s="5"/>
      <c r="I180" s="5"/>
      <c r="J180" s="5"/>
      <c r="K180" s="5"/>
      <c r="L180" s="5"/>
      <c r="M180" s="5"/>
      <c r="N180" s="5"/>
      <c r="O180" s="5"/>
      <c r="P180" s="5"/>
      <c r="Q180" s="5"/>
    </row>
    <row r="181" spans="2:17" x14ac:dyDescent="0.25">
      <c r="B181" s="5"/>
      <c r="C181" s="5"/>
      <c r="D181" s="5"/>
      <c r="E181" s="5"/>
      <c r="F181" s="5"/>
      <c r="G181" s="5"/>
      <c r="H181" s="5"/>
      <c r="I181" s="5"/>
      <c r="J181" s="5"/>
      <c r="K181" s="5"/>
      <c r="L181" s="5"/>
      <c r="M181" s="5"/>
      <c r="N181" s="5"/>
      <c r="O181" s="5"/>
      <c r="P181" s="5"/>
      <c r="Q181" s="5"/>
    </row>
    <row r="182" spans="2:17" x14ac:dyDescent="0.25">
      <c r="B182" s="5"/>
      <c r="C182" s="5"/>
      <c r="D182" s="5"/>
      <c r="E182" s="5"/>
      <c r="F182" s="5"/>
      <c r="G182" s="5"/>
      <c r="H182" s="5"/>
      <c r="I182" s="5"/>
      <c r="J182" s="5"/>
      <c r="K182" s="5"/>
      <c r="L182" s="5"/>
      <c r="M182" s="5"/>
      <c r="N182" s="5"/>
      <c r="O182" s="5"/>
      <c r="P182" s="5"/>
      <c r="Q182" s="5"/>
    </row>
    <row r="183" spans="2:17" x14ac:dyDescent="0.25">
      <c r="B183" s="5"/>
      <c r="C183" s="5"/>
      <c r="D183" s="5"/>
      <c r="E183" s="5"/>
      <c r="F183" s="5"/>
      <c r="G183" s="5"/>
      <c r="H183" s="5"/>
      <c r="I183" s="5"/>
      <c r="J183" s="5"/>
      <c r="K183" s="5"/>
      <c r="L183" s="5"/>
      <c r="M183" s="5"/>
      <c r="N183" s="5"/>
      <c r="O183" s="5"/>
      <c r="P183" s="5"/>
      <c r="Q183" s="5"/>
    </row>
    <row r="184" spans="2:17" x14ac:dyDescent="0.25">
      <c r="B184" s="5"/>
      <c r="C184" s="5"/>
      <c r="D184" s="5"/>
      <c r="E184" s="5"/>
      <c r="F184" s="5"/>
      <c r="G184" s="5"/>
      <c r="H184" s="5"/>
      <c r="I184" s="5"/>
      <c r="J184" s="5"/>
      <c r="K184" s="5"/>
      <c r="L184" s="5"/>
      <c r="M184" s="5"/>
      <c r="N184" s="5"/>
      <c r="O184" s="5"/>
      <c r="P184" s="5"/>
      <c r="Q184" s="5"/>
    </row>
    <row r="185" spans="2:17" x14ac:dyDescent="0.25">
      <c r="B185" s="5"/>
      <c r="C185" s="5"/>
      <c r="D185" s="5"/>
      <c r="E185" s="5"/>
      <c r="F185" s="5"/>
      <c r="G185" s="5"/>
      <c r="H185" s="5"/>
      <c r="I185" s="5"/>
      <c r="J185" s="5"/>
      <c r="K185" s="5"/>
      <c r="L185" s="5"/>
      <c r="M185" s="5"/>
      <c r="N185" s="5"/>
      <c r="O185" s="5"/>
      <c r="P185" s="5"/>
      <c r="Q185" s="5"/>
    </row>
    <row r="186" spans="2:17" x14ac:dyDescent="0.25">
      <c r="B186" s="5"/>
      <c r="C186" s="5"/>
      <c r="D186" s="5"/>
      <c r="E186" s="5"/>
      <c r="F186" s="5"/>
      <c r="G186" s="5"/>
      <c r="H186" s="5"/>
      <c r="I186" s="5"/>
      <c r="J186" s="5"/>
      <c r="K186" s="5"/>
      <c r="L186" s="5"/>
      <c r="M186" s="5"/>
      <c r="N186" s="5"/>
      <c r="O186" s="5"/>
      <c r="P186" s="5"/>
      <c r="Q186" s="5"/>
    </row>
    <row r="187" spans="2:17" x14ac:dyDescent="0.25">
      <c r="B187" s="5"/>
      <c r="C187" s="5"/>
      <c r="D187" s="5"/>
      <c r="E187" s="5"/>
      <c r="F187" s="5"/>
      <c r="G187" s="5"/>
      <c r="H187" s="5"/>
      <c r="I187" s="5"/>
      <c r="J187" s="5"/>
      <c r="K187" s="5"/>
      <c r="L187" s="5"/>
      <c r="M187" s="5"/>
      <c r="N187" s="5"/>
      <c r="O187" s="5"/>
      <c r="P187" s="5"/>
      <c r="Q187" s="5"/>
    </row>
    <row r="188" spans="2:17" x14ac:dyDescent="0.25">
      <c r="B188" s="5"/>
      <c r="C188" s="5"/>
      <c r="D188" s="5"/>
      <c r="E188" s="5"/>
      <c r="F188" s="5"/>
      <c r="G188" s="5"/>
      <c r="H188" s="5"/>
      <c r="I188" s="5"/>
      <c r="J188" s="5"/>
      <c r="K188" s="5"/>
      <c r="L188" s="5"/>
      <c r="M188" s="5"/>
      <c r="N188" s="5"/>
      <c r="O188" s="5"/>
      <c r="P188" s="5"/>
      <c r="Q188" s="5"/>
    </row>
    <row r="189" spans="2:17" x14ac:dyDescent="0.25">
      <c r="B189" s="5"/>
      <c r="C189" s="5"/>
      <c r="D189" s="5"/>
      <c r="E189" s="5"/>
      <c r="F189" s="5"/>
      <c r="G189" s="5"/>
      <c r="H189" s="5"/>
      <c r="I189" s="5"/>
      <c r="J189" s="5"/>
      <c r="K189" s="5"/>
      <c r="L189" s="5"/>
      <c r="M189" s="5"/>
      <c r="N189" s="5"/>
      <c r="O189" s="5"/>
      <c r="P189" s="5"/>
      <c r="Q189" s="5"/>
    </row>
    <row r="190" spans="2:17" x14ac:dyDescent="0.25">
      <c r="B190" s="5"/>
      <c r="C190" s="5"/>
      <c r="D190" s="5"/>
      <c r="E190" s="5"/>
      <c r="F190" s="5"/>
      <c r="G190" s="5"/>
      <c r="H190" s="5"/>
      <c r="I190" s="5"/>
      <c r="J190" s="5"/>
      <c r="K190" s="5"/>
      <c r="L190" s="5"/>
      <c r="M190" s="5"/>
      <c r="N190" s="5"/>
      <c r="O190" s="5"/>
      <c r="P190" s="5"/>
      <c r="Q190" s="5"/>
    </row>
    <row r="191" spans="2:17" x14ac:dyDescent="0.25">
      <c r="B191" s="5"/>
      <c r="C191" s="5"/>
      <c r="D191" s="5"/>
      <c r="E191" s="5"/>
      <c r="F191" s="5"/>
      <c r="G191" s="5"/>
      <c r="H191" s="5"/>
      <c r="I191" s="5"/>
      <c r="J191" s="5"/>
      <c r="K191" s="5"/>
      <c r="L191" s="5"/>
      <c r="M191" s="5"/>
      <c r="N191" s="5"/>
      <c r="O191" s="5"/>
      <c r="P191" s="5"/>
      <c r="Q191" s="5"/>
    </row>
    <row r="192" spans="2:17" x14ac:dyDescent="0.25">
      <c r="B192" s="5"/>
      <c r="C192" s="5"/>
      <c r="D192" s="5"/>
      <c r="E192" s="5"/>
      <c r="F192" s="5"/>
      <c r="G192" s="5"/>
      <c r="H192" s="5"/>
      <c r="I192" s="5"/>
      <c r="J192" s="5"/>
      <c r="K192" s="5"/>
      <c r="L192" s="5"/>
      <c r="M192" s="5"/>
      <c r="N192" s="5"/>
      <c r="O192" s="5"/>
      <c r="P192" s="5"/>
      <c r="Q192" s="5"/>
    </row>
    <row r="193" spans="2:17" x14ac:dyDescent="0.25">
      <c r="B193" s="5"/>
      <c r="C193" s="5"/>
      <c r="D193" s="5"/>
      <c r="E193" s="5"/>
      <c r="F193" s="5"/>
      <c r="G193" s="5"/>
      <c r="H193" s="5"/>
      <c r="I193" s="5"/>
      <c r="J193" s="5"/>
      <c r="K193" s="5"/>
      <c r="L193" s="5"/>
      <c r="M193" s="5"/>
      <c r="N193" s="5"/>
      <c r="O193" s="5"/>
      <c r="P193" s="5"/>
      <c r="Q193" s="5"/>
    </row>
    <row r="194" spans="2:17" x14ac:dyDescent="0.25">
      <c r="B194" s="5"/>
      <c r="C194" s="5"/>
      <c r="D194" s="5"/>
      <c r="E194" s="5"/>
      <c r="F194" s="5"/>
      <c r="G194" s="5"/>
      <c r="H194" s="5"/>
      <c r="I194" s="5"/>
      <c r="J194" s="5"/>
      <c r="K194" s="5"/>
      <c r="L194" s="5"/>
      <c r="M194" s="5"/>
      <c r="N194" s="5"/>
      <c r="O194" s="5"/>
      <c r="P194" s="5"/>
      <c r="Q194" s="5"/>
    </row>
    <row r="195" spans="2:17" x14ac:dyDescent="0.25">
      <c r="B195" s="5"/>
      <c r="C195" s="5"/>
      <c r="D195" s="5"/>
      <c r="E195" s="5"/>
      <c r="F195" s="5"/>
      <c r="G195" s="5"/>
      <c r="H195" s="5"/>
      <c r="I195" s="5"/>
      <c r="J195" s="5"/>
      <c r="K195" s="5"/>
      <c r="L195" s="5"/>
      <c r="M195" s="5"/>
      <c r="N195" s="5"/>
      <c r="O195" s="5"/>
      <c r="P195" s="5"/>
      <c r="Q195" s="5"/>
    </row>
    <row r="196" spans="2:17" x14ac:dyDescent="0.25">
      <c r="B196" s="5"/>
      <c r="C196" s="5"/>
      <c r="D196" s="5"/>
      <c r="E196" s="5"/>
      <c r="F196" s="5"/>
      <c r="G196" s="5"/>
      <c r="H196" s="5"/>
      <c r="I196" s="5"/>
      <c r="J196" s="5"/>
      <c r="K196" s="5"/>
      <c r="L196" s="5"/>
      <c r="M196" s="5"/>
      <c r="N196" s="5"/>
      <c r="O196" s="5"/>
      <c r="P196" s="5"/>
      <c r="Q196" s="5"/>
    </row>
    <row r="197" spans="2:17" x14ac:dyDescent="0.25">
      <c r="B197" s="5"/>
      <c r="C197" s="5"/>
      <c r="D197" s="5"/>
      <c r="E197" s="5"/>
      <c r="F197" s="5"/>
      <c r="G197" s="5"/>
      <c r="H197" s="5"/>
      <c r="I197" s="5"/>
      <c r="J197" s="5"/>
      <c r="K197" s="5"/>
      <c r="L197" s="5"/>
      <c r="M197" s="5"/>
      <c r="N197" s="5"/>
      <c r="O197" s="5"/>
      <c r="P197" s="5"/>
      <c r="Q197" s="5"/>
    </row>
    <row r="198" spans="2:17" x14ac:dyDescent="0.25">
      <c r="B198" s="5"/>
      <c r="C198" s="5"/>
      <c r="D198" s="5"/>
      <c r="E198" s="5"/>
      <c r="F198" s="5"/>
      <c r="G198" s="5"/>
      <c r="H198" s="5"/>
      <c r="I198" s="5"/>
      <c r="J198" s="5"/>
      <c r="K198" s="5"/>
      <c r="L198" s="5"/>
      <c r="M198" s="5"/>
      <c r="N198" s="5"/>
      <c r="O198" s="5"/>
      <c r="P198" s="5"/>
      <c r="Q198" s="5"/>
    </row>
    <row r="199" spans="2:17" x14ac:dyDescent="0.25">
      <c r="B199" s="5"/>
      <c r="C199" s="5"/>
      <c r="D199" s="5"/>
      <c r="E199" s="5"/>
      <c r="F199" s="5"/>
      <c r="G199" s="5"/>
      <c r="H199" s="5"/>
      <c r="I199" s="5"/>
      <c r="J199" s="5"/>
      <c r="K199" s="5"/>
      <c r="L199" s="5"/>
      <c r="M199" s="5"/>
      <c r="N199" s="5"/>
      <c r="O199" s="5"/>
      <c r="P199" s="5"/>
      <c r="Q199" s="5"/>
    </row>
    <row r="200" spans="2:17" x14ac:dyDescent="0.25">
      <c r="B200" s="5"/>
      <c r="C200" s="5"/>
      <c r="D200" s="5"/>
      <c r="E200" s="5"/>
      <c r="F200" s="5"/>
      <c r="G200" s="5"/>
      <c r="H200" s="5"/>
      <c r="I200" s="5"/>
      <c r="J200" s="5"/>
      <c r="K200" s="5"/>
      <c r="L200" s="5"/>
      <c r="M200" s="5"/>
      <c r="N200" s="5"/>
      <c r="O200" s="5"/>
      <c r="P200" s="5"/>
      <c r="Q200" s="5"/>
    </row>
    <row r="201" spans="2:17" x14ac:dyDescent="0.25">
      <c r="B201" s="5"/>
      <c r="C201" s="5"/>
      <c r="D201" s="5"/>
      <c r="E201" s="5"/>
      <c r="F201" s="5"/>
      <c r="G201" s="5"/>
      <c r="H201" s="5"/>
      <c r="I201" s="5"/>
      <c r="J201" s="5"/>
      <c r="K201" s="5"/>
      <c r="L201" s="5"/>
      <c r="M201" s="5"/>
      <c r="N201" s="5"/>
      <c r="O201" s="5"/>
      <c r="P201" s="5"/>
      <c r="Q201" s="5"/>
    </row>
    <row r="202" spans="2:17" x14ac:dyDescent="0.25">
      <c r="B202" s="5"/>
      <c r="C202" s="5"/>
      <c r="D202" s="5"/>
      <c r="E202" s="5"/>
      <c r="F202" s="5"/>
      <c r="G202" s="5"/>
      <c r="H202" s="5"/>
      <c r="I202" s="5"/>
      <c r="J202" s="5"/>
      <c r="K202" s="5"/>
      <c r="L202" s="5"/>
      <c r="M202" s="5"/>
      <c r="N202" s="5"/>
      <c r="O202" s="5"/>
      <c r="P202" s="5"/>
      <c r="Q202" s="5"/>
    </row>
    <row r="203" spans="2:17" x14ac:dyDescent="0.25">
      <c r="B203" s="5"/>
      <c r="C203" s="5"/>
      <c r="D203" s="5"/>
      <c r="E203" s="5"/>
      <c r="F203" s="5"/>
      <c r="G203" s="5"/>
      <c r="H203" s="5"/>
      <c r="I203" s="5"/>
      <c r="J203" s="5"/>
      <c r="K203" s="5"/>
      <c r="L203" s="5"/>
      <c r="M203" s="5"/>
      <c r="N203" s="5"/>
      <c r="O203" s="5"/>
      <c r="P203" s="5"/>
      <c r="Q203" s="5"/>
    </row>
    <row r="204" spans="2:17" x14ac:dyDescent="0.25">
      <c r="B204" s="5"/>
      <c r="C204" s="5"/>
      <c r="D204" s="5"/>
      <c r="E204" s="5"/>
      <c r="F204" s="5"/>
      <c r="G204" s="5"/>
      <c r="H204" s="5"/>
      <c r="I204" s="5"/>
      <c r="J204" s="5"/>
      <c r="K204" s="5"/>
      <c r="L204" s="5"/>
      <c r="M204" s="5"/>
      <c r="N204" s="5"/>
      <c r="O204" s="5"/>
      <c r="P204" s="5"/>
      <c r="Q204" s="5"/>
    </row>
    <row r="205" spans="2:17" x14ac:dyDescent="0.25">
      <c r="B205" s="5"/>
      <c r="C205" s="5"/>
      <c r="D205" s="5"/>
      <c r="E205" s="5"/>
      <c r="F205" s="5"/>
      <c r="G205" s="5"/>
      <c r="H205" s="5"/>
      <c r="I205" s="5"/>
      <c r="J205" s="5"/>
      <c r="K205" s="5"/>
      <c r="L205" s="5"/>
      <c r="M205" s="5"/>
      <c r="N205" s="5"/>
      <c r="O205" s="5"/>
      <c r="P205" s="5"/>
      <c r="Q205" s="5"/>
    </row>
    <row r="206" spans="2:17" x14ac:dyDescent="0.25">
      <c r="B206" s="5"/>
      <c r="C206" s="5"/>
      <c r="D206" s="5"/>
      <c r="E206" s="5"/>
      <c r="F206" s="5"/>
      <c r="G206" s="5"/>
      <c r="H206" s="5"/>
      <c r="I206" s="5"/>
      <c r="J206" s="5"/>
      <c r="K206" s="5"/>
      <c r="L206" s="5"/>
      <c r="M206" s="5"/>
      <c r="N206" s="5"/>
      <c r="O206" s="5"/>
      <c r="P206" s="5"/>
      <c r="Q206" s="5"/>
    </row>
    <row r="207" spans="2:17" x14ac:dyDescent="0.25">
      <c r="B207" s="5"/>
      <c r="C207" s="5"/>
      <c r="D207" s="5"/>
      <c r="E207" s="5"/>
      <c r="F207" s="5"/>
      <c r="G207" s="5"/>
      <c r="H207" s="5"/>
      <c r="I207" s="5"/>
      <c r="J207" s="5"/>
      <c r="K207" s="5"/>
      <c r="L207" s="5"/>
      <c r="M207" s="5"/>
      <c r="N207" s="5"/>
      <c r="O207" s="5"/>
      <c r="P207" s="5"/>
      <c r="Q207" s="5"/>
    </row>
    <row r="208" spans="2:17" x14ac:dyDescent="0.25">
      <c r="B208" s="5"/>
      <c r="C208" s="5"/>
      <c r="D208" s="5"/>
      <c r="E208" s="5"/>
      <c r="F208" s="5"/>
      <c r="G208" s="5"/>
      <c r="H208" s="5"/>
      <c r="I208" s="5"/>
      <c r="J208" s="5"/>
      <c r="K208" s="5"/>
      <c r="L208" s="5"/>
      <c r="M208" s="5"/>
      <c r="N208" s="5"/>
      <c r="O208" s="5"/>
      <c r="P208" s="5"/>
      <c r="Q208" s="5"/>
    </row>
    <row r="209" spans="2:17" x14ac:dyDescent="0.25">
      <c r="B209" s="5"/>
      <c r="C209" s="5"/>
      <c r="D209" s="5"/>
      <c r="E209" s="5"/>
      <c r="F209" s="5"/>
      <c r="G209" s="5"/>
      <c r="H209" s="5"/>
      <c r="I209" s="5"/>
      <c r="J209" s="5"/>
      <c r="K209" s="5"/>
      <c r="L209" s="5"/>
      <c r="M209" s="5"/>
      <c r="N209" s="5"/>
      <c r="O209" s="5"/>
      <c r="P209" s="5"/>
      <c r="Q209" s="5"/>
    </row>
    <row r="210" spans="2:17" x14ac:dyDescent="0.25">
      <c r="B210" s="5"/>
      <c r="C210" s="5"/>
      <c r="D210" s="5"/>
      <c r="E210" s="5"/>
      <c r="F210" s="5"/>
      <c r="G210" s="5"/>
      <c r="H210" s="5"/>
      <c r="I210" s="5"/>
      <c r="J210" s="5"/>
      <c r="K210" s="5"/>
      <c r="L210" s="5"/>
      <c r="M210" s="5"/>
      <c r="N210" s="5"/>
      <c r="O210" s="5"/>
      <c r="P210" s="5"/>
      <c r="Q210" s="5"/>
    </row>
    <row r="211" spans="2:17" x14ac:dyDescent="0.25">
      <c r="B211" s="5"/>
      <c r="C211" s="5"/>
      <c r="D211" s="5"/>
      <c r="E211" s="5"/>
      <c r="F211" s="5"/>
      <c r="G211" s="5"/>
      <c r="H211" s="5"/>
      <c r="I211" s="5"/>
      <c r="J211" s="5"/>
      <c r="K211" s="5"/>
      <c r="L211" s="5"/>
      <c r="M211" s="5"/>
      <c r="N211" s="5"/>
      <c r="O211" s="5"/>
      <c r="P211" s="5"/>
      <c r="Q211" s="5"/>
    </row>
    <row r="212" spans="2:17" x14ac:dyDescent="0.25">
      <c r="B212" s="5"/>
      <c r="C212" s="5"/>
      <c r="D212" s="5"/>
      <c r="E212" s="5"/>
      <c r="F212" s="5"/>
      <c r="G212" s="5"/>
      <c r="H212" s="5"/>
      <c r="I212" s="5"/>
      <c r="J212" s="5"/>
      <c r="K212" s="5"/>
      <c r="L212" s="5"/>
      <c r="M212" s="5"/>
      <c r="N212" s="5"/>
      <c r="O212" s="5"/>
      <c r="P212" s="5"/>
      <c r="Q212" s="5"/>
    </row>
    <row r="213" spans="2:17" x14ac:dyDescent="0.25">
      <c r="B213" s="5"/>
      <c r="C213" s="5"/>
      <c r="D213" s="5"/>
      <c r="E213" s="5"/>
      <c r="F213" s="5"/>
      <c r="G213" s="5"/>
      <c r="H213" s="5"/>
      <c r="I213" s="5"/>
      <c r="J213" s="5"/>
      <c r="K213" s="5"/>
      <c r="L213" s="5"/>
      <c r="M213" s="5"/>
      <c r="N213" s="5"/>
      <c r="O213" s="5"/>
      <c r="P213" s="5"/>
      <c r="Q213" s="5"/>
    </row>
    <row r="214" spans="2:17" x14ac:dyDescent="0.25">
      <c r="B214" s="5"/>
      <c r="C214" s="5"/>
      <c r="D214" s="5"/>
      <c r="E214" s="5"/>
      <c r="F214" s="5"/>
      <c r="G214" s="5"/>
      <c r="H214" s="5"/>
      <c r="I214" s="5"/>
      <c r="J214" s="5"/>
      <c r="K214" s="5"/>
      <c r="L214" s="5"/>
      <c r="M214" s="5"/>
      <c r="N214" s="5"/>
      <c r="O214" s="5"/>
      <c r="P214" s="5"/>
      <c r="Q214" s="5"/>
    </row>
    <row r="215" spans="2:17" x14ac:dyDescent="0.25">
      <c r="B215" s="5"/>
      <c r="C215" s="5"/>
      <c r="D215" s="5"/>
      <c r="E215" s="5"/>
      <c r="F215" s="5"/>
      <c r="G215" s="5"/>
      <c r="H215" s="5"/>
      <c r="I215" s="5"/>
      <c r="J215" s="5"/>
      <c r="K215" s="5"/>
      <c r="L215" s="5"/>
      <c r="M215" s="5"/>
      <c r="N215" s="5"/>
      <c r="O215" s="5"/>
      <c r="P215" s="5"/>
      <c r="Q215" s="5"/>
    </row>
    <row r="216" spans="2:17" x14ac:dyDescent="0.25">
      <c r="B216" s="5"/>
      <c r="C216" s="5"/>
      <c r="D216" s="5"/>
      <c r="E216" s="5"/>
      <c r="F216" s="5"/>
      <c r="G216" s="5"/>
      <c r="H216" s="5"/>
      <c r="I216" s="5"/>
      <c r="J216" s="5"/>
      <c r="K216" s="5"/>
      <c r="L216" s="5"/>
      <c r="M216" s="5"/>
      <c r="N216" s="5"/>
      <c r="O216" s="5"/>
      <c r="P216" s="5"/>
      <c r="Q216" s="5"/>
    </row>
    <row r="217" spans="2:17" x14ac:dyDescent="0.25">
      <c r="B217" s="5"/>
      <c r="C217" s="5"/>
      <c r="D217" s="5"/>
      <c r="E217" s="5"/>
      <c r="F217" s="5"/>
      <c r="G217" s="5"/>
      <c r="H217" s="5"/>
      <c r="I217" s="5"/>
      <c r="J217" s="5"/>
      <c r="K217" s="5"/>
      <c r="L217" s="5"/>
      <c r="M217" s="5"/>
      <c r="N217" s="5"/>
      <c r="O217" s="5"/>
      <c r="P217" s="5"/>
      <c r="Q217" s="5"/>
    </row>
    <row r="218" spans="2:17" x14ac:dyDescent="0.25">
      <c r="B218" s="5"/>
      <c r="C218" s="5"/>
      <c r="D218" s="5"/>
      <c r="E218" s="5"/>
      <c r="F218" s="5"/>
      <c r="G218" s="5"/>
      <c r="H218" s="5"/>
      <c r="I218" s="5"/>
      <c r="J218" s="5"/>
      <c r="K218" s="5"/>
      <c r="L218" s="5"/>
      <c r="M218" s="5"/>
      <c r="N218" s="5"/>
      <c r="O218" s="5"/>
      <c r="P218" s="5"/>
      <c r="Q218" s="5"/>
    </row>
    <row r="219" spans="2:17" x14ac:dyDescent="0.25">
      <c r="B219" s="5"/>
      <c r="C219" s="5"/>
      <c r="D219" s="5"/>
      <c r="E219" s="5"/>
      <c r="F219" s="5"/>
      <c r="G219" s="5"/>
      <c r="H219" s="5"/>
      <c r="I219" s="5"/>
      <c r="J219" s="5"/>
      <c r="K219" s="5"/>
      <c r="L219" s="5"/>
      <c r="M219" s="5"/>
      <c r="N219" s="5"/>
      <c r="O219" s="5"/>
      <c r="P219" s="5"/>
      <c r="Q219" s="5"/>
    </row>
    <row r="220" spans="2:17" x14ac:dyDescent="0.25">
      <c r="B220" s="5"/>
      <c r="C220" s="5"/>
      <c r="D220" s="5"/>
      <c r="E220" s="5"/>
      <c r="F220" s="5"/>
      <c r="G220" s="5"/>
      <c r="H220" s="5"/>
      <c r="I220" s="5"/>
      <c r="J220" s="5"/>
      <c r="K220" s="5"/>
      <c r="L220" s="5"/>
      <c r="M220" s="5"/>
      <c r="N220" s="5"/>
      <c r="O220" s="5"/>
      <c r="P220" s="5"/>
      <c r="Q220" s="5"/>
    </row>
    <row r="221" spans="2:17" x14ac:dyDescent="0.25">
      <c r="B221" s="5"/>
      <c r="C221" s="5"/>
      <c r="D221" s="5"/>
      <c r="E221" s="5"/>
      <c r="F221" s="5"/>
      <c r="G221" s="5"/>
      <c r="H221" s="5"/>
      <c r="I221" s="5"/>
      <c r="J221" s="5"/>
      <c r="K221" s="5"/>
      <c r="L221" s="5"/>
      <c r="M221" s="5"/>
      <c r="N221" s="5"/>
      <c r="O221" s="5"/>
      <c r="P221" s="5"/>
      <c r="Q221" s="5"/>
    </row>
    <row r="222" spans="2:17" x14ac:dyDescent="0.25">
      <c r="B222" s="5"/>
      <c r="C222" s="5"/>
      <c r="D222" s="5"/>
      <c r="E222" s="5"/>
      <c r="F222" s="5"/>
      <c r="G222" s="5"/>
      <c r="H222" s="5"/>
      <c r="I222" s="5"/>
      <c r="J222" s="5"/>
      <c r="K222" s="5"/>
      <c r="L222" s="5"/>
      <c r="M222" s="5"/>
      <c r="N222" s="5"/>
      <c r="O222" s="5"/>
      <c r="P222" s="5"/>
      <c r="Q222" s="5"/>
    </row>
    <row r="223" spans="2:17" x14ac:dyDescent="0.25">
      <c r="B223" s="5"/>
      <c r="C223" s="5"/>
      <c r="D223" s="5"/>
      <c r="E223" s="5"/>
      <c r="F223" s="5"/>
      <c r="G223" s="5"/>
      <c r="H223" s="5"/>
      <c r="I223" s="5"/>
      <c r="J223" s="5"/>
      <c r="K223" s="5"/>
      <c r="L223" s="5"/>
      <c r="M223" s="5"/>
      <c r="N223" s="5"/>
      <c r="O223" s="5"/>
      <c r="P223" s="5"/>
      <c r="Q223" s="5"/>
    </row>
    <row r="224" spans="2:17" x14ac:dyDescent="0.25">
      <c r="B224" s="5"/>
      <c r="C224" s="5"/>
      <c r="D224" s="5"/>
      <c r="E224" s="5"/>
      <c r="F224" s="5"/>
      <c r="G224" s="5"/>
      <c r="H224" s="5"/>
      <c r="I224" s="5"/>
      <c r="J224" s="5"/>
      <c r="K224" s="5"/>
      <c r="L224" s="5"/>
      <c r="M224" s="5"/>
      <c r="N224" s="5"/>
      <c r="O224" s="5"/>
      <c r="P224" s="5"/>
      <c r="Q224" s="5"/>
    </row>
    <row r="225" spans="2:17" x14ac:dyDescent="0.25">
      <c r="B225" s="5"/>
      <c r="C225" s="5"/>
      <c r="D225" s="5"/>
      <c r="E225" s="5"/>
      <c r="F225" s="5"/>
      <c r="G225" s="5"/>
      <c r="H225" s="5"/>
      <c r="I225" s="5"/>
      <c r="J225" s="5"/>
      <c r="K225" s="5"/>
      <c r="L225" s="5"/>
      <c r="M225" s="5"/>
      <c r="N225" s="5"/>
      <c r="O225" s="5"/>
      <c r="P225" s="5"/>
      <c r="Q225" s="5"/>
    </row>
    <row r="226" spans="2:17" x14ac:dyDescent="0.25">
      <c r="B226" s="5"/>
      <c r="C226" s="5"/>
      <c r="D226" s="5"/>
      <c r="E226" s="5"/>
      <c r="F226" s="5"/>
      <c r="G226" s="5"/>
      <c r="H226" s="5"/>
      <c r="I226" s="5"/>
      <c r="J226" s="5"/>
      <c r="K226" s="5"/>
      <c r="L226" s="5"/>
      <c r="M226" s="5"/>
      <c r="N226" s="5"/>
      <c r="O226" s="5"/>
      <c r="P226" s="5"/>
      <c r="Q226" s="5"/>
    </row>
    <row r="227" spans="2:17" x14ac:dyDescent="0.25">
      <c r="B227" s="5"/>
      <c r="C227" s="5"/>
      <c r="D227" s="5"/>
      <c r="E227" s="5"/>
      <c r="F227" s="5"/>
      <c r="G227" s="5"/>
      <c r="H227" s="5"/>
      <c r="I227" s="5"/>
      <c r="J227" s="5"/>
      <c r="K227" s="5"/>
      <c r="L227" s="5"/>
      <c r="M227" s="5"/>
      <c r="N227" s="5"/>
      <c r="O227" s="5"/>
      <c r="P227" s="5"/>
      <c r="Q227" s="5"/>
    </row>
    <row r="228" spans="2:17" x14ac:dyDescent="0.25">
      <c r="B228" s="5"/>
      <c r="C228" s="5"/>
      <c r="D228" s="5"/>
      <c r="E228" s="5"/>
      <c r="F228" s="5"/>
      <c r="G228" s="5"/>
      <c r="H228" s="5"/>
      <c r="I228" s="5"/>
      <c r="J228" s="5"/>
      <c r="K228" s="5"/>
      <c r="L228" s="5"/>
      <c r="M228" s="5"/>
      <c r="N228" s="5"/>
      <c r="O228" s="5"/>
      <c r="P228" s="5"/>
      <c r="Q228" s="5"/>
    </row>
    <row r="229" spans="2:17" x14ac:dyDescent="0.25">
      <c r="B229" s="5"/>
      <c r="C229" s="5"/>
      <c r="D229" s="5"/>
      <c r="E229" s="5"/>
      <c r="F229" s="5"/>
      <c r="G229" s="5"/>
      <c r="H229" s="5"/>
      <c r="I229" s="5"/>
      <c r="J229" s="5"/>
      <c r="K229" s="5"/>
      <c r="L229" s="5"/>
      <c r="M229" s="5"/>
      <c r="N229" s="5"/>
      <c r="O229" s="5"/>
      <c r="P229" s="5"/>
      <c r="Q229" s="5"/>
    </row>
    <row r="230" spans="2:17" x14ac:dyDescent="0.25">
      <c r="B230" s="5"/>
      <c r="C230" s="5"/>
      <c r="D230" s="5"/>
      <c r="E230" s="5"/>
      <c r="F230" s="5"/>
      <c r="G230" s="5"/>
      <c r="H230" s="5"/>
      <c r="I230" s="5"/>
      <c r="J230" s="5"/>
      <c r="K230" s="5"/>
      <c r="L230" s="5"/>
      <c r="M230" s="5"/>
      <c r="N230" s="5"/>
      <c r="O230" s="5"/>
      <c r="P230" s="5"/>
      <c r="Q230" s="5"/>
    </row>
    <row r="231" spans="2:17" x14ac:dyDescent="0.25">
      <c r="B231" s="5"/>
      <c r="C231" s="5"/>
      <c r="D231" s="5"/>
      <c r="E231" s="5"/>
      <c r="F231" s="5"/>
      <c r="G231" s="5"/>
      <c r="H231" s="5"/>
      <c r="I231" s="5"/>
      <c r="J231" s="5"/>
      <c r="K231" s="5"/>
      <c r="L231" s="5"/>
      <c r="M231" s="5"/>
      <c r="N231" s="5"/>
      <c r="O231" s="5"/>
      <c r="P231" s="5"/>
      <c r="Q231" s="5"/>
    </row>
    <row r="232" spans="2:17" x14ac:dyDescent="0.25">
      <c r="B232" s="5"/>
      <c r="C232" s="5"/>
      <c r="D232" s="5"/>
      <c r="E232" s="5"/>
      <c r="F232" s="5"/>
      <c r="G232" s="5"/>
      <c r="H232" s="5"/>
      <c r="I232" s="5"/>
      <c r="J232" s="5"/>
      <c r="K232" s="5"/>
      <c r="L232" s="5"/>
      <c r="M232" s="5"/>
      <c r="N232" s="5"/>
      <c r="O232" s="5"/>
      <c r="P232" s="5"/>
      <c r="Q232" s="5"/>
    </row>
    <row r="233" spans="2:17" x14ac:dyDescent="0.25">
      <c r="B233" s="5"/>
      <c r="C233" s="5"/>
      <c r="D233" s="5"/>
      <c r="E233" s="5"/>
      <c r="F233" s="5"/>
      <c r="G233" s="5"/>
      <c r="H233" s="5"/>
      <c r="I233" s="5"/>
      <c r="J233" s="5"/>
      <c r="K233" s="5"/>
      <c r="L233" s="5"/>
      <c r="M233" s="5"/>
      <c r="N233" s="5"/>
      <c r="O233" s="5"/>
      <c r="P233" s="5"/>
      <c r="Q233" s="5"/>
    </row>
    <row r="234" spans="2:17" x14ac:dyDescent="0.25">
      <c r="B234" s="5"/>
      <c r="C234" s="5"/>
      <c r="D234" s="5"/>
      <c r="E234" s="5"/>
      <c r="F234" s="5"/>
      <c r="G234" s="5"/>
      <c r="H234" s="5"/>
      <c r="I234" s="5"/>
      <c r="J234" s="5"/>
      <c r="K234" s="5"/>
      <c r="L234" s="5"/>
      <c r="M234" s="5"/>
      <c r="N234" s="5"/>
      <c r="O234" s="5"/>
      <c r="P234" s="5"/>
      <c r="Q234" s="5"/>
    </row>
    <row r="235" spans="2:17" x14ac:dyDescent="0.25">
      <c r="B235" s="5"/>
      <c r="C235" s="5"/>
      <c r="D235" s="5"/>
      <c r="E235" s="5"/>
      <c r="F235" s="5"/>
      <c r="G235" s="5"/>
      <c r="H235" s="5"/>
      <c r="I235" s="5"/>
      <c r="J235" s="5"/>
      <c r="K235" s="5"/>
      <c r="L235" s="5"/>
      <c r="M235" s="5"/>
      <c r="N235" s="5"/>
      <c r="O235" s="5"/>
      <c r="P235" s="5"/>
      <c r="Q235" s="5"/>
    </row>
    <row r="236" spans="2:17" x14ac:dyDescent="0.25">
      <c r="B236" s="5"/>
      <c r="C236" s="5"/>
      <c r="D236" s="5"/>
      <c r="E236" s="5"/>
      <c r="F236" s="5"/>
      <c r="G236" s="5"/>
      <c r="H236" s="5"/>
      <c r="I236" s="5"/>
      <c r="J236" s="5"/>
      <c r="K236" s="5"/>
      <c r="L236" s="5"/>
      <c r="M236" s="5"/>
      <c r="N236" s="5"/>
      <c r="O236" s="5"/>
      <c r="P236" s="5"/>
      <c r="Q236" s="5"/>
    </row>
    <row r="237" spans="2:17" x14ac:dyDescent="0.25">
      <c r="B237" s="5"/>
      <c r="C237" s="5"/>
      <c r="D237" s="5"/>
      <c r="E237" s="5"/>
      <c r="F237" s="5"/>
      <c r="G237" s="5"/>
      <c r="H237" s="5"/>
      <c r="I237" s="5"/>
      <c r="J237" s="5"/>
      <c r="K237" s="5"/>
      <c r="L237" s="5"/>
      <c r="M237" s="5"/>
      <c r="N237" s="5"/>
      <c r="O237" s="5"/>
      <c r="P237" s="5"/>
      <c r="Q237" s="5"/>
    </row>
    <row r="238" spans="2:17" x14ac:dyDescent="0.25">
      <c r="B238" s="5"/>
      <c r="C238" s="5"/>
      <c r="D238" s="5"/>
      <c r="E238" s="5"/>
      <c r="F238" s="5"/>
      <c r="G238" s="5"/>
      <c r="H238" s="5"/>
      <c r="I238" s="5"/>
      <c r="J238" s="5"/>
      <c r="K238" s="5"/>
      <c r="L238" s="5"/>
      <c r="M238" s="5"/>
      <c r="N238" s="5"/>
      <c r="O238" s="5"/>
      <c r="P238" s="5"/>
      <c r="Q238" s="5"/>
    </row>
    <row r="239" spans="2:17" x14ac:dyDescent="0.25">
      <c r="B239" s="5"/>
      <c r="C239" s="5"/>
      <c r="D239" s="5"/>
      <c r="E239" s="5"/>
      <c r="F239" s="5"/>
      <c r="G239" s="5"/>
      <c r="H239" s="5"/>
      <c r="I239" s="5"/>
      <c r="J239" s="5"/>
      <c r="K239" s="5"/>
      <c r="L239" s="5"/>
      <c r="M239" s="5"/>
      <c r="N239" s="5"/>
      <c r="O239" s="5"/>
      <c r="P239" s="5"/>
      <c r="Q239" s="5"/>
    </row>
    <row r="240" spans="2:17" x14ac:dyDescent="0.25">
      <c r="B240" s="5"/>
      <c r="C240" s="5"/>
      <c r="D240" s="5"/>
      <c r="E240" s="5"/>
      <c r="F240" s="5"/>
      <c r="G240" s="5"/>
      <c r="H240" s="5"/>
      <c r="I240" s="5"/>
      <c r="J240" s="5"/>
      <c r="K240" s="5"/>
      <c r="L240" s="5"/>
      <c r="M240" s="5"/>
      <c r="N240" s="5"/>
      <c r="O240" s="5"/>
      <c r="P240" s="5"/>
      <c r="Q240" s="5"/>
    </row>
    <row r="241" spans="2:17" x14ac:dyDescent="0.25">
      <c r="B241" s="5"/>
      <c r="C241" s="5"/>
      <c r="D241" s="5"/>
      <c r="E241" s="5"/>
      <c r="F241" s="5"/>
      <c r="G241" s="5"/>
      <c r="H241" s="5"/>
      <c r="I241" s="5"/>
      <c r="J241" s="5"/>
      <c r="K241" s="5"/>
      <c r="L241" s="5"/>
      <c r="M241" s="5"/>
      <c r="N241" s="5"/>
      <c r="O241" s="5"/>
      <c r="P241" s="5"/>
      <c r="Q241" s="5"/>
    </row>
    <row r="242" spans="2:17" x14ac:dyDescent="0.25">
      <c r="B242" s="5"/>
      <c r="C242" s="5"/>
      <c r="D242" s="5"/>
      <c r="E242" s="5"/>
      <c r="F242" s="5"/>
      <c r="G242" s="5"/>
      <c r="H242" s="5"/>
      <c r="I242" s="5"/>
      <c r="J242" s="5"/>
      <c r="K242" s="5"/>
      <c r="L242" s="5"/>
      <c r="M242" s="5"/>
      <c r="N242" s="5"/>
      <c r="O242" s="5"/>
      <c r="P242" s="5"/>
      <c r="Q242" s="5"/>
    </row>
    <row r="243" spans="2:17" x14ac:dyDescent="0.25">
      <c r="B243" s="5"/>
      <c r="C243" s="5"/>
      <c r="D243" s="5"/>
      <c r="E243" s="5"/>
      <c r="F243" s="5"/>
      <c r="G243" s="5"/>
      <c r="H243" s="5"/>
      <c r="I243" s="5"/>
      <c r="J243" s="5"/>
      <c r="K243" s="5"/>
      <c r="L243" s="5"/>
      <c r="M243" s="5"/>
      <c r="N243" s="5"/>
      <c r="O243" s="5"/>
      <c r="P243" s="5"/>
      <c r="Q243" s="5"/>
    </row>
    <row r="244" spans="2:17" x14ac:dyDescent="0.25">
      <c r="B244" s="5"/>
      <c r="C244" s="5"/>
      <c r="D244" s="5"/>
      <c r="E244" s="5"/>
      <c r="F244" s="5"/>
      <c r="G244" s="5"/>
      <c r="H244" s="5"/>
      <c r="I244" s="5"/>
      <c r="J244" s="5"/>
      <c r="K244" s="5"/>
      <c r="L244" s="5"/>
      <c r="M244" s="5"/>
      <c r="N244" s="5"/>
      <c r="O244" s="5"/>
      <c r="P244" s="5"/>
      <c r="Q244" s="5"/>
    </row>
    <row r="245" spans="2:17" x14ac:dyDescent="0.25">
      <c r="B245" s="5"/>
      <c r="C245" s="5"/>
      <c r="D245" s="5"/>
      <c r="E245" s="5"/>
      <c r="F245" s="5"/>
      <c r="G245" s="5"/>
      <c r="H245" s="5"/>
      <c r="I245" s="5"/>
      <c r="J245" s="5"/>
      <c r="K245" s="5"/>
      <c r="L245" s="5"/>
      <c r="M245" s="5"/>
      <c r="N245" s="5"/>
      <c r="O245" s="5"/>
      <c r="P245" s="5"/>
      <c r="Q245" s="5"/>
    </row>
    <row r="246" spans="2:17" x14ac:dyDescent="0.25">
      <c r="B246" s="5"/>
      <c r="C246" s="5"/>
      <c r="D246" s="5"/>
      <c r="E246" s="5"/>
      <c r="F246" s="5"/>
      <c r="G246" s="5"/>
      <c r="H246" s="5"/>
      <c r="I246" s="5"/>
      <c r="J246" s="5"/>
      <c r="K246" s="5"/>
      <c r="L246" s="5"/>
      <c r="M246" s="5"/>
      <c r="N246" s="5"/>
      <c r="O246" s="5"/>
      <c r="P246" s="5"/>
      <c r="Q246" s="5"/>
    </row>
    <row r="247" spans="2:17" x14ac:dyDescent="0.25">
      <c r="B247" s="5"/>
      <c r="C247" s="5"/>
      <c r="D247" s="5"/>
      <c r="E247" s="5"/>
      <c r="F247" s="5"/>
      <c r="G247" s="5"/>
      <c r="H247" s="5"/>
      <c r="I247" s="5"/>
      <c r="J247" s="5"/>
      <c r="K247" s="5"/>
      <c r="L247" s="5"/>
      <c r="M247" s="5"/>
      <c r="N247" s="5"/>
      <c r="O247" s="5"/>
      <c r="P247" s="5"/>
      <c r="Q247" s="5"/>
    </row>
    <row r="248" spans="2:17" x14ac:dyDescent="0.25">
      <c r="B248" s="5"/>
      <c r="C248" s="5"/>
      <c r="D248" s="5"/>
      <c r="E248" s="5"/>
      <c r="F248" s="5"/>
      <c r="G248" s="5"/>
      <c r="H248" s="5"/>
      <c r="I248" s="5"/>
      <c r="J248" s="5"/>
      <c r="K248" s="5"/>
      <c r="L248" s="5"/>
      <c r="M248" s="5"/>
      <c r="N248" s="5"/>
      <c r="O248" s="5"/>
      <c r="P248" s="5"/>
      <c r="Q248" s="5"/>
    </row>
    <row r="249" spans="2:17" x14ac:dyDescent="0.25">
      <c r="B249" s="5"/>
      <c r="C249" s="5"/>
      <c r="D249" s="5"/>
      <c r="E249" s="5"/>
      <c r="F249" s="5"/>
      <c r="G249" s="5"/>
      <c r="H249" s="5"/>
      <c r="I249" s="5"/>
      <c r="J249" s="5"/>
      <c r="K249" s="5"/>
      <c r="L249" s="5"/>
      <c r="M249" s="5"/>
      <c r="N249" s="5"/>
      <c r="O249" s="5"/>
      <c r="P249" s="5"/>
      <c r="Q249" s="5"/>
    </row>
    <row r="250" spans="2:17" x14ac:dyDescent="0.25">
      <c r="B250" s="5"/>
      <c r="C250" s="5"/>
      <c r="D250" s="5"/>
      <c r="E250" s="5"/>
      <c r="F250" s="5"/>
      <c r="G250" s="5"/>
      <c r="H250" s="5"/>
      <c r="I250" s="5"/>
      <c r="J250" s="5"/>
      <c r="K250" s="5"/>
      <c r="L250" s="5"/>
      <c r="M250" s="5"/>
      <c r="N250" s="5"/>
      <c r="O250" s="5"/>
      <c r="P250" s="5"/>
      <c r="Q250" s="5"/>
    </row>
    <row r="251" spans="2:17" x14ac:dyDescent="0.25">
      <c r="B251" s="5"/>
      <c r="C251" s="5"/>
      <c r="D251" s="5"/>
      <c r="E251" s="5"/>
      <c r="F251" s="5"/>
      <c r="G251" s="5"/>
      <c r="H251" s="5"/>
      <c r="I251" s="5"/>
      <c r="J251" s="5"/>
      <c r="K251" s="5"/>
      <c r="L251" s="5"/>
      <c r="M251" s="5"/>
      <c r="N251" s="5"/>
      <c r="O251" s="5"/>
      <c r="P251" s="5"/>
      <c r="Q251" s="5"/>
    </row>
    <row r="252" spans="2:17" x14ac:dyDescent="0.25">
      <c r="B252" s="5"/>
      <c r="C252" s="5"/>
      <c r="D252" s="5"/>
      <c r="E252" s="5"/>
      <c r="F252" s="5"/>
      <c r="G252" s="5"/>
      <c r="H252" s="5"/>
      <c r="I252" s="5"/>
      <c r="J252" s="5"/>
      <c r="K252" s="5"/>
      <c r="L252" s="5"/>
      <c r="M252" s="5"/>
      <c r="N252" s="5"/>
      <c r="O252" s="5"/>
      <c r="P252" s="5"/>
      <c r="Q252" s="5"/>
    </row>
    <row r="253" spans="2:17" x14ac:dyDescent="0.25">
      <c r="B253" s="5"/>
      <c r="C253" s="5"/>
      <c r="D253" s="5"/>
      <c r="E253" s="5"/>
      <c r="F253" s="5"/>
      <c r="G253" s="5"/>
      <c r="H253" s="5"/>
      <c r="I253" s="5"/>
      <c r="J253" s="5"/>
      <c r="K253" s="5"/>
      <c r="L253" s="5"/>
      <c r="M253" s="5"/>
      <c r="N253" s="5"/>
      <c r="O253" s="5"/>
      <c r="P253" s="5"/>
      <c r="Q253" s="5"/>
    </row>
    <row r="254" spans="2:17" x14ac:dyDescent="0.25">
      <c r="B254" s="5"/>
      <c r="C254" s="5"/>
      <c r="D254" s="5"/>
      <c r="E254" s="5"/>
      <c r="F254" s="5"/>
      <c r="G254" s="5"/>
      <c r="H254" s="5"/>
      <c r="I254" s="5"/>
      <c r="J254" s="5"/>
      <c r="K254" s="5"/>
      <c r="L254" s="5"/>
      <c r="M254" s="5"/>
      <c r="N254" s="5"/>
      <c r="O254" s="5"/>
      <c r="P254" s="5"/>
      <c r="Q254" s="5"/>
    </row>
    <row r="255" spans="2:17" x14ac:dyDescent="0.25">
      <c r="B255" s="5"/>
      <c r="C255" s="5"/>
      <c r="D255" s="5"/>
      <c r="E255" s="5"/>
      <c r="F255" s="5"/>
      <c r="G255" s="5"/>
      <c r="H255" s="5"/>
      <c r="I255" s="5"/>
      <c r="J255" s="5"/>
      <c r="K255" s="5"/>
      <c r="L255" s="5"/>
      <c r="M255" s="5"/>
      <c r="N255" s="5"/>
      <c r="O255" s="5"/>
      <c r="P255" s="5"/>
      <c r="Q255" s="5"/>
    </row>
    <row r="256" spans="2:17" x14ac:dyDescent="0.25">
      <c r="B256" s="5"/>
      <c r="C256" s="5"/>
      <c r="D256" s="5"/>
      <c r="E256" s="5"/>
      <c r="F256" s="5"/>
      <c r="G256" s="5"/>
      <c r="H256" s="5"/>
      <c r="I256" s="5"/>
      <c r="J256" s="5"/>
      <c r="K256" s="5"/>
      <c r="L256" s="5"/>
      <c r="M256" s="5"/>
      <c r="N256" s="5"/>
      <c r="O256" s="5"/>
      <c r="P256" s="5"/>
      <c r="Q256" s="5"/>
    </row>
    <row r="257" spans="2:17" x14ac:dyDescent="0.25">
      <c r="B257" s="5"/>
      <c r="C257" s="5"/>
      <c r="D257" s="5"/>
      <c r="E257" s="5"/>
      <c r="F257" s="5"/>
      <c r="G257" s="5"/>
      <c r="H257" s="5"/>
      <c r="I257" s="5"/>
      <c r="J257" s="5"/>
      <c r="K257" s="5"/>
      <c r="L257" s="5"/>
      <c r="M257" s="5"/>
      <c r="N257" s="5"/>
      <c r="O257" s="5"/>
      <c r="P257" s="5"/>
      <c r="Q257" s="5"/>
    </row>
    <row r="258" spans="2:17" x14ac:dyDescent="0.25">
      <c r="B258" s="5"/>
      <c r="C258" s="5"/>
      <c r="D258" s="5"/>
      <c r="E258" s="5"/>
      <c r="F258" s="5"/>
      <c r="G258" s="5"/>
      <c r="H258" s="5"/>
      <c r="I258" s="5"/>
      <c r="J258" s="5"/>
      <c r="K258" s="5"/>
      <c r="L258" s="5"/>
      <c r="M258" s="5"/>
      <c r="N258" s="5"/>
      <c r="O258" s="5"/>
      <c r="P258" s="5"/>
      <c r="Q258" s="5"/>
    </row>
    <row r="259" spans="2:17" x14ac:dyDescent="0.25">
      <c r="B259" s="5"/>
      <c r="C259" s="5"/>
      <c r="D259" s="5"/>
      <c r="E259" s="5"/>
      <c r="F259" s="5"/>
      <c r="G259" s="5"/>
      <c r="H259" s="5"/>
      <c r="I259" s="5"/>
      <c r="J259" s="5"/>
      <c r="K259" s="5"/>
      <c r="L259" s="5"/>
      <c r="M259" s="5"/>
      <c r="N259" s="5"/>
      <c r="O259" s="5"/>
      <c r="P259" s="5"/>
      <c r="Q259" s="5"/>
    </row>
    <row r="260" spans="2:17" x14ac:dyDescent="0.25">
      <c r="B260" s="5"/>
      <c r="C260" s="5"/>
      <c r="D260" s="5"/>
      <c r="E260" s="5"/>
      <c r="F260" s="5"/>
      <c r="G260" s="5"/>
      <c r="H260" s="5"/>
      <c r="I260" s="5"/>
      <c r="J260" s="5"/>
      <c r="K260" s="5"/>
      <c r="L260" s="5"/>
      <c r="M260" s="5"/>
      <c r="N260" s="5"/>
      <c r="O260" s="5"/>
      <c r="P260" s="5"/>
      <c r="Q260" s="5"/>
    </row>
    <row r="261" spans="2:17" x14ac:dyDescent="0.25">
      <c r="B261" s="5"/>
      <c r="C261" s="5"/>
      <c r="D261" s="5"/>
      <c r="E261" s="5"/>
      <c r="F261" s="5"/>
      <c r="G261" s="5"/>
      <c r="H261" s="5"/>
      <c r="I261" s="5"/>
      <c r="J261" s="5"/>
      <c r="K261" s="5"/>
      <c r="L261" s="5"/>
      <c r="M261" s="5"/>
      <c r="N261" s="5"/>
      <c r="O261" s="5"/>
      <c r="P261" s="5"/>
      <c r="Q261" s="5"/>
    </row>
    <row r="262" spans="2:17" x14ac:dyDescent="0.25">
      <c r="B262" s="5"/>
      <c r="C262" s="5"/>
      <c r="D262" s="5"/>
      <c r="E262" s="5"/>
      <c r="F262" s="5"/>
      <c r="G262" s="5"/>
      <c r="H262" s="5"/>
      <c r="I262" s="5"/>
      <c r="J262" s="5"/>
      <c r="K262" s="5"/>
      <c r="L262" s="5"/>
      <c r="M262" s="5"/>
      <c r="N262" s="5"/>
      <c r="O262" s="5"/>
      <c r="P262" s="5"/>
      <c r="Q262" s="5"/>
    </row>
    <row r="263" spans="2:17" x14ac:dyDescent="0.25">
      <c r="B263" s="5"/>
      <c r="C263" s="5"/>
      <c r="D263" s="5"/>
      <c r="E263" s="5"/>
      <c r="F263" s="5"/>
      <c r="G263" s="5"/>
      <c r="H263" s="5"/>
      <c r="I263" s="5"/>
      <c r="J263" s="5"/>
      <c r="K263" s="5"/>
      <c r="L263" s="5"/>
      <c r="M263" s="5"/>
      <c r="N263" s="5"/>
      <c r="O263" s="5"/>
      <c r="P263" s="5"/>
      <c r="Q263" s="5"/>
    </row>
    <row r="264" spans="2:17" x14ac:dyDescent="0.25">
      <c r="B264" s="5"/>
      <c r="C264" s="5"/>
      <c r="D264" s="5"/>
      <c r="E264" s="5"/>
      <c r="F264" s="5"/>
      <c r="G264" s="5"/>
      <c r="H264" s="5"/>
      <c r="I264" s="5"/>
      <c r="J264" s="5"/>
      <c r="K264" s="5"/>
      <c r="L264" s="5"/>
      <c r="M264" s="5"/>
      <c r="N264" s="5"/>
      <c r="O264" s="5"/>
      <c r="P264" s="5"/>
      <c r="Q264" s="5"/>
    </row>
    <row r="265" spans="2:17" x14ac:dyDescent="0.25">
      <c r="B265" s="5"/>
      <c r="C265" s="5"/>
      <c r="D265" s="5"/>
      <c r="E265" s="5"/>
      <c r="F265" s="5"/>
      <c r="G265" s="5"/>
      <c r="H265" s="5"/>
      <c r="I265" s="5"/>
      <c r="J265" s="5"/>
      <c r="K265" s="5"/>
      <c r="L265" s="5"/>
      <c r="M265" s="5"/>
      <c r="N265" s="5"/>
      <c r="O265" s="5"/>
      <c r="P265" s="5"/>
      <c r="Q265" s="5"/>
    </row>
    <row r="266" spans="2:17" x14ac:dyDescent="0.25">
      <c r="B266" s="5"/>
      <c r="C266" s="5"/>
      <c r="D266" s="5"/>
      <c r="E266" s="5"/>
      <c r="F266" s="5"/>
      <c r="G266" s="5"/>
      <c r="H266" s="5"/>
      <c r="I266" s="5"/>
      <c r="J266" s="5"/>
      <c r="K266" s="5"/>
      <c r="L266" s="5"/>
      <c r="M266" s="5"/>
      <c r="N266" s="5"/>
      <c r="O266" s="5"/>
      <c r="P266" s="5"/>
      <c r="Q266" s="5"/>
    </row>
    <row r="267" spans="2:17" x14ac:dyDescent="0.25">
      <c r="B267" s="5"/>
      <c r="C267" s="5"/>
      <c r="D267" s="5"/>
      <c r="E267" s="5"/>
      <c r="F267" s="5"/>
      <c r="G267" s="5"/>
      <c r="H267" s="5"/>
      <c r="I267" s="5"/>
      <c r="J267" s="5"/>
      <c r="K267" s="5"/>
      <c r="L267" s="5"/>
      <c r="M267" s="5"/>
      <c r="N267" s="5"/>
      <c r="O267" s="5"/>
      <c r="P267" s="5"/>
      <c r="Q267" s="5"/>
    </row>
    <row r="268" spans="2:17" x14ac:dyDescent="0.25">
      <c r="B268" s="5"/>
      <c r="C268" s="5"/>
      <c r="D268" s="5"/>
      <c r="E268" s="5"/>
      <c r="F268" s="5"/>
      <c r="G268" s="5"/>
      <c r="H268" s="5"/>
      <c r="I268" s="5"/>
      <c r="J268" s="5"/>
      <c r="K268" s="5"/>
      <c r="L268" s="5"/>
      <c r="M268" s="5"/>
      <c r="N268" s="5"/>
      <c r="O268" s="5"/>
      <c r="P268" s="5"/>
      <c r="Q268" s="5"/>
    </row>
    <row r="269" spans="2:17" x14ac:dyDescent="0.25">
      <c r="B269" s="5"/>
      <c r="C269" s="5"/>
      <c r="D269" s="5"/>
      <c r="E269" s="5"/>
      <c r="F269" s="5"/>
      <c r="G269" s="5"/>
      <c r="H269" s="5"/>
      <c r="I269" s="5"/>
      <c r="J269" s="5"/>
      <c r="K269" s="5"/>
      <c r="L269" s="5"/>
      <c r="M269" s="5"/>
      <c r="N269" s="5"/>
      <c r="O269" s="5"/>
      <c r="P269" s="5"/>
      <c r="Q269" s="5"/>
    </row>
    <row r="270" spans="2:17" x14ac:dyDescent="0.25">
      <c r="B270" s="5"/>
      <c r="C270" s="5"/>
      <c r="D270" s="5"/>
      <c r="E270" s="5"/>
      <c r="F270" s="5"/>
      <c r="G270" s="5"/>
      <c r="H270" s="5"/>
      <c r="I270" s="5"/>
      <c r="J270" s="5"/>
      <c r="K270" s="5"/>
      <c r="L270" s="5"/>
      <c r="M270" s="5"/>
      <c r="N270" s="5"/>
      <c r="O270" s="5"/>
      <c r="P270" s="5"/>
      <c r="Q270" s="5"/>
    </row>
    <row r="271" spans="2:17" x14ac:dyDescent="0.25">
      <c r="B271" s="5"/>
      <c r="C271" s="5"/>
      <c r="D271" s="5"/>
      <c r="E271" s="5"/>
      <c r="F271" s="5"/>
      <c r="G271" s="5"/>
      <c r="H271" s="5"/>
      <c r="I271" s="5"/>
      <c r="J271" s="5"/>
      <c r="K271" s="5"/>
      <c r="L271" s="5"/>
      <c r="M271" s="5"/>
      <c r="N271" s="5"/>
      <c r="O271" s="5"/>
      <c r="P271" s="5"/>
      <c r="Q271" s="5"/>
    </row>
    <row r="272" spans="2:17" x14ac:dyDescent="0.25">
      <c r="B272" s="5"/>
      <c r="C272" s="5"/>
      <c r="D272" s="5"/>
      <c r="E272" s="5"/>
      <c r="F272" s="5"/>
      <c r="G272" s="5"/>
      <c r="H272" s="5"/>
      <c r="I272" s="5"/>
      <c r="J272" s="5"/>
      <c r="K272" s="5"/>
      <c r="L272" s="5"/>
      <c r="M272" s="5"/>
      <c r="N272" s="5"/>
      <c r="O272" s="5"/>
      <c r="P272" s="5"/>
      <c r="Q272" s="5"/>
    </row>
    <row r="273" spans="2:17" x14ac:dyDescent="0.25">
      <c r="B273" s="5"/>
      <c r="C273" s="5"/>
      <c r="D273" s="5"/>
      <c r="E273" s="5"/>
      <c r="F273" s="5"/>
      <c r="G273" s="5"/>
      <c r="H273" s="5"/>
      <c r="I273" s="5"/>
      <c r="J273" s="5"/>
      <c r="K273" s="5"/>
      <c r="L273" s="5"/>
      <c r="M273" s="5"/>
      <c r="N273" s="5"/>
      <c r="O273" s="5"/>
      <c r="P273" s="5"/>
      <c r="Q273" s="5"/>
    </row>
    <row r="274" spans="2:17" x14ac:dyDescent="0.25">
      <c r="B274" s="5"/>
      <c r="C274" s="5"/>
      <c r="D274" s="5"/>
      <c r="E274" s="5"/>
      <c r="F274" s="5"/>
      <c r="G274" s="5"/>
      <c r="H274" s="5"/>
      <c r="I274" s="5"/>
      <c r="J274" s="5"/>
      <c r="K274" s="5"/>
      <c r="L274" s="5"/>
      <c r="M274" s="5"/>
      <c r="N274" s="5"/>
      <c r="O274" s="5"/>
      <c r="P274" s="5"/>
      <c r="Q274" s="5"/>
    </row>
    <row r="275" spans="2:17" x14ac:dyDescent="0.25">
      <c r="B275" s="5"/>
      <c r="C275" s="5"/>
      <c r="D275" s="5"/>
      <c r="E275" s="5"/>
      <c r="F275" s="5"/>
      <c r="G275" s="5"/>
      <c r="H275" s="5"/>
      <c r="I275" s="5"/>
      <c r="J275" s="5"/>
      <c r="K275" s="5"/>
      <c r="L275" s="5"/>
      <c r="M275" s="5"/>
      <c r="N275" s="5"/>
      <c r="O275" s="5"/>
      <c r="P275" s="5"/>
      <c r="Q275" s="5"/>
    </row>
    <row r="276" spans="2:17" x14ac:dyDescent="0.25">
      <c r="B276" s="5"/>
      <c r="C276" s="5"/>
      <c r="D276" s="5"/>
      <c r="E276" s="5"/>
      <c r="F276" s="5"/>
      <c r="G276" s="5"/>
      <c r="H276" s="5"/>
      <c r="I276" s="5"/>
      <c r="J276" s="5"/>
      <c r="K276" s="5"/>
      <c r="L276" s="5"/>
      <c r="M276" s="5"/>
      <c r="N276" s="5"/>
      <c r="O276" s="5"/>
      <c r="P276" s="5"/>
      <c r="Q276" s="5"/>
    </row>
    <row r="277" spans="2:17" x14ac:dyDescent="0.25">
      <c r="B277" s="5"/>
      <c r="C277" s="5"/>
      <c r="D277" s="5"/>
      <c r="E277" s="5"/>
      <c r="F277" s="5"/>
      <c r="G277" s="5"/>
      <c r="H277" s="5"/>
      <c r="I277" s="5"/>
      <c r="J277" s="5"/>
      <c r="K277" s="5"/>
      <c r="L277" s="5"/>
      <c r="M277" s="5"/>
      <c r="N277" s="5"/>
      <c r="O277" s="5"/>
      <c r="P277" s="5"/>
      <c r="Q277" s="5"/>
    </row>
    <row r="278" spans="2:17" x14ac:dyDescent="0.25">
      <c r="B278" s="5"/>
      <c r="C278" s="5"/>
      <c r="D278" s="5"/>
      <c r="E278" s="5"/>
      <c r="F278" s="5"/>
      <c r="G278" s="5"/>
      <c r="H278" s="5"/>
      <c r="I278" s="5"/>
      <c r="J278" s="5"/>
      <c r="K278" s="5"/>
      <c r="L278" s="5"/>
      <c r="M278" s="5"/>
      <c r="N278" s="5"/>
      <c r="O278" s="5"/>
      <c r="P278" s="5"/>
      <c r="Q278" s="5"/>
    </row>
    <row r="279" spans="2:17" x14ac:dyDescent="0.25">
      <c r="B279" s="5"/>
      <c r="C279" s="5"/>
      <c r="D279" s="5"/>
      <c r="E279" s="5"/>
      <c r="F279" s="5"/>
      <c r="G279" s="5"/>
      <c r="H279" s="5"/>
      <c r="I279" s="5"/>
      <c r="J279" s="5"/>
      <c r="K279" s="5"/>
      <c r="L279" s="5"/>
      <c r="M279" s="5"/>
      <c r="N279" s="5"/>
      <c r="O279" s="5"/>
      <c r="P279" s="5"/>
      <c r="Q279" s="5"/>
    </row>
    <row r="280" spans="2:17" x14ac:dyDescent="0.25">
      <c r="B280" s="5"/>
      <c r="C280" s="5"/>
      <c r="D280" s="5"/>
      <c r="E280" s="5"/>
      <c r="F280" s="5"/>
      <c r="G280" s="5"/>
      <c r="H280" s="5"/>
      <c r="I280" s="5"/>
      <c r="J280" s="5"/>
      <c r="K280" s="5"/>
      <c r="L280" s="5"/>
      <c r="M280" s="5"/>
      <c r="N280" s="5"/>
      <c r="O280" s="5"/>
      <c r="P280" s="5"/>
      <c r="Q280" s="5"/>
    </row>
    <row r="281" spans="2:17" x14ac:dyDescent="0.25">
      <c r="B281" s="5"/>
      <c r="C281" s="5"/>
      <c r="D281" s="5"/>
      <c r="E281" s="5"/>
      <c r="F281" s="5"/>
      <c r="G281" s="5"/>
      <c r="H281" s="5"/>
      <c r="I281" s="5"/>
      <c r="J281" s="5"/>
      <c r="K281" s="5"/>
      <c r="L281" s="5"/>
      <c r="M281" s="5"/>
      <c r="N281" s="5"/>
      <c r="O281" s="5"/>
      <c r="P281" s="5"/>
      <c r="Q281" s="5"/>
    </row>
    <row r="282" spans="2:17" x14ac:dyDescent="0.25">
      <c r="B282" s="5"/>
      <c r="C282" s="5"/>
      <c r="D282" s="5"/>
      <c r="E282" s="5"/>
      <c r="F282" s="5"/>
      <c r="G282" s="5"/>
      <c r="H282" s="5"/>
      <c r="I282" s="5"/>
      <c r="J282" s="5"/>
      <c r="K282" s="5"/>
      <c r="L282" s="5"/>
      <c r="M282" s="5"/>
      <c r="N282" s="5"/>
      <c r="O282" s="5"/>
      <c r="P282" s="5"/>
      <c r="Q282" s="5"/>
    </row>
    <row r="283" spans="2:17" x14ac:dyDescent="0.25">
      <c r="B283" s="5"/>
      <c r="C283" s="5"/>
      <c r="D283" s="5"/>
      <c r="E283" s="5"/>
      <c r="F283" s="5"/>
      <c r="G283" s="5"/>
      <c r="H283" s="5"/>
      <c r="I283" s="5"/>
      <c r="J283" s="5"/>
      <c r="K283" s="5"/>
      <c r="L283" s="5"/>
      <c r="M283" s="5"/>
      <c r="N283" s="5"/>
      <c r="O283" s="5"/>
      <c r="P283" s="5"/>
      <c r="Q283" s="5"/>
    </row>
    <row r="284" spans="2:17" x14ac:dyDescent="0.25">
      <c r="B284" s="5"/>
      <c r="C284" s="5"/>
      <c r="D284" s="5"/>
      <c r="E284" s="5"/>
      <c r="F284" s="5"/>
      <c r="G284" s="5"/>
      <c r="H284" s="5"/>
      <c r="I284" s="5"/>
      <c r="J284" s="5"/>
      <c r="K284" s="5"/>
      <c r="L284" s="5"/>
      <c r="M284" s="5"/>
      <c r="N284" s="5"/>
      <c r="O284" s="5"/>
      <c r="P284" s="5"/>
      <c r="Q284" s="5"/>
    </row>
    <row r="285" spans="2:17" x14ac:dyDescent="0.25">
      <c r="B285" s="5"/>
      <c r="C285" s="5"/>
      <c r="D285" s="5"/>
      <c r="E285" s="5"/>
      <c r="F285" s="5"/>
      <c r="G285" s="5"/>
      <c r="H285" s="5"/>
      <c r="I285" s="5"/>
      <c r="J285" s="5"/>
      <c r="K285" s="5"/>
      <c r="L285" s="5"/>
      <c r="M285" s="5"/>
      <c r="N285" s="5"/>
      <c r="O285" s="5"/>
      <c r="P285" s="5"/>
      <c r="Q285" s="5"/>
    </row>
    <row r="286" spans="2:17" x14ac:dyDescent="0.25">
      <c r="B286" s="5"/>
      <c r="C286" s="5"/>
      <c r="D286" s="5"/>
      <c r="E286" s="5"/>
      <c r="F286" s="5"/>
      <c r="G286" s="5"/>
      <c r="H286" s="5"/>
      <c r="I286" s="5"/>
      <c r="J286" s="5"/>
      <c r="K286" s="5"/>
      <c r="L286" s="5"/>
      <c r="M286" s="5"/>
      <c r="N286" s="5"/>
      <c r="O286" s="5"/>
      <c r="P286" s="5"/>
      <c r="Q286" s="5"/>
    </row>
    <row r="287" spans="2:17" x14ac:dyDescent="0.25">
      <c r="B287" s="5"/>
      <c r="C287" s="5"/>
      <c r="D287" s="5"/>
      <c r="E287" s="5"/>
      <c r="F287" s="5"/>
      <c r="G287" s="5"/>
      <c r="H287" s="5"/>
      <c r="I287" s="5"/>
      <c r="J287" s="5"/>
      <c r="K287" s="5"/>
      <c r="L287" s="5"/>
      <c r="M287" s="5"/>
      <c r="N287" s="5"/>
      <c r="O287" s="5"/>
      <c r="P287" s="5"/>
      <c r="Q287" s="5"/>
    </row>
    <row r="288" spans="2:17" x14ac:dyDescent="0.25">
      <c r="B288" s="5"/>
      <c r="C288" s="5"/>
      <c r="D288" s="5"/>
      <c r="E288" s="5"/>
      <c r="F288" s="5"/>
      <c r="G288" s="5"/>
      <c r="H288" s="5"/>
      <c r="I288" s="5"/>
      <c r="J288" s="5"/>
      <c r="K288" s="5"/>
      <c r="L288" s="5"/>
      <c r="M288" s="5"/>
      <c r="N288" s="5"/>
      <c r="O288" s="5"/>
      <c r="P288" s="5"/>
      <c r="Q288" s="5"/>
    </row>
    <row r="289" spans="2:17" x14ac:dyDescent="0.25">
      <c r="B289" s="5"/>
      <c r="C289" s="5"/>
      <c r="D289" s="5"/>
      <c r="E289" s="5"/>
      <c r="F289" s="5"/>
      <c r="G289" s="5"/>
      <c r="H289" s="5"/>
      <c r="I289" s="5"/>
      <c r="J289" s="5"/>
      <c r="K289" s="5"/>
      <c r="L289" s="5"/>
      <c r="M289" s="5"/>
      <c r="N289" s="5"/>
      <c r="O289" s="5"/>
      <c r="P289" s="5"/>
      <c r="Q289" s="5"/>
    </row>
    <row r="290" spans="2:17" x14ac:dyDescent="0.25">
      <c r="B290" s="5"/>
      <c r="C290" s="5"/>
      <c r="D290" s="5"/>
      <c r="E290" s="5"/>
      <c r="F290" s="5"/>
      <c r="G290" s="5"/>
      <c r="H290" s="5"/>
      <c r="I290" s="5"/>
      <c r="J290" s="5"/>
      <c r="K290" s="5"/>
      <c r="L290" s="5"/>
      <c r="M290" s="5"/>
      <c r="N290" s="5"/>
      <c r="O290" s="5"/>
      <c r="P290" s="5"/>
      <c r="Q290" s="5"/>
    </row>
    <row r="291" spans="2:17" x14ac:dyDescent="0.25">
      <c r="B291" s="5"/>
      <c r="C291" s="5"/>
      <c r="D291" s="5"/>
      <c r="E291" s="5"/>
      <c r="F291" s="5"/>
      <c r="G291" s="5"/>
      <c r="H291" s="5"/>
      <c r="I291" s="5"/>
      <c r="J291" s="5"/>
      <c r="K291" s="5"/>
      <c r="L291" s="5"/>
      <c r="M291" s="5"/>
      <c r="N291" s="5"/>
      <c r="O291" s="5"/>
      <c r="P291" s="5"/>
      <c r="Q291" s="5"/>
    </row>
    <row r="292" spans="2:17" x14ac:dyDescent="0.25">
      <c r="B292" s="5"/>
      <c r="C292" s="5"/>
      <c r="D292" s="5"/>
      <c r="E292" s="5"/>
      <c r="F292" s="5"/>
      <c r="G292" s="5"/>
      <c r="H292" s="5"/>
      <c r="I292" s="5"/>
      <c r="J292" s="5"/>
      <c r="K292" s="5"/>
      <c r="L292" s="5"/>
      <c r="M292" s="5"/>
      <c r="N292" s="5"/>
      <c r="O292" s="5"/>
      <c r="P292" s="5"/>
      <c r="Q292" s="5"/>
    </row>
    <row r="293" spans="2:17" x14ac:dyDescent="0.25">
      <c r="B293" s="5"/>
      <c r="C293" s="5"/>
      <c r="D293" s="5"/>
      <c r="E293" s="5"/>
      <c r="F293" s="5"/>
      <c r="G293" s="5"/>
      <c r="H293" s="5"/>
      <c r="I293" s="5"/>
      <c r="J293" s="5"/>
      <c r="K293" s="5"/>
      <c r="L293" s="5"/>
      <c r="M293" s="5"/>
      <c r="N293" s="5"/>
      <c r="O293" s="5"/>
      <c r="P293" s="5"/>
      <c r="Q293" s="5"/>
    </row>
    <row r="294" spans="2:17" x14ac:dyDescent="0.25">
      <c r="B294" s="5"/>
      <c r="C294" s="5"/>
      <c r="D294" s="5"/>
      <c r="E294" s="5"/>
      <c r="F294" s="5"/>
      <c r="G294" s="5"/>
      <c r="H294" s="5"/>
      <c r="I294" s="5"/>
      <c r="J294" s="5"/>
      <c r="K294" s="5"/>
      <c r="L294" s="5"/>
      <c r="M294" s="5"/>
      <c r="N294" s="5"/>
      <c r="O294" s="5"/>
      <c r="P294" s="5"/>
      <c r="Q294" s="5"/>
    </row>
    <row r="295" spans="2:17" x14ac:dyDescent="0.25">
      <c r="B295" s="5"/>
      <c r="C295" s="5"/>
      <c r="D295" s="5"/>
      <c r="E295" s="5"/>
      <c r="F295" s="5"/>
      <c r="G295" s="5"/>
      <c r="H295" s="5"/>
      <c r="I295" s="5"/>
      <c r="J295" s="5"/>
      <c r="K295" s="5"/>
      <c r="L295" s="5"/>
      <c r="M295" s="5"/>
      <c r="N295" s="5"/>
      <c r="O295" s="5"/>
      <c r="P295" s="5"/>
      <c r="Q295" s="5"/>
    </row>
    <row r="296" spans="2:17" x14ac:dyDescent="0.25">
      <c r="B296" s="5"/>
      <c r="C296" s="5"/>
      <c r="D296" s="5"/>
      <c r="E296" s="5"/>
      <c r="F296" s="5"/>
      <c r="G296" s="5"/>
      <c r="H296" s="5"/>
      <c r="I296" s="5"/>
      <c r="J296" s="5"/>
      <c r="K296" s="5"/>
      <c r="L296" s="5"/>
      <c r="M296" s="5"/>
      <c r="N296" s="5"/>
      <c r="O296" s="5"/>
      <c r="P296" s="5"/>
      <c r="Q296" s="5"/>
    </row>
    <row r="297" spans="2:17" x14ac:dyDescent="0.25">
      <c r="B297" s="5"/>
      <c r="C297" s="5"/>
      <c r="D297" s="5"/>
      <c r="E297" s="5"/>
      <c r="F297" s="5"/>
      <c r="G297" s="5"/>
      <c r="H297" s="5"/>
      <c r="I297" s="5"/>
      <c r="J297" s="5"/>
      <c r="K297" s="5"/>
      <c r="L297" s="5"/>
      <c r="M297" s="5"/>
      <c r="N297" s="5"/>
      <c r="O297" s="5"/>
      <c r="P297" s="5"/>
      <c r="Q297" s="5"/>
    </row>
    <row r="298" spans="2:17" x14ac:dyDescent="0.25">
      <c r="B298" s="5"/>
      <c r="C298" s="5"/>
      <c r="D298" s="5"/>
      <c r="E298" s="5"/>
      <c r="F298" s="5"/>
      <c r="G298" s="5"/>
      <c r="H298" s="5"/>
      <c r="I298" s="5"/>
      <c r="J298" s="5"/>
      <c r="K298" s="5"/>
      <c r="L298" s="5"/>
      <c r="M298" s="5"/>
      <c r="N298" s="5"/>
      <c r="O298" s="5"/>
      <c r="P298" s="5"/>
      <c r="Q298" s="5"/>
    </row>
    <row r="299" spans="2:17" x14ac:dyDescent="0.25">
      <c r="B299" s="5"/>
      <c r="C299" s="5"/>
      <c r="D299" s="5"/>
      <c r="E299" s="5"/>
      <c r="F299" s="5"/>
      <c r="G299" s="5"/>
      <c r="H299" s="5"/>
      <c r="I299" s="5"/>
      <c r="J299" s="5"/>
      <c r="K299" s="5"/>
      <c r="L299" s="5"/>
      <c r="M299" s="5"/>
      <c r="N299" s="5"/>
      <c r="O299" s="5"/>
      <c r="P299" s="5"/>
      <c r="Q299" s="5"/>
    </row>
    <row r="300" spans="2:17" x14ac:dyDescent="0.25">
      <c r="B300" s="5"/>
      <c r="C300" s="5"/>
      <c r="D300" s="5"/>
      <c r="E300" s="5"/>
      <c r="F300" s="5"/>
      <c r="G300" s="5"/>
      <c r="H300" s="5"/>
      <c r="I300" s="5"/>
      <c r="J300" s="5"/>
      <c r="K300" s="5"/>
      <c r="L300" s="5"/>
      <c r="M300" s="5"/>
      <c r="N300" s="5"/>
      <c r="O300" s="5"/>
      <c r="P300" s="5"/>
      <c r="Q300" s="5"/>
    </row>
    <row r="301" spans="2:17" x14ac:dyDescent="0.25">
      <c r="B301" s="5"/>
      <c r="C301" s="5"/>
      <c r="D301" s="5"/>
      <c r="E301" s="5"/>
      <c r="F301" s="5"/>
      <c r="G301" s="5"/>
      <c r="H301" s="5"/>
      <c r="I301" s="5"/>
      <c r="J301" s="5"/>
      <c r="K301" s="5"/>
      <c r="L301" s="5"/>
      <c r="M301" s="5"/>
      <c r="N301" s="5"/>
      <c r="O301" s="5"/>
      <c r="P301" s="5"/>
      <c r="Q301" s="5"/>
    </row>
    <row r="302" spans="2:17" x14ac:dyDescent="0.25">
      <c r="B302" s="5"/>
      <c r="C302" s="5"/>
      <c r="D302" s="5"/>
      <c r="E302" s="5"/>
      <c r="F302" s="5"/>
      <c r="G302" s="5"/>
      <c r="H302" s="5"/>
      <c r="I302" s="5"/>
      <c r="J302" s="5"/>
      <c r="K302" s="5"/>
      <c r="L302" s="5"/>
      <c r="M302" s="5"/>
      <c r="N302" s="5"/>
      <c r="O302" s="5"/>
      <c r="P302" s="5"/>
      <c r="Q302" s="5"/>
    </row>
    <row r="303" spans="2:17" x14ac:dyDescent="0.25">
      <c r="B303" s="5"/>
      <c r="C303" s="5"/>
      <c r="D303" s="5"/>
      <c r="E303" s="5"/>
      <c r="F303" s="5"/>
      <c r="G303" s="5"/>
      <c r="H303" s="5"/>
      <c r="I303" s="5"/>
      <c r="J303" s="5"/>
      <c r="K303" s="5"/>
      <c r="L303" s="5"/>
      <c r="M303" s="5"/>
      <c r="N303" s="5"/>
      <c r="O303" s="5"/>
      <c r="P303" s="5"/>
      <c r="Q303" s="5"/>
    </row>
    <row r="304" spans="2:17" x14ac:dyDescent="0.25">
      <c r="B304" s="5"/>
      <c r="C304" s="5"/>
      <c r="D304" s="5"/>
      <c r="E304" s="5"/>
      <c r="F304" s="5"/>
      <c r="G304" s="5"/>
      <c r="H304" s="5"/>
      <c r="I304" s="5"/>
      <c r="J304" s="5"/>
      <c r="K304" s="5"/>
      <c r="L304" s="5"/>
      <c r="M304" s="5"/>
      <c r="N304" s="5"/>
      <c r="O304" s="5"/>
      <c r="P304" s="5"/>
      <c r="Q304" s="5"/>
    </row>
    <row r="305" spans="2:17" x14ac:dyDescent="0.25">
      <c r="B305" s="5"/>
      <c r="C305" s="5"/>
      <c r="D305" s="5"/>
      <c r="E305" s="5"/>
      <c r="F305" s="5"/>
      <c r="G305" s="5"/>
      <c r="H305" s="5"/>
      <c r="I305" s="5"/>
      <c r="J305" s="5"/>
      <c r="K305" s="5"/>
      <c r="L305" s="5"/>
      <c r="M305" s="5"/>
      <c r="N305" s="5"/>
      <c r="O305" s="5"/>
      <c r="P305" s="5"/>
      <c r="Q305" s="5"/>
    </row>
    <row r="306" spans="2:17" x14ac:dyDescent="0.25">
      <c r="B306" s="5"/>
      <c r="C306" s="5"/>
      <c r="D306" s="5"/>
      <c r="E306" s="5"/>
      <c r="F306" s="5"/>
      <c r="G306" s="5"/>
      <c r="H306" s="5"/>
      <c r="I306" s="5"/>
      <c r="J306" s="5"/>
      <c r="K306" s="5"/>
      <c r="L306" s="5"/>
      <c r="M306" s="5"/>
      <c r="N306" s="5"/>
      <c r="O306" s="5"/>
      <c r="P306" s="5"/>
      <c r="Q306" s="5"/>
    </row>
    <row r="307" spans="2:17" x14ac:dyDescent="0.25">
      <c r="B307" s="5"/>
      <c r="C307" s="5"/>
      <c r="D307" s="5"/>
      <c r="E307" s="5"/>
      <c r="F307" s="5"/>
      <c r="G307" s="5"/>
      <c r="H307" s="5"/>
      <c r="I307" s="5"/>
      <c r="J307" s="5"/>
      <c r="K307" s="5"/>
      <c r="L307" s="5"/>
      <c r="M307" s="5"/>
      <c r="N307" s="5"/>
      <c r="O307" s="5"/>
      <c r="P307" s="5"/>
      <c r="Q307" s="5"/>
    </row>
    <row r="308" spans="2:17" x14ac:dyDescent="0.25">
      <c r="B308" s="5"/>
      <c r="C308" s="5"/>
      <c r="D308" s="5"/>
      <c r="E308" s="5"/>
      <c r="F308" s="5"/>
      <c r="G308" s="5"/>
      <c r="H308" s="5"/>
      <c r="I308" s="5"/>
      <c r="J308" s="5"/>
      <c r="K308" s="5"/>
      <c r="L308" s="5"/>
      <c r="M308" s="5"/>
      <c r="N308" s="5"/>
      <c r="O308" s="5"/>
      <c r="P308" s="5"/>
      <c r="Q308" s="5"/>
    </row>
    <row r="309" spans="2:17" x14ac:dyDescent="0.25">
      <c r="B309" s="5"/>
      <c r="C309" s="5"/>
      <c r="D309" s="5"/>
      <c r="E309" s="5"/>
      <c r="F309" s="5"/>
      <c r="G309" s="5"/>
      <c r="H309" s="5"/>
      <c r="I309" s="5"/>
      <c r="J309" s="5"/>
      <c r="K309" s="5"/>
      <c r="L309" s="5"/>
      <c r="M309" s="5"/>
      <c r="N309" s="5"/>
      <c r="O309" s="5"/>
      <c r="P309" s="5"/>
      <c r="Q309" s="5"/>
    </row>
    <row r="310" spans="2:17" x14ac:dyDescent="0.25">
      <c r="B310" s="5"/>
      <c r="C310" s="5"/>
      <c r="D310" s="5"/>
      <c r="E310" s="5"/>
      <c r="F310" s="5"/>
      <c r="G310" s="5"/>
      <c r="H310" s="5"/>
      <c r="I310" s="5"/>
      <c r="J310" s="5"/>
      <c r="K310" s="5"/>
      <c r="L310" s="5"/>
      <c r="M310" s="5"/>
      <c r="N310" s="5"/>
      <c r="O310" s="5"/>
      <c r="P310" s="5"/>
      <c r="Q310" s="5"/>
    </row>
    <row r="311" spans="2:17" x14ac:dyDescent="0.25">
      <c r="B311" s="5"/>
      <c r="C311" s="5"/>
      <c r="D311" s="5"/>
      <c r="E311" s="5"/>
      <c r="F311" s="5"/>
      <c r="G311" s="5"/>
      <c r="H311" s="5"/>
      <c r="I311" s="5"/>
      <c r="J311" s="5"/>
      <c r="K311" s="5"/>
      <c r="L311" s="5"/>
      <c r="M311" s="5"/>
      <c r="N311" s="5"/>
      <c r="O311" s="5"/>
      <c r="P311" s="5"/>
      <c r="Q311" s="5"/>
    </row>
    <row r="312" spans="2:17" x14ac:dyDescent="0.25">
      <c r="B312" s="5"/>
      <c r="C312" s="5"/>
      <c r="D312" s="5"/>
      <c r="E312" s="5"/>
      <c r="F312" s="5"/>
      <c r="G312" s="5"/>
      <c r="H312" s="5"/>
      <c r="I312" s="5"/>
      <c r="J312" s="5"/>
      <c r="K312" s="5"/>
      <c r="L312" s="5"/>
      <c r="M312" s="5"/>
      <c r="N312" s="5"/>
      <c r="O312" s="5"/>
      <c r="P312" s="5"/>
      <c r="Q312" s="5"/>
    </row>
    <row r="313" spans="2:17" x14ac:dyDescent="0.25">
      <c r="B313" s="5"/>
      <c r="C313" s="5"/>
      <c r="D313" s="5"/>
      <c r="E313" s="5"/>
      <c r="F313" s="5"/>
      <c r="G313" s="5"/>
      <c r="H313" s="5"/>
      <c r="I313" s="5"/>
      <c r="J313" s="5"/>
      <c r="K313" s="5"/>
      <c r="L313" s="5"/>
      <c r="M313" s="5"/>
      <c r="N313" s="5"/>
      <c r="O313" s="5"/>
      <c r="P313" s="5"/>
      <c r="Q313" s="5"/>
    </row>
    <row r="314" spans="2:17" x14ac:dyDescent="0.25">
      <c r="B314" s="5"/>
      <c r="C314" s="5"/>
      <c r="D314" s="5"/>
      <c r="E314" s="5"/>
      <c r="F314" s="5"/>
      <c r="G314" s="5"/>
      <c r="H314" s="5"/>
      <c r="I314" s="5"/>
      <c r="J314" s="5"/>
      <c r="K314" s="5"/>
      <c r="L314" s="5"/>
      <c r="M314" s="5"/>
      <c r="N314" s="5"/>
      <c r="O314" s="5"/>
      <c r="P314" s="5"/>
      <c r="Q314" s="5"/>
    </row>
    <row r="315" spans="2:17" x14ac:dyDescent="0.25">
      <c r="B315" s="5"/>
      <c r="C315" s="5"/>
      <c r="D315" s="5"/>
      <c r="E315" s="5"/>
      <c r="F315" s="5"/>
      <c r="G315" s="5"/>
      <c r="H315" s="5"/>
      <c r="I315" s="5"/>
      <c r="J315" s="5"/>
      <c r="K315" s="5"/>
      <c r="L315" s="5"/>
      <c r="M315" s="5"/>
      <c r="N315" s="5"/>
      <c r="O315" s="5"/>
      <c r="P315" s="5"/>
      <c r="Q315" s="5"/>
    </row>
    <row r="316" spans="2:17" x14ac:dyDescent="0.25">
      <c r="B316" s="5"/>
      <c r="C316" s="5"/>
      <c r="D316" s="5"/>
      <c r="E316" s="5"/>
      <c r="F316" s="5"/>
      <c r="G316" s="5"/>
      <c r="H316" s="5"/>
      <c r="I316" s="5"/>
      <c r="J316" s="5"/>
      <c r="K316" s="5"/>
      <c r="L316" s="5"/>
      <c r="M316" s="5"/>
      <c r="N316" s="5"/>
      <c r="O316" s="5"/>
      <c r="P316" s="5"/>
      <c r="Q316" s="5"/>
    </row>
    <row r="317" spans="2:17" x14ac:dyDescent="0.25">
      <c r="B317" s="5"/>
      <c r="C317" s="5"/>
      <c r="D317" s="5"/>
      <c r="E317" s="5"/>
      <c r="F317" s="5"/>
      <c r="G317" s="5"/>
      <c r="H317" s="5"/>
      <c r="I317" s="5"/>
      <c r="J317" s="5"/>
      <c r="K317" s="5"/>
      <c r="L317" s="5"/>
      <c r="M317" s="5"/>
      <c r="N317" s="5"/>
      <c r="O317" s="5"/>
      <c r="P317" s="5"/>
      <c r="Q317" s="5"/>
    </row>
    <row r="318" spans="2:17" x14ac:dyDescent="0.25">
      <c r="B318" s="5"/>
      <c r="C318" s="5"/>
      <c r="D318" s="5"/>
      <c r="E318" s="5"/>
      <c r="F318" s="5"/>
      <c r="G318" s="5"/>
      <c r="H318" s="5"/>
      <c r="I318" s="5"/>
      <c r="J318" s="5"/>
      <c r="K318" s="5"/>
      <c r="L318" s="5"/>
      <c r="M318" s="5"/>
      <c r="N318" s="5"/>
      <c r="O318" s="5"/>
      <c r="P318" s="5"/>
      <c r="Q318" s="5"/>
    </row>
    <row r="319" spans="2:17" x14ac:dyDescent="0.25">
      <c r="B319" s="5"/>
      <c r="C319" s="5"/>
      <c r="D319" s="5"/>
      <c r="E319" s="5"/>
      <c r="F319" s="5"/>
      <c r="G319" s="5"/>
      <c r="H319" s="5"/>
      <c r="I319" s="5"/>
      <c r="J319" s="5"/>
      <c r="K319" s="5"/>
      <c r="L319" s="5"/>
      <c r="M319" s="5"/>
      <c r="N319" s="5"/>
      <c r="O319" s="5"/>
      <c r="P319" s="5"/>
      <c r="Q319" s="5"/>
    </row>
    <row r="320" spans="2:17" x14ac:dyDescent="0.25">
      <c r="B320" s="5"/>
      <c r="C320" s="5"/>
      <c r="D320" s="5"/>
      <c r="E320" s="5"/>
      <c r="F320" s="5"/>
      <c r="G320" s="5"/>
      <c r="H320" s="5"/>
      <c r="I320" s="5"/>
      <c r="J320" s="5"/>
      <c r="K320" s="5"/>
      <c r="L320" s="5"/>
      <c r="M320" s="5"/>
      <c r="N320" s="5"/>
      <c r="O320" s="5"/>
      <c r="P320" s="5"/>
      <c r="Q320" s="5"/>
    </row>
    <row r="321" spans="2:17" x14ac:dyDescent="0.25">
      <c r="B321" s="5"/>
      <c r="C321" s="5"/>
      <c r="D321" s="5"/>
      <c r="E321" s="5"/>
      <c r="F321" s="5"/>
      <c r="G321" s="5"/>
      <c r="H321" s="5"/>
      <c r="I321" s="5"/>
      <c r="J321" s="5"/>
      <c r="K321" s="5"/>
      <c r="L321" s="5"/>
      <c r="M321" s="5"/>
      <c r="N321" s="5"/>
      <c r="O321" s="5"/>
      <c r="P321" s="5"/>
      <c r="Q321" s="5"/>
    </row>
    <row r="322" spans="2:17" x14ac:dyDescent="0.25">
      <c r="B322" s="5"/>
      <c r="C322" s="5"/>
      <c r="D322" s="5"/>
      <c r="E322" s="5"/>
      <c r="F322" s="5"/>
      <c r="G322" s="5"/>
      <c r="H322" s="5"/>
      <c r="I322" s="5"/>
      <c r="J322" s="5"/>
      <c r="K322" s="5"/>
      <c r="L322" s="5"/>
      <c r="M322" s="5"/>
      <c r="N322" s="5"/>
      <c r="O322" s="5"/>
      <c r="P322" s="5"/>
      <c r="Q322" s="5"/>
    </row>
    <row r="323" spans="2:17" x14ac:dyDescent="0.25">
      <c r="B323" s="5"/>
      <c r="C323" s="5"/>
      <c r="D323" s="5"/>
      <c r="E323" s="5"/>
      <c r="F323" s="5"/>
      <c r="G323" s="5"/>
      <c r="H323" s="5"/>
      <c r="I323" s="5"/>
      <c r="J323" s="5"/>
      <c r="K323" s="5"/>
      <c r="L323" s="5"/>
      <c r="M323" s="5"/>
      <c r="N323" s="5"/>
      <c r="O323" s="5"/>
      <c r="P323" s="5"/>
      <c r="Q323" s="5"/>
    </row>
    <row r="324" spans="2:17" x14ac:dyDescent="0.25">
      <c r="B324" s="5"/>
      <c r="C324" s="5"/>
      <c r="D324" s="5"/>
      <c r="E324" s="5"/>
      <c r="F324" s="5"/>
      <c r="G324" s="5"/>
      <c r="H324" s="5"/>
      <c r="I324" s="5"/>
      <c r="J324" s="5"/>
      <c r="K324" s="5"/>
      <c r="L324" s="5"/>
      <c r="M324" s="5"/>
      <c r="N324" s="5"/>
      <c r="O324" s="5"/>
      <c r="P324" s="5"/>
      <c r="Q324" s="5"/>
    </row>
    <row r="325" spans="2:17" x14ac:dyDescent="0.25">
      <c r="B325" s="5"/>
      <c r="C325" s="5"/>
      <c r="D325" s="5"/>
      <c r="E325" s="5"/>
      <c r="F325" s="5"/>
      <c r="G325" s="5"/>
      <c r="H325" s="5"/>
      <c r="I325" s="5"/>
      <c r="J325" s="5"/>
      <c r="K325" s="5"/>
      <c r="L325" s="5"/>
      <c r="M325" s="5"/>
      <c r="N325" s="5"/>
      <c r="O325" s="5"/>
      <c r="P325" s="5"/>
      <c r="Q325" s="5"/>
    </row>
    <row r="326" spans="2:17" x14ac:dyDescent="0.25">
      <c r="B326" s="5"/>
      <c r="C326" s="5"/>
      <c r="D326" s="5"/>
      <c r="E326" s="5"/>
      <c r="F326" s="5"/>
      <c r="G326" s="5"/>
      <c r="H326" s="5"/>
      <c r="I326" s="5"/>
      <c r="J326" s="5"/>
      <c r="K326" s="5"/>
      <c r="L326" s="5"/>
      <c r="M326" s="5"/>
      <c r="N326" s="5"/>
      <c r="O326" s="5"/>
      <c r="P326" s="5"/>
      <c r="Q326" s="5"/>
    </row>
    <row r="327" spans="2:17" x14ac:dyDescent="0.25">
      <c r="B327" s="5"/>
      <c r="C327" s="5"/>
      <c r="D327" s="5"/>
      <c r="E327" s="5"/>
      <c r="F327" s="5"/>
      <c r="G327" s="5"/>
      <c r="H327" s="5"/>
      <c r="I327" s="5"/>
      <c r="J327" s="5"/>
      <c r="K327" s="5"/>
      <c r="L327" s="5"/>
      <c r="M327" s="5"/>
      <c r="N327" s="5"/>
      <c r="O327" s="5"/>
      <c r="P327" s="5"/>
      <c r="Q327" s="5"/>
    </row>
    <row r="328" spans="2:17" x14ac:dyDescent="0.25">
      <c r="B328" s="5"/>
      <c r="C328" s="5"/>
      <c r="D328" s="5"/>
      <c r="E328" s="5"/>
      <c r="F328" s="5"/>
      <c r="G328" s="5"/>
      <c r="H328" s="5"/>
      <c r="I328" s="5"/>
      <c r="J328" s="5"/>
      <c r="K328" s="5"/>
      <c r="L328" s="5"/>
      <c r="M328" s="5"/>
      <c r="N328" s="5"/>
      <c r="O328" s="5"/>
      <c r="P328" s="5"/>
      <c r="Q328" s="5"/>
    </row>
    <row r="329" spans="2:17" x14ac:dyDescent="0.25">
      <c r="B329" s="5"/>
      <c r="C329" s="5"/>
      <c r="D329" s="5"/>
      <c r="E329" s="5"/>
      <c r="F329" s="5"/>
      <c r="G329" s="5"/>
      <c r="H329" s="5"/>
      <c r="I329" s="5"/>
      <c r="J329" s="5"/>
      <c r="K329" s="5"/>
      <c r="L329" s="5"/>
      <c r="M329" s="5"/>
      <c r="N329" s="5"/>
      <c r="O329" s="5"/>
      <c r="P329" s="5"/>
      <c r="Q329" s="5"/>
    </row>
    <row r="330" spans="2:17" x14ac:dyDescent="0.25">
      <c r="B330" s="5"/>
      <c r="C330" s="5"/>
      <c r="D330" s="5"/>
      <c r="E330" s="5"/>
      <c r="F330" s="5"/>
      <c r="G330" s="5"/>
      <c r="H330" s="5"/>
      <c r="I330" s="5"/>
      <c r="J330" s="5"/>
      <c r="K330" s="5"/>
      <c r="L330" s="5"/>
      <c r="M330" s="5"/>
      <c r="N330" s="5"/>
      <c r="O330" s="5"/>
      <c r="P330" s="5"/>
      <c r="Q330" s="5"/>
    </row>
    <row r="331" spans="2:17" x14ac:dyDescent="0.25">
      <c r="B331" s="5"/>
      <c r="C331" s="5"/>
      <c r="D331" s="5"/>
      <c r="E331" s="5"/>
      <c r="F331" s="5"/>
      <c r="G331" s="5"/>
      <c r="H331" s="5"/>
      <c r="I331" s="5"/>
      <c r="J331" s="5"/>
      <c r="K331" s="5"/>
      <c r="L331" s="5"/>
      <c r="M331" s="5"/>
      <c r="N331" s="5"/>
      <c r="O331" s="5"/>
      <c r="P331" s="5"/>
      <c r="Q331" s="5"/>
    </row>
    <row r="332" spans="2:17" x14ac:dyDescent="0.25">
      <c r="B332" s="5"/>
      <c r="C332" s="5"/>
      <c r="D332" s="5"/>
      <c r="E332" s="5"/>
      <c r="F332" s="5"/>
      <c r="G332" s="5"/>
      <c r="H332" s="5"/>
      <c r="I332" s="5"/>
      <c r="J332" s="5"/>
      <c r="K332" s="5"/>
      <c r="L332" s="5"/>
      <c r="M332" s="5"/>
      <c r="N332" s="5"/>
      <c r="O332" s="5"/>
      <c r="P332" s="5"/>
      <c r="Q332" s="5"/>
    </row>
    <row r="333" spans="2:17" x14ac:dyDescent="0.25">
      <c r="B333" s="5"/>
      <c r="C333" s="5"/>
      <c r="D333" s="5"/>
      <c r="E333" s="5"/>
      <c r="F333" s="5"/>
      <c r="G333" s="5"/>
      <c r="H333" s="5"/>
      <c r="I333" s="5"/>
      <c r="J333" s="5"/>
      <c r="K333" s="5"/>
      <c r="L333" s="5"/>
      <c r="M333" s="5"/>
      <c r="N333" s="5"/>
      <c r="O333" s="5"/>
      <c r="P333" s="5"/>
      <c r="Q333" s="5"/>
    </row>
    <row r="334" spans="2:17" x14ac:dyDescent="0.25">
      <c r="B334" s="5"/>
      <c r="C334" s="5"/>
      <c r="D334" s="5"/>
      <c r="E334" s="5"/>
      <c r="F334" s="5"/>
      <c r="G334" s="5"/>
      <c r="H334" s="5"/>
      <c r="I334" s="5"/>
      <c r="J334" s="5"/>
      <c r="K334" s="5"/>
      <c r="L334" s="5"/>
      <c r="M334" s="5"/>
      <c r="N334" s="5"/>
      <c r="O334" s="5"/>
      <c r="P334" s="5"/>
      <c r="Q334" s="5"/>
    </row>
    <row r="335" spans="2:17" x14ac:dyDescent="0.25">
      <c r="B335" s="5"/>
      <c r="C335" s="5"/>
      <c r="D335" s="5"/>
      <c r="E335" s="5"/>
      <c r="F335" s="5"/>
      <c r="G335" s="5"/>
      <c r="H335" s="5"/>
      <c r="I335" s="5"/>
      <c r="J335" s="5"/>
      <c r="K335" s="5"/>
      <c r="L335" s="5"/>
      <c r="M335" s="5"/>
      <c r="N335" s="5"/>
      <c r="O335" s="5"/>
      <c r="P335" s="5"/>
      <c r="Q335" s="5"/>
    </row>
    <row r="336" spans="2:17" x14ac:dyDescent="0.25">
      <c r="B336" s="5"/>
      <c r="C336" s="5"/>
      <c r="D336" s="5"/>
      <c r="E336" s="5"/>
      <c r="F336" s="5"/>
      <c r="G336" s="5"/>
      <c r="H336" s="5"/>
      <c r="I336" s="5"/>
      <c r="J336" s="5"/>
      <c r="K336" s="5"/>
      <c r="L336" s="5"/>
      <c r="M336" s="5"/>
      <c r="N336" s="5"/>
      <c r="O336" s="5"/>
      <c r="P336" s="5"/>
      <c r="Q336" s="5"/>
    </row>
    <row r="337" spans="2:17" x14ac:dyDescent="0.25">
      <c r="B337" s="5"/>
      <c r="C337" s="5"/>
      <c r="D337" s="5"/>
      <c r="E337" s="5"/>
      <c r="F337" s="5"/>
      <c r="G337" s="5"/>
      <c r="H337" s="5"/>
      <c r="I337" s="5"/>
      <c r="J337" s="5"/>
      <c r="K337" s="5"/>
      <c r="L337" s="5"/>
      <c r="M337" s="5"/>
      <c r="N337" s="5"/>
      <c r="O337" s="5"/>
      <c r="P337" s="5"/>
      <c r="Q337" s="5"/>
    </row>
    <row r="338" spans="2:17" x14ac:dyDescent="0.25">
      <c r="B338" s="5"/>
      <c r="C338" s="5"/>
      <c r="D338" s="5"/>
      <c r="E338" s="5"/>
      <c r="F338" s="5"/>
      <c r="G338" s="5"/>
      <c r="H338" s="5"/>
      <c r="I338" s="5"/>
      <c r="J338" s="5"/>
      <c r="K338" s="5"/>
      <c r="L338" s="5"/>
      <c r="M338" s="5"/>
      <c r="N338" s="5"/>
      <c r="O338" s="5"/>
      <c r="P338" s="5"/>
      <c r="Q338" s="5"/>
    </row>
    <row r="339" spans="2:17" x14ac:dyDescent="0.25">
      <c r="B339" s="5"/>
      <c r="C339" s="5"/>
      <c r="D339" s="5"/>
      <c r="E339" s="5"/>
      <c r="F339" s="5"/>
      <c r="G339" s="5"/>
      <c r="H339" s="5"/>
      <c r="I339" s="5"/>
      <c r="J339" s="5"/>
      <c r="K339" s="5"/>
      <c r="L339" s="5"/>
      <c r="M339" s="5"/>
      <c r="N339" s="5"/>
      <c r="O339" s="5"/>
      <c r="P339" s="5"/>
      <c r="Q339" s="5"/>
    </row>
    <row r="340" spans="2:17" x14ac:dyDescent="0.25">
      <c r="B340" s="5"/>
      <c r="C340" s="5"/>
      <c r="D340" s="5"/>
      <c r="E340" s="5"/>
      <c r="F340" s="5"/>
      <c r="G340" s="5"/>
      <c r="H340" s="5"/>
      <c r="I340" s="5"/>
      <c r="J340" s="5"/>
      <c r="K340" s="5"/>
      <c r="L340" s="5"/>
      <c r="M340" s="5"/>
      <c r="N340" s="5"/>
      <c r="O340" s="5"/>
      <c r="P340" s="5"/>
      <c r="Q340" s="5"/>
    </row>
    <row r="341" spans="2:17" x14ac:dyDescent="0.25">
      <c r="B341" s="5"/>
      <c r="C341" s="5"/>
      <c r="D341" s="5"/>
      <c r="E341" s="5"/>
      <c r="F341" s="5"/>
      <c r="G341" s="5"/>
      <c r="H341" s="5"/>
      <c r="I341" s="5"/>
      <c r="J341" s="5"/>
      <c r="K341" s="5"/>
      <c r="L341" s="5"/>
      <c r="M341" s="5"/>
      <c r="N341" s="5"/>
      <c r="O341" s="5"/>
      <c r="P341" s="5"/>
      <c r="Q341" s="5"/>
    </row>
    <row r="342" spans="2:17" x14ac:dyDescent="0.25">
      <c r="B342" s="5"/>
      <c r="C342" s="5"/>
      <c r="D342" s="5"/>
      <c r="E342" s="5"/>
      <c r="F342" s="5"/>
      <c r="G342" s="5"/>
      <c r="H342" s="5"/>
      <c r="I342" s="5"/>
      <c r="J342" s="5"/>
      <c r="K342" s="5"/>
      <c r="L342" s="5"/>
      <c r="M342" s="5"/>
      <c r="N342" s="5"/>
      <c r="O342" s="5"/>
      <c r="P342" s="5"/>
      <c r="Q342" s="5"/>
    </row>
    <row r="343" spans="2:17" x14ac:dyDescent="0.25">
      <c r="B343" s="5"/>
      <c r="C343" s="5"/>
      <c r="D343" s="5"/>
      <c r="E343" s="5"/>
      <c r="F343" s="5"/>
      <c r="G343" s="5"/>
      <c r="H343" s="5"/>
      <c r="I343" s="5"/>
      <c r="J343" s="5"/>
      <c r="K343" s="5"/>
      <c r="L343" s="5"/>
      <c r="M343" s="5"/>
      <c r="N343" s="5"/>
      <c r="O343" s="5"/>
      <c r="P343" s="5"/>
      <c r="Q343" s="5"/>
    </row>
    <row r="344" spans="2:17" x14ac:dyDescent="0.25">
      <c r="B344" s="5"/>
      <c r="C344" s="5"/>
      <c r="D344" s="5"/>
      <c r="E344" s="5"/>
      <c r="F344" s="5"/>
      <c r="G344" s="5"/>
      <c r="H344" s="5"/>
      <c r="I344" s="5"/>
      <c r="J344" s="5"/>
      <c r="K344" s="5"/>
      <c r="L344" s="5"/>
      <c r="M344" s="5"/>
      <c r="N344" s="5"/>
      <c r="O344" s="5"/>
      <c r="P344" s="5"/>
      <c r="Q344" s="5"/>
    </row>
    <row r="345" spans="2:17" x14ac:dyDescent="0.25">
      <c r="B345" s="5"/>
      <c r="C345" s="5"/>
      <c r="D345" s="5"/>
      <c r="E345" s="5"/>
      <c r="F345" s="5"/>
      <c r="G345" s="5"/>
      <c r="H345" s="5"/>
      <c r="I345" s="5"/>
      <c r="J345" s="5"/>
      <c r="K345" s="5"/>
      <c r="L345" s="5"/>
      <c r="M345" s="5"/>
      <c r="N345" s="5"/>
      <c r="O345" s="5"/>
      <c r="P345" s="5"/>
      <c r="Q345" s="5"/>
    </row>
    <row r="346" spans="2:17" x14ac:dyDescent="0.25">
      <c r="B346" s="5"/>
      <c r="C346" s="5"/>
      <c r="D346" s="5"/>
      <c r="E346" s="5"/>
      <c r="F346" s="5"/>
      <c r="G346" s="5"/>
      <c r="H346" s="5"/>
      <c r="I346" s="5"/>
      <c r="J346" s="5"/>
      <c r="K346" s="5"/>
      <c r="L346" s="5"/>
      <c r="M346" s="5"/>
      <c r="N346" s="5"/>
      <c r="O346" s="5"/>
      <c r="P346" s="5"/>
      <c r="Q346" s="5"/>
    </row>
    <row r="347" spans="2:17" x14ac:dyDescent="0.25">
      <c r="B347" s="5"/>
      <c r="C347" s="5"/>
      <c r="D347" s="5"/>
      <c r="E347" s="5"/>
      <c r="F347" s="5"/>
      <c r="G347" s="5"/>
      <c r="H347" s="5"/>
      <c r="I347" s="5"/>
      <c r="J347" s="5"/>
      <c r="K347" s="5"/>
      <c r="L347" s="5"/>
      <c r="M347" s="5"/>
      <c r="N347" s="5"/>
      <c r="O347" s="5"/>
      <c r="P347" s="5"/>
      <c r="Q347" s="5"/>
    </row>
    <row r="348" spans="2:17" x14ac:dyDescent="0.25">
      <c r="B348" s="5"/>
      <c r="C348" s="5"/>
      <c r="D348" s="5"/>
      <c r="E348" s="5"/>
      <c r="F348" s="5"/>
      <c r="G348" s="5"/>
      <c r="H348" s="5"/>
      <c r="I348" s="5"/>
      <c r="J348" s="5"/>
      <c r="K348" s="5"/>
      <c r="L348" s="5"/>
      <c r="M348" s="5"/>
      <c r="N348" s="5"/>
      <c r="O348" s="5"/>
      <c r="P348" s="5"/>
      <c r="Q348" s="5"/>
    </row>
    <row r="349" spans="2:17" x14ac:dyDescent="0.25">
      <c r="B349" s="5"/>
      <c r="C349" s="5"/>
      <c r="D349" s="5"/>
      <c r="E349" s="5"/>
      <c r="F349" s="5"/>
      <c r="G349" s="5"/>
      <c r="H349" s="5"/>
      <c r="I349" s="5"/>
      <c r="J349" s="5"/>
      <c r="K349" s="5"/>
      <c r="L349" s="5"/>
      <c r="M349" s="5"/>
      <c r="N349" s="5"/>
      <c r="O349" s="5"/>
      <c r="P349" s="5"/>
      <c r="Q349" s="5"/>
    </row>
    <row r="350" spans="2:17" x14ac:dyDescent="0.25">
      <c r="B350" s="5"/>
      <c r="C350" s="5"/>
      <c r="D350" s="5"/>
      <c r="E350" s="5"/>
      <c r="F350" s="5"/>
      <c r="G350" s="5"/>
      <c r="H350" s="5"/>
      <c r="I350" s="5"/>
      <c r="J350" s="5"/>
      <c r="K350" s="5"/>
      <c r="L350" s="5"/>
      <c r="M350" s="5"/>
      <c r="N350" s="5"/>
      <c r="O350" s="5"/>
      <c r="P350" s="5"/>
      <c r="Q350" s="5"/>
    </row>
    <row r="351" spans="2:17" x14ac:dyDescent="0.25">
      <c r="B351" s="5"/>
      <c r="C351" s="5"/>
      <c r="D351" s="5"/>
      <c r="E351" s="5"/>
      <c r="F351" s="5"/>
      <c r="G351" s="5"/>
      <c r="H351" s="5"/>
      <c r="I351" s="5"/>
      <c r="J351" s="5"/>
      <c r="K351" s="5"/>
      <c r="L351" s="5"/>
      <c r="M351" s="5"/>
      <c r="N351" s="5"/>
      <c r="O351" s="5"/>
      <c r="P351" s="5"/>
      <c r="Q351" s="5"/>
    </row>
    <row r="352" spans="2:17" x14ac:dyDescent="0.25">
      <c r="B352" s="5"/>
      <c r="C352" s="5"/>
      <c r="D352" s="5"/>
      <c r="E352" s="5"/>
      <c r="F352" s="5"/>
      <c r="G352" s="5"/>
      <c r="H352" s="5"/>
      <c r="I352" s="5"/>
      <c r="J352" s="5"/>
      <c r="K352" s="5"/>
      <c r="L352" s="5"/>
      <c r="M352" s="5"/>
      <c r="N352" s="5"/>
      <c r="O352" s="5"/>
      <c r="P352" s="5"/>
      <c r="Q352" s="5"/>
    </row>
    <row r="353" spans="2:17" x14ac:dyDescent="0.25">
      <c r="B353" s="5"/>
      <c r="C353" s="5"/>
      <c r="D353" s="5"/>
      <c r="E353" s="5"/>
      <c r="F353" s="5"/>
      <c r="G353" s="5"/>
      <c r="H353" s="5"/>
      <c r="I353" s="5"/>
      <c r="J353" s="5"/>
      <c r="K353" s="5"/>
      <c r="L353" s="5"/>
      <c r="M353" s="5"/>
      <c r="N353" s="5"/>
      <c r="O353" s="5"/>
      <c r="P353" s="5"/>
      <c r="Q353" s="5"/>
    </row>
    <row r="354" spans="2:17" x14ac:dyDescent="0.25">
      <c r="B354" s="5"/>
      <c r="C354" s="5"/>
      <c r="D354" s="5"/>
      <c r="E354" s="5"/>
      <c r="F354" s="5"/>
      <c r="G354" s="5"/>
      <c r="H354" s="5"/>
      <c r="I354" s="5"/>
      <c r="J354" s="5"/>
      <c r="K354" s="5"/>
      <c r="L354" s="5"/>
      <c r="M354" s="5"/>
      <c r="N354" s="5"/>
      <c r="O354" s="5"/>
      <c r="P354" s="5"/>
      <c r="Q354" s="5"/>
    </row>
    <row r="355" spans="2:17" x14ac:dyDescent="0.25">
      <c r="B355" s="5"/>
      <c r="C355" s="5"/>
      <c r="D355" s="5"/>
      <c r="E355" s="5"/>
      <c r="F355" s="5"/>
      <c r="G355" s="5"/>
      <c r="H355" s="5"/>
      <c r="I355" s="5"/>
      <c r="J355" s="5"/>
      <c r="K355" s="5"/>
      <c r="L355" s="5"/>
      <c r="M355" s="5"/>
      <c r="N355" s="5"/>
      <c r="O355" s="5"/>
      <c r="P355" s="5"/>
      <c r="Q355" s="5"/>
    </row>
    <row r="356" spans="2:17" x14ac:dyDescent="0.25">
      <c r="B356" s="5"/>
      <c r="C356" s="5"/>
      <c r="D356" s="5"/>
      <c r="E356" s="5"/>
      <c r="F356" s="5"/>
      <c r="G356" s="5"/>
      <c r="H356" s="5"/>
      <c r="I356" s="5"/>
      <c r="J356" s="5"/>
      <c r="K356" s="5"/>
      <c r="L356" s="5"/>
      <c r="M356" s="5"/>
      <c r="N356" s="5"/>
      <c r="O356" s="5"/>
      <c r="P356" s="5"/>
      <c r="Q356" s="5"/>
    </row>
    <row r="357" spans="2:17" x14ac:dyDescent="0.25">
      <c r="B357" s="5"/>
      <c r="C357" s="5"/>
      <c r="D357" s="5"/>
      <c r="E357" s="5"/>
      <c r="F357" s="5"/>
      <c r="G357" s="5"/>
      <c r="H357" s="5"/>
      <c r="I357" s="5"/>
      <c r="J357" s="5"/>
      <c r="K357" s="5"/>
      <c r="L357" s="5"/>
      <c r="M357" s="5"/>
      <c r="N357" s="5"/>
      <c r="O357" s="5"/>
      <c r="P357" s="5"/>
      <c r="Q357" s="5"/>
    </row>
    <row r="358" spans="2:17" x14ac:dyDescent="0.25">
      <c r="B358" s="5"/>
      <c r="C358" s="5"/>
      <c r="D358" s="5"/>
      <c r="E358" s="5"/>
      <c r="F358" s="5"/>
      <c r="G358" s="5"/>
      <c r="H358" s="5"/>
      <c r="I358" s="5"/>
      <c r="J358" s="5"/>
      <c r="K358" s="5"/>
      <c r="L358" s="5"/>
      <c r="M358" s="5"/>
      <c r="N358" s="5"/>
      <c r="O358" s="5"/>
      <c r="P358" s="5"/>
      <c r="Q358" s="5"/>
    </row>
    <row r="359" spans="2:17" x14ac:dyDescent="0.25">
      <c r="B359" s="5"/>
      <c r="C359" s="5"/>
      <c r="D359" s="5"/>
      <c r="E359" s="5"/>
      <c r="F359" s="5"/>
      <c r="G359" s="5"/>
      <c r="H359" s="5"/>
      <c r="I359" s="5"/>
      <c r="J359" s="5"/>
      <c r="K359" s="5"/>
      <c r="L359" s="5"/>
      <c r="M359" s="5"/>
      <c r="N359" s="5"/>
      <c r="O359" s="5"/>
      <c r="P359" s="5"/>
      <c r="Q359" s="5"/>
    </row>
    <row r="360" spans="2:17" x14ac:dyDescent="0.25">
      <c r="B360" s="5"/>
      <c r="C360" s="5"/>
      <c r="D360" s="5"/>
      <c r="E360" s="5"/>
      <c r="F360" s="5"/>
      <c r="G360" s="5"/>
      <c r="H360" s="5"/>
      <c r="I360" s="5"/>
      <c r="J360" s="5"/>
      <c r="K360" s="5"/>
      <c r="L360" s="5"/>
      <c r="M360" s="5"/>
      <c r="N360" s="5"/>
      <c r="O360" s="5"/>
      <c r="P360" s="5"/>
      <c r="Q360" s="5"/>
    </row>
    <row r="361" spans="2:17" x14ac:dyDescent="0.25">
      <c r="B361" s="5"/>
      <c r="C361" s="5"/>
      <c r="D361" s="5"/>
      <c r="E361" s="5"/>
      <c r="F361" s="5"/>
      <c r="G361" s="5"/>
      <c r="H361" s="5"/>
      <c r="I361" s="5"/>
      <c r="J361" s="5"/>
      <c r="K361" s="5"/>
      <c r="L361" s="5"/>
      <c r="M361" s="5"/>
      <c r="N361" s="5"/>
      <c r="O361" s="5"/>
      <c r="P361" s="5"/>
      <c r="Q361" s="5"/>
    </row>
    <row r="362" spans="2:17" x14ac:dyDescent="0.25">
      <c r="B362" s="5"/>
      <c r="C362" s="5"/>
      <c r="D362" s="5"/>
      <c r="E362" s="5"/>
      <c r="F362" s="5"/>
      <c r="G362" s="5"/>
      <c r="H362" s="5"/>
      <c r="I362" s="5"/>
      <c r="J362" s="5"/>
      <c r="K362" s="5"/>
      <c r="L362" s="5"/>
      <c r="M362" s="5"/>
      <c r="N362" s="5"/>
      <c r="O362" s="5"/>
      <c r="P362" s="5"/>
      <c r="Q362" s="5"/>
    </row>
    <row r="363" spans="2:17" x14ac:dyDescent="0.25">
      <c r="B363" s="5"/>
      <c r="C363" s="5"/>
      <c r="D363" s="5"/>
      <c r="E363" s="5"/>
      <c r="F363" s="5"/>
      <c r="G363" s="5"/>
      <c r="H363" s="5"/>
      <c r="I363" s="5"/>
      <c r="J363" s="5"/>
      <c r="K363" s="5"/>
      <c r="L363" s="5"/>
      <c r="M363" s="5"/>
      <c r="N363" s="5"/>
      <c r="O363" s="5"/>
      <c r="P363" s="5"/>
      <c r="Q363" s="5"/>
    </row>
    <row r="364" spans="2:17" x14ac:dyDescent="0.25">
      <c r="B364" s="5"/>
      <c r="C364" s="5"/>
      <c r="D364" s="5"/>
      <c r="E364" s="5"/>
      <c r="F364" s="5"/>
      <c r="G364" s="5"/>
      <c r="H364" s="5"/>
      <c r="I364" s="5"/>
      <c r="J364" s="5"/>
      <c r="K364" s="5"/>
      <c r="L364" s="5"/>
      <c r="M364" s="5"/>
      <c r="N364" s="5"/>
      <c r="O364" s="5"/>
      <c r="P364" s="5"/>
      <c r="Q364" s="5"/>
    </row>
    <row r="365" spans="2:17" x14ac:dyDescent="0.25">
      <c r="B365" s="5"/>
      <c r="C365" s="5"/>
      <c r="D365" s="5"/>
      <c r="E365" s="5"/>
      <c r="F365" s="5"/>
      <c r="G365" s="5"/>
      <c r="H365" s="5"/>
      <c r="I365" s="5"/>
      <c r="J365" s="5"/>
      <c r="K365" s="5"/>
      <c r="L365" s="5"/>
      <c r="M365" s="5"/>
      <c r="N365" s="5"/>
      <c r="O365" s="5"/>
      <c r="P365" s="5"/>
      <c r="Q365" s="5"/>
    </row>
    <row r="366" spans="2:17" x14ac:dyDescent="0.25">
      <c r="B366" s="5"/>
      <c r="C366" s="5"/>
      <c r="D366" s="5"/>
      <c r="E366" s="5"/>
      <c r="F366" s="5"/>
      <c r="G366" s="5"/>
      <c r="H366" s="5"/>
      <c r="I366" s="5"/>
      <c r="J366" s="5"/>
      <c r="K366" s="5"/>
      <c r="L366" s="5"/>
      <c r="M366" s="5"/>
      <c r="N366" s="5"/>
      <c r="O366" s="5"/>
      <c r="P366" s="5"/>
      <c r="Q366" s="5"/>
    </row>
    <row r="367" spans="2:17" x14ac:dyDescent="0.25">
      <c r="B367" s="5"/>
      <c r="C367" s="5"/>
      <c r="D367" s="5"/>
      <c r="E367" s="5"/>
      <c r="F367" s="5"/>
      <c r="G367" s="5"/>
      <c r="H367" s="5"/>
      <c r="I367" s="5"/>
      <c r="J367" s="5"/>
      <c r="K367" s="5"/>
      <c r="L367" s="5"/>
      <c r="M367" s="5"/>
      <c r="N367" s="5"/>
      <c r="O367" s="5"/>
      <c r="P367" s="5"/>
      <c r="Q367" s="5"/>
    </row>
    <row r="368" spans="2:17" x14ac:dyDescent="0.25">
      <c r="B368" s="5"/>
      <c r="C368" s="5"/>
      <c r="D368" s="5"/>
      <c r="E368" s="5"/>
      <c r="F368" s="5"/>
      <c r="G368" s="5"/>
      <c r="H368" s="5"/>
      <c r="I368" s="5"/>
      <c r="J368" s="5"/>
      <c r="K368" s="5"/>
      <c r="L368" s="5"/>
      <c r="M368" s="5"/>
      <c r="N368" s="5"/>
      <c r="O368" s="5"/>
      <c r="P368" s="5"/>
      <c r="Q368" s="5"/>
    </row>
    <row r="369" spans="2:17" x14ac:dyDescent="0.25">
      <c r="B369" s="5"/>
      <c r="C369" s="5"/>
      <c r="D369" s="5"/>
      <c r="E369" s="5"/>
      <c r="F369" s="5"/>
      <c r="G369" s="5"/>
      <c r="H369" s="5"/>
      <c r="I369" s="5"/>
      <c r="J369" s="5"/>
      <c r="K369" s="5"/>
      <c r="L369" s="5"/>
      <c r="M369" s="5"/>
      <c r="N369" s="5"/>
      <c r="O369" s="5"/>
      <c r="P369" s="5"/>
      <c r="Q369" s="5"/>
    </row>
    <row r="370" spans="2:17" x14ac:dyDescent="0.25">
      <c r="B370" s="5"/>
      <c r="C370" s="5"/>
      <c r="D370" s="5"/>
      <c r="E370" s="5"/>
      <c r="F370" s="5"/>
      <c r="G370" s="5"/>
      <c r="H370" s="5"/>
      <c r="I370" s="5"/>
      <c r="J370" s="5"/>
      <c r="K370" s="5"/>
      <c r="L370" s="5"/>
      <c r="M370" s="5"/>
      <c r="N370" s="5"/>
      <c r="O370" s="5"/>
      <c r="P370" s="5"/>
      <c r="Q370" s="5"/>
    </row>
    <row r="371" spans="2:17" x14ac:dyDescent="0.25">
      <c r="B371" s="5"/>
      <c r="C371" s="5"/>
      <c r="D371" s="5"/>
      <c r="E371" s="5"/>
      <c r="F371" s="5"/>
      <c r="G371" s="5"/>
      <c r="H371" s="5"/>
      <c r="I371" s="5"/>
      <c r="J371" s="5"/>
      <c r="K371" s="5"/>
      <c r="L371" s="5"/>
      <c r="M371" s="5"/>
      <c r="N371" s="5"/>
      <c r="O371" s="5"/>
      <c r="P371" s="5"/>
      <c r="Q371" s="5"/>
    </row>
    <row r="372" spans="2:17" x14ac:dyDescent="0.25">
      <c r="B372" s="5"/>
      <c r="C372" s="5"/>
      <c r="D372" s="5"/>
      <c r="E372" s="5"/>
      <c r="F372" s="5"/>
      <c r="G372" s="5"/>
      <c r="H372" s="5"/>
      <c r="I372" s="5"/>
      <c r="J372" s="5"/>
      <c r="K372" s="5"/>
      <c r="L372" s="5"/>
      <c r="M372" s="5"/>
      <c r="N372" s="5"/>
      <c r="O372" s="5"/>
      <c r="P372" s="5"/>
      <c r="Q372" s="5"/>
    </row>
    <row r="373" spans="2:17" x14ac:dyDescent="0.25">
      <c r="B373" s="5"/>
      <c r="C373" s="5"/>
      <c r="D373" s="5"/>
      <c r="E373" s="5"/>
      <c r="F373" s="5"/>
      <c r="G373" s="5"/>
      <c r="H373" s="5"/>
      <c r="I373" s="5"/>
      <c r="J373" s="5"/>
      <c r="K373" s="5"/>
      <c r="L373" s="5"/>
      <c r="M373" s="5"/>
      <c r="N373" s="5"/>
      <c r="O373" s="5"/>
      <c r="P373" s="5"/>
      <c r="Q373" s="5"/>
    </row>
    <row r="374" spans="2:17" x14ac:dyDescent="0.25">
      <c r="B374" s="5"/>
      <c r="C374" s="5"/>
      <c r="D374" s="5"/>
      <c r="E374" s="5"/>
      <c r="F374" s="5"/>
      <c r="G374" s="5"/>
      <c r="H374" s="5"/>
      <c r="I374" s="5"/>
      <c r="J374" s="5"/>
      <c r="K374" s="5"/>
      <c r="L374" s="5"/>
      <c r="M374" s="5"/>
      <c r="N374" s="5"/>
      <c r="O374" s="5"/>
      <c r="P374" s="5"/>
      <c r="Q374" s="5"/>
    </row>
    <row r="375" spans="2:17" x14ac:dyDescent="0.25">
      <c r="B375" s="5"/>
      <c r="C375" s="5"/>
      <c r="D375" s="5"/>
      <c r="E375" s="5"/>
      <c r="F375" s="5"/>
      <c r="G375" s="5"/>
      <c r="H375" s="5"/>
      <c r="I375" s="5"/>
      <c r="J375" s="5"/>
      <c r="K375" s="5"/>
      <c r="L375" s="5"/>
      <c r="M375" s="5"/>
      <c r="N375" s="5"/>
      <c r="O375" s="5"/>
      <c r="P375" s="5"/>
      <c r="Q375" s="5"/>
    </row>
    <row r="376" spans="2:17" x14ac:dyDescent="0.25">
      <c r="B376" s="5"/>
      <c r="C376" s="5"/>
      <c r="D376" s="5"/>
      <c r="E376" s="5"/>
      <c r="F376" s="5"/>
      <c r="G376" s="5"/>
      <c r="H376" s="5"/>
      <c r="I376" s="5"/>
      <c r="J376" s="5"/>
      <c r="K376" s="5"/>
      <c r="L376" s="5"/>
      <c r="M376" s="5"/>
      <c r="N376" s="5"/>
      <c r="O376" s="5"/>
      <c r="P376" s="5"/>
      <c r="Q376" s="5"/>
    </row>
    <row r="377" spans="2:17" x14ac:dyDescent="0.25">
      <c r="B377" s="5"/>
      <c r="C377" s="5"/>
      <c r="D377" s="5"/>
      <c r="E377" s="5"/>
      <c r="F377" s="5"/>
      <c r="G377" s="5"/>
      <c r="H377" s="5"/>
      <c r="I377" s="5"/>
      <c r="J377" s="5"/>
      <c r="K377" s="5"/>
      <c r="L377" s="5"/>
      <c r="M377" s="5"/>
      <c r="N377" s="5"/>
      <c r="O377" s="5"/>
      <c r="P377" s="5"/>
      <c r="Q377" s="5"/>
    </row>
    <row r="378" spans="2:17" x14ac:dyDescent="0.25">
      <c r="B378" s="5"/>
      <c r="C378" s="5"/>
      <c r="D378" s="5"/>
      <c r="E378" s="5"/>
      <c r="F378" s="5"/>
      <c r="G378" s="5"/>
      <c r="H378" s="5"/>
      <c r="I378" s="5"/>
      <c r="J378" s="5"/>
      <c r="K378" s="5"/>
      <c r="L378" s="5"/>
      <c r="M378" s="5"/>
      <c r="N378" s="5"/>
      <c r="O378" s="5"/>
      <c r="P378" s="5"/>
      <c r="Q378" s="5"/>
    </row>
    <row r="379" spans="2:17" x14ac:dyDescent="0.25">
      <c r="B379" s="5"/>
      <c r="C379" s="5"/>
      <c r="D379" s="5"/>
      <c r="E379" s="5"/>
      <c r="F379" s="5"/>
      <c r="G379" s="5"/>
      <c r="H379" s="5"/>
      <c r="I379" s="5"/>
      <c r="J379" s="5"/>
      <c r="K379" s="5"/>
      <c r="L379" s="5"/>
      <c r="M379" s="5"/>
      <c r="N379" s="5"/>
      <c r="O379" s="5"/>
      <c r="P379" s="5"/>
      <c r="Q379" s="5"/>
    </row>
    <row r="380" spans="2:17" x14ac:dyDescent="0.25">
      <c r="B380" s="5"/>
      <c r="C380" s="5"/>
      <c r="D380" s="5"/>
      <c r="E380" s="5"/>
      <c r="F380" s="5"/>
      <c r="G380" s="5"/>
      <c r="H380" s="5"/>
      <c r="I380" s="5"/>
      <c r="J380" s="5"/>
      <c r="K380" s="5"/>
      <c r="L380" s="5"/>
      <c r="M380" s="5"/>
      <c r="N380" s="5"/>
      <c r="O380" s="5"/>
      <c r="P380" s="5"/>
      <c r="Q380" s="5"/>
    </row>
    <row r="381" spans="2:17" x14ac:dyDescent="0.25">
      <c r="B381" s="5"/>
      <c r="C381" s="5"/>
      <c r="D381" s="5"/>
      <c r="E381" s="5"/>
      <c r="F381" s="5"/>
      <c r="G381" s="5"/>
      <c r="H381" s="5"/>
      <c r="I381" s="5"/>
      <c r="J381" s="5"/>
      <c r="K381" s="5"/>
      <c r="L381" s="5"/>
      <c r="M381" s="5"/>
      <c r="N381" s="5"/>
      <c r="O381" s="5"/>
      <c r="P381" s="5"/>
      <c r="Q381" s="5"/>
    </row>
    <row r="382" spans="2:17" x14ac:dyDescent="0.25">
      <c r="B382" s="5"/>
      <c r="C382" s="5"/>
      <c r="D382" s="5"/>
      <c r="E382" s="5"/>
      <c r="F382" s="5"/>
      <c r="G382" s="5"/>
      <c r="H382" s="5"/>
      <c r="I382" s="5"/>
      <c r="J382" s="5"/>
      <c r="K382" s="5"/>
      <c r="L382" s="5"/>
      <c r="M382" s="5"/>
      <c r="N382" s="5"/>
      <c r="O382" s="5"/>
      <c r="P382" s="5"/>
      <c r="Q382" s="5"/>
    </row>
    <row r="383" spans="2:17" x14ac:dyDescent="0.25">
      <c r="B383" s="5"/>
      <c r="C383" s="5"/>
      <c r="D383" s="5"/>
      <c r="E383" s="5"/>
      <c r="F383" s="5"/>
      <c r="G383" s="5"/>
      <c r="H383" s="5"/>
      <c r="I383" s="5"/>
      <c r="J383" s="5"/>
      <c r="K383" s="5"/>
      <c r="L383" s="5"/>
      <c r="M383" s="5"/>
      <c r="N383" s="5"/>
      <c r="O383" s="5"/>
      <c r="P383" s="5"/>
      <c r="Q383" s="5"/>
    </row>
    <row r="384" spans="2:17" x14ac:dyDescent="0.25">
      <c r="B384" s="5"/>
      <c r="C384" s="5"/>
      <c r="D384" s="5"/>
      <c r="E384" s="5"/>
      <c r="F384" s="5"/>
      <c r="G384" s="5"/>
      <c r="H384" s="5"/>
      <c r="I384" s="5"/>
      <c r="J384" s="5"/>
      <c r="K384" s="5"/>
      <c r="L384" s="5"/>
      <c r="M384" s="5"/>
      <c r="N384" s="5"/>
      <c r="O384" s="5"/>
      <c r="P384" s="5"/>
      <c r="Q384" s="5"/>
    </row>
    <row r="385" spans="2:17" x14ac:dyDescent="0.25">
      <c r="B385" s="5"/>
      <c r="C385" s="5"/>
      <c r="D385" s="5"/>
      <c r="E385" s="5"/>
      <c r="F385" s="5"/>
      <c r="G385" s="5"/>
      <c r="H385" s="5"/>
      <c r="I385" s="5"/>
      <c r="J385" s="5"/>
      <c r="K385" s="5"/>
      <c r="L385" s="5"/>
      <c r="M385" s="5"/>
      <c r="N385" s="5"/>
      <c r="O385" s="5"/>
      <c r="P385" s="5"/>
      <c r="Q385" s="5"/>
    </row>
    <row r="386" spans="2:17" x14ac:dyDescent="0.25">
      <c r="B386" s="5"/>
      <c r="C386" s="5"/>
      <c r="D386" s="5"/>
      <c r="E386" s="5"/>
      <c r="F386" s="5"/>
      <c r="G386" s="5"/>
      <c r="H386" s="5"/>
      <c r="I386" s="5"/>
      <c r="J386" s="5"/>
      <c r="K386" s="5"/>
      <c r="L386" s="5"/>
      <c r="M386" s="5"/>
      <c r="N386" s="5"/>
      <c r="O386" s="5"/>
      <c r="P386" s="5"/>
      <c r="Q386" s="5"/>
    </row>
    <row r="387" spans="2:17" x14ac:dyDescent="0.25">
      <c r="B387" s="5"/>
      <c r="C387" s="5"/>
      <c r="D387" s="5"/>
      <c r="E387" s="5"/>
      <c r="F387" s="5"/>
      <c r="G387" s="5"/>
      <c r="H387" s="5"/>
      <c r="I387" s="5"/>
      <c r="J387" s="5"/>
      <c r="K387" s="5"/>
      <c r="L387" s="5"/>
      <c r="M387" s="5"/>
      <c r="N387" s="5"/>
      <c r="O387" s="5"/>
      <c r="P387" s="5"/>
      <c r="Q387" s="5"/>
    </row>
    <row r="388" spans="2:17" x14ac:dyDescent="0.25">
      <c r="B388" s="5"/>
      <c r="C388" s="5"/>
      <c r="D388" s="5"/>
      <c r="E388" s="5"/>
      <c r="F388" s="5"/>
      <c r="G388" s="5"/>
      <c r="H388" s="5"/>
      <c r="I388" s="5"/>
      <c r="J388" s="5"/>
      <c r="K388" s="5"/>
      <c r="L388" s="5"/>
      <c r="M388" s="5"/>
      <c r="N388" s="5"/>
      <c r="O388" s="5"/>
      <c r="P388" s="5"/>
      <c r="Q388" s="5"/>
    </row>
    <row r="389" spans="2:17" x14ac:dyDescent="0.25">
      <c r="B389" s="5"/>
      <c r="C389" s="5"/>
      <c r="D389" s="5"/>
      <c r="E389" s="5"/>
      <c r="F389" s="5"/>
      <c r="G389" s="5"/>
      <c r="H389" s="5"/>
      <c r="I389" s="5"/>
      <c r="J389" s="5"/>
      <c r="K389" s="5"/>
      <c r="L389" s="5"/>
      <c r="M389" s="5"/>
      <c r="N389" s="5"/>
      <c r="O389" s="5"/>
      <c r="P389" s="5"/>
      <c r="Q389" s="5"/>
    </row>
    <row r="390" spans="2:17" x14ac:dyDescent="0.25">
      <c r="B390" s="5"/>
      <c r="C390" s="5"/>
      <c r="D390" s="5"/>
      <c r="E390" s="5"/>
      <c r="F390" s="5"/>
      <c r="G390" s="5"/>
      <c r="H390" s="5"/>
      <c r="I390" s="5"/>
      <c r="J390" s="5"/>
      <c r="K390" s="5"/>
      <c r="L390" s="5"/>
      <c r="M390" s="5"/>
      <c r="N390" s="5"/>
      <c r="O390" s="5"/>
      <c r="P390" s="5"/>
      <c r="Q390" s="5"/>
    </row>
    <row r="391" spans="2:17" x14ac:dyDescent="0.25">
      <c r="B391" s="5"/>
      <c r="C391" s="5"/>
      <c r="D391" s="5"/>
      <c r="E391" s="5"/>
      <c r="F391" s="5"/>
      <c r="G391" s="5"/>
      <c r="H391" s="5"/>
      <c r="I391" s="5"/>
      <c r="J391" s="5"/>
      <c r="K391" s="5"/>
      <c r="L391" s="5"/>
      <c r="M391" s="5"/>
      <c r="N391" s="5"/>
      <c r="O391" s="5"/>
      <c r="P391" s="5"/>
      <c r="Q391" s="5"/>
    </row>
    <row r="392" spans="2:17" x14ac:dyDescent="0.25">
      <c r="B392" s="5"/>
      <c r="C392" s="5"/>
      <c r="D392" s="5"/>
      <c r="E392" s="5"/>
      <c r="F392" s="5"/>
      <c r="G392" s="5"/>
      <c r="H392" s="5"/>
      <c r="I392" s="5"/>
      <c r="J392" s="5"/>
      <c r="K392" s="5"/>
      <c r="L392" s="5"/>
      <c r="M392" s="5"/>
      <c r="N392" s="5"/>
      <c r="O392" s="5"/>
      <c r="P392" s="5"/>
      <c r="Q392" s="5"/>
    </row>
    <row r="393" spans="2:17" x14ac:dyDescent="0.25">
      <c r="B393" s="5"/>
      <c r="C393" s="5"/>
      <c r="D393" s="5"/>
      <c r="E393" s="5"/>
      <c r="F393" s="5"/>
      <c r="G393" s="5"/>
      <c r="H393" s="5"/>
      <c r="I393" s="5"/>
      <c r="J393" s="5"/>
      <c r="K393" s="5"/>
      <c r="L393" s="5"/>
      <c r="M393" s="5"/>
      <c r="N393" s="5"/>
      <c r="O393" s="5"/>
      <c r="P393" s="5"/>
      <c r="Q393" s="5"/>
    </row>
    <row r="394" spans="2:17" x14ac:dyDescent="0.25">
      <c r="B394" s="5"/>
      <c r="C394" s="5"/>
      <c r="D394" s="5"/>
      <c r="E394" s="5"/>
      <c r="F394" s="5"/>
      <c r="G394" s="5"/>
      <c r="H394" s="5"/>
      <c r="I394" s="5"/>
      <c r="J394" s="5"/>
      <c r="K394" s="5"/>
      <c r="L394" s="5"/>
      <c r="M394" s="5"/>
      <c r="N394" s="5"/>
      <c r="O394" s="5"/>
      <c r="P394" s="5"/>
      <c r="Q394" s="5"/>
    </row>
    <row r="395" spans="2:17" x14ac:dyDescent="0.25">
      <c r="B395" s="5"/>
      <c r="C395" s="5"/>
      <c r="D395" s="5"/>
      <c r="E395" s="5"/>
      <c r="F395" s="5"/>
      <c r="G395" s="5"/>
      <c r="H395" s="5"/>
      <c r="I395" s="5"/>
      <c r="J395" s="5"/>
      <c r="K395" s="5"/>
      <c r="L395" s="5"/>
      <c r="M395" s="5"/>
      <c r="N395" s="5"/>
      <c r="O395" s="5"/>
      <c r="P395" s="5"/>
      <c r="Q395" s="5"/>
    </row>
    <row r="396" spans="2:17" x14ac:dyDescent="0.25">
      <c r="B396" s="5"/>
      <c r="C396" s="5"/>
      <c r="D396" s="5"/>
      <c r="E396" s="5"/>
      <c r="F396" s="5"/>
      <c r="G396" s="5"/>
      <c r="H396" s="5"/>
      <c r="I396" s="5"/>
      <c r="J396" s="5"/>
      <c r="K396" s="5"/>
      <c r="L396" s="5"/>
      <c r="M396" s="5"/>
      <c r="N396" s="5"/>
      <c r="O396" s="5"/>
      <c r="P396" s="5"/>
      <c r="Q396" s="5"/>
    </row>
    <row r="397" spans="2:17" x14ac:dyDescent="0.25">
      <c r="B397" s="5"/>
      <c r="C397" s="5"/>
      <c r="D397" s="5"/>
      <c r="E397" s="5"/>
      <c r="F397" s="5"/>
      <c r="G397" s="5"/>
      <c r="H397" s="5"/>
      <c r="I397" s="5"/>
      <c r="J397" s="5"/>
      <c r="K397" s="5"/>
      <c r="L397" s="5"/>
      <c r="M397" s="5"/>
      <c r="N397" s="5"/>
      <c r="O397" s="5"/>
      <c r="P397" s="5"/>
      <c r="Q397" s="5"/>
    </row>
    <row r="398" spans="2:17" x14ac:dyDescent="0.25">
      <c r="B398" s="5"/>
      <c r="C398" s="5"/>
      <c r="D398" s="5"/>
      <c r="E398" s="5"/>
      <c r="F398" s="5"/>
      <c r="G398" s="5"/>
      <c r="H398" s="5"/>
      <c r="I398" s="5"/>
      <c r="J398" s="5"/>
      <c r="K398" s="5"/>
      <c r="L398" s="5"/>
      <c r="M398" s="5"/>
      <c r="N398" s="5"/>
      <c r="O398" s="5"/>
      <c r="P398" s="5"/>
      <c r="Q398" s="5"/>
    </row>
    <row r="399" spans="2:17" x14ac:dyDescent="0.25">
      <c r="B399" s="5"/>
      <c r="C399" s="5"/>
      <c r="D399" s="5"/>
      <c r="E399" s="5"/>
      <c r="F399" s="5"/>
      <c r="G399" s="5"/>
      <c r="H399" s="5"/>
      <c r="I399" s="5"/>
      <c r="J399" s="5"/>
      <c r="K399" s="5"/>
      <c r="L399" s="5"/>
      <c r="M399" s="5"/>
      <c r="N399" s="5"/>
      <c r="O399" s="5"/>
      <c r="P399" s="5"/>
      <c r="Q399" s="5"/>
    </row>
    <row r="400" spans="2:17" x14ac:dyDescent="0.25">
      <c r="B400" s="5"/>
      <c r="C400" s="5"/>
      <c r="D400" s="5"/>
      <c r="E400" s="5"/>
      <c r="F400" s="5"/>
      <c r="G400" s="5"/>
      <c r="H400" s="5"/>
      <c r="I400" s="5"/>
      <c r="J400" s="5"/>
      <c r="K400" s="5"/>
      <c r="L400" s="5"/>
      <c r="M400" s="5"/>
      <c r="N400" s="5"/>
      <c r="O400" s="5"/>
      <c r="P400" s="5"/>
      <c r="Q400" s="5"/>
    </row>
    <row r="401" spans="2:17" x14ac:dyDescent="0.25">
      <c r="B401" s="5"/>
      <c r="C401" s="5"/>
      <c r="D401" s="5"/>
      <c r="E401" s="5"/>
      <c r="F401" s="5"/>
      <c r="G401" s="5"/>
      <c r="H401" s="5"/>
      <c r="I401" s="5"/>
      <c r="J401" s="5"/>
      <c r="K401" s="5"/>
      <c r="L401" s="5"/>
      <c r="M401" s="5"/>
      <c r="N401" s="5"/>
      <c r="O401" s="5"/>
      <c r="P401" s="5"/>
      <c r="Q401" s="5"/>
    </row>
    <row r="402" spans="2:17" x14ac:dyDescent="0.25">
      <c r="B402" s="5"/>
      <c r="C402" s="5"/>
      <c r="D402" s="5"/>
      <c r="E402" s="5"/>
      <c r="F402" s="5"/>
      <c r="G402" s="5"/>
      <c r="H402" s="5"/>
      <c r="I402" s="5"/>
      <c r="J402" s="5"/>
      <c r="K402" s="5"/>
      <c r="L402" s="5"/>
      <c r="M402" s="5"/>
      <c r="N402" s="5"/>
      <c r="O402" s="5"/>
      <c r="P402" s="5"/>
      <c r="Q402" s="5"/>
    </row>
    <row r="403" spans="2:17" x14ac:dyDescent="0.25">
      <c r="B403" s="5"/>
      <c r="C403" s="5"/>
      <c r="D403" s="5"/>
      <c r="E403" s="5"/>
      <c r="F403" s="5"/>
      <c r="G403" s="5"/>
      <c r="H403" s="5"/>
      <c r="I403" s="5"/>
      <c r="J403" s="5"/>
      <c r="K403" s="5"/>
      <c r="L403" s="5"/>
      <c r="M403" s="5"/>
      <c r="N403" s="5"/>
      <c r="O403" s="5"/>
      <c r="P403" s="5"/>
      <c r="Q403" s="5"/>
    </row>
    <row r="404" spans="2:17" x14ac:dyDescent="0.25">
      <c r="B404" s="5"/>
      <c r="C404" s="5"/>
      <c r="D404" s="5"/>
      <c r="E404" s="5"/>
      <c r="F404" s="5"/>
      <c r="G404" s="5"/>
      <c r="H404" s="5"/>
      <c r="I404" s="5"/>
      <c r="J404" s="5"/>
      <c r="K404" s="5"/>
      <c r="L404" s="5"/>
      <c r="M404" s="5"/>
      <c r="N404" s="5"/>
      <c r="O404" s="5"/>
      <c r="P404" s="5"/>
      <c r="Q404" s="5"/>
    </row>
    <row r="405" spans="2:17" x14ac:dyDescent="0.25">
      <c r="B405" s="46"/>
      <c r="C405" s="46"/>
      <c r="D405" s="46"/>
      <c r="E405" s="46"/>
      <c r="F405" s="46"/>
      <c r="G405" s="46"/>
      <c r="H405" s="46"/>
      <c r="I405" s="46"/>
      <c r="J405" s="46"/>
      <c r="K405" s="46"/>
      <c r="L405" s="46"/>
      <c r="M405" s="46"/>
      <c r="N405" s="46"/>
      <c r="O405" s="46"/>
      <c r="P405" s="46"/>
      <c r="Q405" s="46"/>
    </row>
    <row r="406" spans="2:17" x14ac:dyDescent="0.25">
      <c r="B406" s="46"/>
      <c r="C406" s="46"/>
      <c r="D406" s="46"/>
      <c r="E406" s="46"/>
      <c r="F406" s="46"/>
      <c r="G406" s="46"/>
      <c r="H406" s="46"/>
      <c r="I406" s="46"/>
      <c r="J406" s="46"/>
      <c r="K406" s="46"/>
      <c r="L406" s="46"/>
      <c r="M406" s="46"/>
      <c r="N406" s="46"/>
      <c r="O406" s="46"/>
      <c r="P406" s="46"/>
      <c r="Q406" s="46"/>
    </row>
    <row r="407" spans="2:17" x14ac:dyDescent="0.25">
      <c r="B407" s="46"/>
      <c r="C407" s="46"/>
      <c r="D407" s="46"/>
      <c r="E407" s="46"/>
      <c r="F407" s="46"/>
      <c r="G407" s="46"/>
      <c r="H407" s="46"/>
      <c r="I407" s="46"/>
      <c r="J407" s="46"/>
      <c r="K407" s="46"/>
      <c r="L407" s="46"/>
      <c r="M407" s="46"/>
      <c r="N407" s="46"/>
      <c r="O407" s="46"/>
      <c r="P407" s="46"/>
      <c r="Q407" s="46"/>
    </row>
    <row r="408" spans="2:17" x14ac:dyDescent="0.25">
      <c r="B408" s="46"/>
      <c r="C408" s="46"/>
      <c r="D408" s="46"/>
      <c r="E408" s="46"/>
      <c r="F408" s="46"/>
      <c r="G408" s="46"/>
      <c r="H408" s="46"/>
      <c r="I408" s="46"/>
      <c r="J408" s="46"/>
      <c r="K408" s="46"/>
      <c r="L408" s="46"/>
      <c r="M408" s="46"/>
      <c r="N408" s="46"/>
      <c r="O408" s="46"/>
      <c r="P408" s="46"/>
      <c r="Q408" s="46"/>
    </row>
    <row r="409" spans="2:17" x14ac:dyDescent="0.25">
      <c r="B409" s="46"/>
      <c r="C409" s="46"/>
      <c r="D409" s="46"/>
      <c r="E409" s="46"/>
      <c r="F409" s="46"/>
      <c r="G409" s="46"/>
      <c r="H409" s="46"/>
      <c r="I409" s="46"/>
      <c r="J409" s="46"/>
      <c r="K409" s="46"/>
      <c r="L409" s="46"/>
      <c r="M409" s="46"/>
      <c r="N409" s="46"/>
      <c r="O409" s="46"/>
      <c r="P409" s="46"/>
      <c r="Q409" s="46"/>
    </row>
    <row r="410" spans="2:17" x14ac:dyDescent="0.25">
      <c r="B410" s="46"/>
      <c r="C410" s="46"/>
      <c r="D410" s="46"/>
      <c r="E410" s="46"/>
      <c r="F410" s="46"/>
      <c r="G410" s="46"/>
      <c r="H410" s="46"/>
      <c r="I410" s="46"/>
      <c r="J410" s="46"/>
      <c r="K410" s="46"/>
      <c r="L410" s="46"/>
      <c r="M410" s="46"/>
      <c r="N410" s="46"/>
      <c r="O410" s="46"/>
      <c r="P410" s="46"/>
      <c r="Q410" s="46"/>
    </row>
  </sheetData>
  <sheetProtection insertRows="0"/>
  <mergeCells count="114">
    <mergeCell ref="B101:P105"/>
    <mergeCell ref="B7:C7"/>
    <mergeCell ref="D7:E7"/>
    <mergeCell ref="D10:E10"/>
    <mergeCell ref="F10:G10"/>
    <mergeCell ref="H10:I10"/>
    <mergeCell ref="J10:K10"/>
    <mergeCell ref="R11:S11"/>
    <mergeCell ref="T11:U11"/>
    <mergeCell ref="D12:E12"/>
    <mergeCell ref="D13:E13"/>
    <mergeCell ref="D14:E14"/>
    <mergeCell ref="F12:G12"/>
    <mergeCell ref="F13:G13"/>
    <mergeCell ref="F14:G14"/>
    <mergeCell ref="B12:C12"/>
    <mergeCell ref="B13:C13"/>
    <mergeCell ref="B14:C14"/>
    <mergeCell ref="B19:C19"/>
    <mergeCell ref="D19:E19"/>
    <mergeCell ref="F19:G19"/>
    <mergeCell ref="B64:C64"/>
    <mergeCell ref="F62:G62"/>
    <mergeCell ref="F64:G64"/>
    <mergeCell ref="V11:W11"/>
    <mergeCell ref="X11:Y11"/>
    <mergeCell ref="Z11:AA11"/>
    <mergeCell ref="X10:Y10"/>
    <mergeCell ref="Z10:AA10"/>
    <mergeCell ref="B11:C11"/>
    <mergeCell ref="D11:E11"/>
    <mergeCell ref="F11:G11"/>
    <mergeCell ref="H11:I11"/>
    <mergeCell ref="J11:K11"/>
    <mergeCell ref="L11:M11"/>
    <mergeCell ref="N11:O11"/>
    <mergeCell ref="P11:Q11"/>
    <mergeCell ref="L10:M10"/>
    <mergeCell ref="N10:O10"/>
    <mergeCell ref="P10:Q10"/>
    <mergeCell ref="R10:S10"/>
    <mergeCell ref="T10:U10"/>
    <mergeCell ref="V10:W10"/>
    <mergeCell ref="Z12:AA12"/>
    <mergeCell ref="Z13:AA13"/>
    <mergeCell ref="Z14:AA14"/>
    <mergeCell ref="H12:I12"/>
    <mergeCell ref="H13:I13"/>
    <mergeCell ref="H14:I14"/>
    <mergeCell ref="J12:K12"/>
    <mergeCell ref="R19:S19"/>
    <mergeCell ref="T19:U19"/>
    <mergeCell ref="V19:W19"/>
    <mergeCell ref="X19:Y19"/>
    <mergeCell ref="Z19:AA19"/>
    <mergeCell ref="H19:I19"/>
    <mergeCell ref="J19:K19"/>
    <mergeCell ref="L19:M19"/>
    <mergeCell ref="N19:O19"/>
    <mergeCell ref="P19:Q19"/>
    <mergeCell ref="L14:M14"/>
    <mergeCell ref="N12:O12"/>
    <mergeCell ref="N13:O13"/>
    <mergeCell ref="N14:O14"/>
    <mergeCell ref="V12:W12"/>
    <mergeCell ref="V13:W13"/>
    <mergeCell ref="V14:W14"/>
    <mergeCell ref="X12:Y12"/>
    <mergeCell ref="X13:Y13"/>
    <mergeCell ref="X14:Y14"/>
    <mergeCell ref="B36:C36"/>
    <mergeCell ref="D36:E36"/>
    <mergeCell ref="F36:G36"/>
    <mergeCell ref="H36:I36"/>
    <mergeCell ref="J36:K36"/>
    <mergeCell ref="T12:U12"/>
    <mergeCell ref="T13:U13"/>
    <mergeCell ref="T14:U14"/>
    <mergeCell ref="P12:Q12"/>
    <mergeCell ref="P13:Q13"/>
    <mergeCell ref="P14:Q14"/>
    <mergeCell ref="R12:S12"/>
    <mergeCell ref="R13:S13"/>
    <mergeCell ref="R14:S14"/>
    <mergeCell ref="J13:K13"/>
    <mergeCell ref="J14:K14"/>
    <mergeCell ref="L12:M12"/>
    <mergeCell ref="L13:M13"/>
    <mergeCell ref="X18:Y18"/>
    <mergeCell ref="D62:E62"/>
    <mergeCell ref="D64:E64"/>
    <mergeCell ref="D34:E34"/>
    <mergeCell ref="F34:G34"/>
    <mergeCell ref="H34:I34"/>
    <mergeCell ref="J34:K34"/>
    <mergeCell ref="B35:C35"/>
    <mergeCell ref="B63:C63"/>
    <mergeCell ref="D63:E63"/>
    <mergeCell ref="F63:G63"/>
    <mergeCell ref="Z18:AA18"/>
    <mergeCell ref="D35:E35"/>
    <mergeCell ref="F35:G35"/>
    <mergeCell ref="H35:I35"/>
    <mergeCell ref="J35:K35"/>
    <mergeCell ref="L18:M18"/>
    <mergeCell ref="N18:O18"/>
    <mergeCell ref="P18:Q18"/>
    <mergeCell ref="R18:S18"/>
    <mergeCell ref="T18:U18"/>
    <mergeCell ref="V18:W18"/>
    <mergeCell ref="D18:E18"/>
    <mergeCell ref="F18:G18"/>
    <mergeCell ref="H18:I18"/>
    <mergeCell ref="J18:K18"/>
  </mergeCells>
  <conditionalFormatting sqref="C21:C27 C38:C56">
    <cfRule type="expression" dxfId="27" priority="28">
      <formula>IF(B21="Outro",FALSE,TRUE)</formula>
    </cfRule>
  </conditionalFormatting>
  <conditionalFormatting sqref="C66:C95">
    <cfRule type="expression" dxfId="26" priority="1">
      <formula>IF(B66="Outro",FALSE,TRUE)</formula>
    </cfRule>
  </conditionalFormatting>
  <dataValidations count="2">
    <dataValidation type="decimal" operator="greaterThan" allowBlank="1" showInputMessage="1" showErrorMessage="1" sqref="C21:C27 C38:C56 C66:C95" xr:uid="{83EB790D-E7D4-46E6-9158-7A59D23C205A}">
      <formula1>0</formula1>
    </dataValidation>
    <dataValidation allowBlank="1" showInputMessage="1" showErrorMessage="1" prompt="O título da folha de cálculo encontra-se nesta célula" sqref="B2:B3" xr:uid="{5921A2B4-9BF1-453B-AA4C-AADD6D668B33}"/>
  </dataValidations>
  <hyperlinks>
    <hyperlink ref="R102" location="'Água - Lixiviados'!A1" display="Voltar acima" xr:uid="{67A6E6A9-DAA3-451A-9359-E12C1AACC2E8}"/>
    <hyperlink ref="R104" location="'Folha de rosto'!A1" display="Voltar ao início" xr:uid="{39BDA047-AE06-4DD5-8950-90D9778728A2}"/>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9EF68CD6-2E75-46BD-8A2F-C06107F46E3B}">
          <x14:formula1>
            <xm:f>'C:\Users\ES198012\OneDrive - PGA\Desktop\[Modelo_RAA_v9.02 - DRAAC.xlsx]Suporte'!#REF!</xm:f>
          </x14:formula1>
          <xm:sqref>B28:C28</xm:sqref>
        </x14:dataValidation>
        <x14:dataValidation type="list" allowBlank="1" showInputMessage="1" showErrorMessage="1" xr:uid="{B1FC47AD-084E-41AD-ADFD-00944E04B1A9}">
          <x14:formula1>
            <xm:f>Suporte!$J$8:$J$52</xm:f>
          </x14:formula1>
          <xm:sqref>B21:B27 B38:B56 B66:B95</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4BE17-882D-48BF-88EC-660CB6087FC1}">
  <sheetPr codeName="Folha10">
    <tabColor theme="8" tint="0.59999389629810485"/>
  </sheetPr>
  <dimension ref="A1:AB60"/>
  <sheetViews>
    <sheetView workbookViewId="0">
      <selection activeCell="B7" sqref="B7"/>
    </sheetView>
  </sheetViews>
  <sheetFormatPr defaultRowHeight="15" x14ac:dyDescent="0.25"/>
  <cols>
    <col min="2" max="2" width="14.85546875" customWidth="1"/>
    <col min="3" max="3" width="12.7109375" customWidth="1"/>
    <col min="4" max="4" width="18.42578125" customWidth="1"/>
    <col min="5" max="5" width="16.140625" customWidth="1"/>
    <col min="6" max="6" width="15.42578125" customWidth="1"/>
    <col min="7" max="7" width="23.140625" customWidth="1"/>
    <col min="8" max="8" width="28.5703125" customWidth="1"/>
    <col min="12" max="12" width="19.5703125" style="46" customWidth="1"/>
    <col min="13" max="28" width="9.140625" style="46"/>
  </cols>
  <sheetData>
    <row r="1" spans="1:12" x14ac:dyDescent="0.25">
      <c r="A1" s="105"/>
      <c r="B1" s="105"/>
      <c r="C1" s="105"/>
      <c r="D1" s="105"/>
      <c r="E1" s="105"/>
      <c r="F1" s="105"/>
      <c r="G1" s="105"/>
      <c r="H1" s="105"/>
      <c r="I1" s="105"/>
      <c r="J1" s="105"/>
      <c r="K1" s="105"/>
      <c r="L1" s="105"/>
    </row>
    <row r="2" spans="1:12" ht="23.25" x14ac:dyDescent="0.25">
      <c r="A2" s="105"/>
      <c r="B2" s="45" t="s">
        <v>807</v>
      </c>
      <c r="C2" s="286"/>
      <c r="D2" s="286"/>
      <c r="E2" s="286"/>
      <c r="F2" s="286"/>
      <c r="G2" s="286"/>
      <c r="H2" s="286"/>
      <c r="I2" s="286"/>
      <c r="J2" s="286"/>
      <c r="K2" s="286"/>
      <c r="L2" s="286"/>
    </row>
    <row r="3" spans="1:12" ht="27.75" customHeight="1" x14ac:dyDescent="0.25">
      <c r="A3" s="105"/>
      <c r="B3" s="1"/>
      <c r="C3" s="1"/>
      <c r="D3" s="1"/>
      <c r="E3" s="1"/>
      <c r="F3" s="1"/>
      <c r="G3" s="1"/>
      <c r="H3" s="1"/>
      <c r="I3" s="1"/>
      <c r="J3" s="1"/>
      <c r="K3" s="1"/>
      <c r="L3" s="1"/>
    </row>
    <row r="4" spans="1:12" ht="18.75" x14ac:dyDescent="0.25">
      <c r="A4" s="105"/>
      <c r="B4" s="74" t="s">
        <v>806</v>
      </c>
      <c r="C4" s="290"/>
      <c r="D4" s="290"/>
      <c r="E4" s="290"/>
      <c r="F4" s="290"/>
      <c r="G4" s="290"/>
      <c r="H4" s="290"/>
      <c r="I4" s="290"/>
      <c r="J4" s="290"/>
      <c r="K4" s="290"/>
      <c r="L4" s="290"/>
    </row>
    <row r="5" spans="1:12" ht="18" x14ac:dyDescent="0.25">
      <c r="A5" s="105"/>
      <c r="B5" s="75"/>
      <c r="C5" s="1"/>
      <c r="D5" s="1"/>
      <c r="E5" s="1"/>
      <c r="F5" s="1"/>
      <c r="G5" s="1"/>
      <c r="H5" s="1"/>
      <c r="I5" s="1"/>
      <c r="J5" s="1"/>
      <c r="K5" s="1"/>
      <c r="L5" s="1"/>
    </row>
    <row r="6" spans="1:12" x14ac:dyDescent="0.25">
      <c r="A6" s="105"/>
      <c r="B6" s="12" t="s">
        <v>805</v>
      </c>
      <c r="C6" s="1"/>
      <c r="D6" s="1"/>
      <c r="E6" s="1"/>
      <c r="F6" s="1"/>
      <c r="G6" s="1"/>
      <c r="H6" s="1"/>
      <c r="I6" s="1"/>
      <c r="J6" s="1"/>
      <c r="K6" s="1"/>
      <c r="L6" s="1"/>
    </row>
    <row r="7" spans="1:12" x14ac:dyDescent="0.25">
      <c r="A7" s="105"/>
      <c r="B7" s="1"/>
      <c r="C7" s="1"/>
      <c r="D7" s="1"/>
      <c r="E7" s="1"/>
      <c r="F7" s="1"/>
      <c r="G7" s="1"/>
      <c r="H7" s="1"/>
      <c r="I7" s="1"/>
      <c r="J7" s="1"/>
      <c r="K7" s="1"/>
      <c r="L7" s="1"/>
    </row>
    <row r="8" spans="1:12" ht="44.25" customHeight="1" x14ac:dyDescent="0.25">
      <c r="A8" s="105"/>
      <c r="B8" s="266" t="s">
        <v>115</v>
      </c>
      <c r="C8" s="266" t="s">
        <v>297</v>
      </c>
      <c r="D8" s="266" t="s">
        <v>298</v>
      </c>
      <c r="E8" s="266" t="s">
        <v>801</v>
      </c>
      <c r="F8" s="266" t="s">
        <v>830</v>
      </c>
      <c r="G8" s="266" t="s">
        <v>1</v>
      </c>
      <c r="H8" s="1"/>
      <c r="I8" s="1"/>
      <c r="J8" s="1"/>
      <c r="K8" s="1"/>
      <c r="L8" s="1"/>
    </row>
    <row r="9" spans="1:12" x14ac:dyDescent="0.25">
      <c r="A9" s="105"/>
      <c r="B9" s="246"/>
      <c r="C9" s="262"/>
      <c r="D9" s="262"/>
      <c r="E9" s="262"/>
      <c r="F9" s="216"/>
      <c r="G9" s="262"/>
      <c r="H9" s="1"/>
      <c r="I9" s="1"/>
      <c r="J9" s="1"/>
      <c r="K9" s="1"/>
      <c r="L9" s="1"/>
    </row>
    <row r="10" spans="1:12" x14ac:dyDescent="0.25">
      <c r="A10" s="105"/>
      <c r="B10" s="246"/>
      <c r="C10" s="262"/>
      <c r="D10" s="262"/>
      <c r="E10" s="262"/>
      <c r="F10" s="216"/>
      <c r="G10" s="262"/>
      <c r="H10" s="1"/>
      <c r="I10" s="1"/>
      <c r="J10" s="1"/>
      <c r="K10" s="1"/>
      <c r="L10" s="1"/>
    </row>
    <row r="11" spans="1:12" x14ac:dyDescent="0.25">
      <c r="A11" s="105"/>
      <c r="B11" s="246"/>
      <c r="C11" s="262"/>
      <c r="D11" s="262"/>
      <c r="E11" s="262"/>
      <c r="F11" s="216"/>
      <c r="G11" s="262"/>
      <c r="H11" s="1"/>
      <c r="I11" s="1"/>
      <c r="J11" s="1"/>
      <c r="K11" s="1"/>
      <c r="L11" s="1"/>
    </row>
    <row r="12" spans="1:12" x14ac:dyDescent="0.25">
      <c r="A12" s="105"/>
      <c r="B12" s="246"/>
      <c r="C12" s="262"/>
      <c r="D12" s="262"/>
      <c r="E12" s="262"/>
      <c r="F12" s="216"/>
      <c r="G12" s="262"/>
      <c r="H12" s="1"/>
      <c r="I12" s="1"/>
      <c r="J12" s="1"/>
      <c r="K12" s="1"/>
      <c r="L12" s="1"/>
    </row>
    <row r="13" spans="1:12" x14ac:dyDescent="0.25">
      <c r="A13" s="105"/>
      <c r="B13" s="246"/>
      <c r="C13" s="262"/>
      <c r="D13" s="262"/>
      <c r="E13" s="262"/>
      <c r="F13" s="216"/>
      <c r="G13" s="262"/>
      <c r="H13" s="1"/>
      <c r="I13" s="1"/>
      <c r="J13" s="1"/>
      <c r="K13" s="1"/>
      <c r="L13" s="1"/>
    </row>
    <row r="14" spans="1:12" x14ac:dyDescent="0.25">
      <c r="A14" s="105"/>
      <c r="B14" s="246"/>
      <c r="C14" s="262"/>
      <c r="D14" s="262"/>
      <c r="E14" s="262"/>
      <c r="F14" s="216"/>
      <c r="G14" s="262"/>
      <c r="H14" s="1"/>
      <c r="I14" s="1"/>
      <c r="J14" s="1"/>
      <c r="K14" s="1"/>
      <c r="L14" s="1"/>
    </row>
    <row r="15" spans="1:12" x14ac:dyDescent="0.25">
      <c r="A15" s="105"/>
      <c r="B15" s="246"/>
      <c r="C15" s="262"/>
      <c r="D15" s="262"/>
      <c r="E15" s="262"/>
      <c r="F15" s="216"/>
      <c r="G15" s="262"/>
      <c r="H15" s="1"/>
      <c r="I15" s="1"/>
      <c r="J15" s="1"/>
      <c r="K15" s="1"/>
      <c r="L15" s="1"/>
    </row>
    <row r="16" spans="1:12" x14ac:dyDescent="0.25">
      <c r="A16" s="105"/>
      <c r="B16" s="246"/>
      <c r="C16" s="262"/>
      <c r="D16" s="262"/>
      <c r="E16" s="262"/>
      <c r="F16" s="216"/>
      <c r="G16" s="262"/>
      <c r="H16" s="1"/>
      <c r="I16" s="1"/>
      <c r="J16" s="1"/>
      <c r="K16" s="1"/>
      <c r="L16" s="1"/>
    </row>
    <row r="17" spans="1:12" x14ac:dyDescent="0.25">
      <c r="A17" s="105"/>
      <c r="B17" s="246"/>
      <c r="C17" s="262"/>
      <c r="D17" s="262"/>
      <c r="E17" s="262"/>
      <c r="F17" s="216"/>
      <c r="G17" s="262"/>
      <c r="H17" s="1"/>
      <c r="I17" s="1"/>
      <c r="J17" s="1"/>
      <c r="K17" s="1"/>
      <c r="L17" s="1"/>
    </row>
    <row r="18" spans="1:12" x14ac:dyDescent="0.25">
      <c r="A18" s="105"/>
      <c r="B18" s="246"/>
      <c r="C18" s="262"/>
      <c r="D18" s="262"/>
      <c r="E18" s="262"/>
      <c r="F18" s="216"/>
      <c r="G18" s="262"/>
      <c r="H18" s="1"/>
      <c r="I18" s="1"/>
      <c r="J18" s="1"/>
      <c r="K18" s="1"/>
      <c r="L18" s="1"/>
    </row>
    <row r="19" spans="1:12" x14ac:dyDescent="0.25">
      <c r="A19" s="105"/>
      <c r="B19" s="246"/>
      <c r="C19" s="262"/>
      <c r="D19" s="262"/>
      <c r="E19" s="262"/>
      <c r="F19" s="216"/>
      <c r="G19" s="262"/>
      <c r="H19" s="1"/>
      <c r="I19" s="1"/>
      <c r="J19" s="1"/>
      <c r="K19" s="1"/>
      <c r="L19" s="1"/>
    </row>
    <row r="20" spans="1:12" x14ac:dyDescent="0.25">
      <c r="A20" s="105"/>
      <c r="B20" s="246"/>
      <c r="C20" s="262"/>
      <c r="D20" s="262"/>
      <c r="E20" s="262"/>
      <c r="F20" s="216"/>
      <c r="G20" s="262"/>
      <c r="H20" s="1"/>
      <c r="I20" s="1"/>
      <c r="J20" s="1"/>
      <c r="K20" s="1"/>
      <c r="L20" s="1"/>
    </row>
    <row r="21" spans="1:12" x14ac:dyDescent="0.25">
      <c r="A21" s="105"/>
      <c r="B21" s="246"/>
      <c r="C21" s="262"/>
      <c r="D21" s="262"/>
      <c r="E21" s="262"/>
      <c r="F21" s="216"/>
      <c r="G21" s="262"/>
      <c r="H21" s="1"/>
      <c r="I21" s="1"/>
      <c r="J21" s="1"/>
      <c r="K21" s="1"/>
      <c r="L21" s="1"/>
    </row>
    <row r="22" spans="1:12" x14ac:dyDescent="0.25">
      <c r="A22" s="105"/>
      <c r="B22" s="246"/>
      <c r="C22" s="262"/>
      <c r="D22" s="262"/>
      <c r="E22" s="262"/>
      <c r="F22" s="216"/>
      <c r="G22" s="262"/>
      <c r="H22" s="1"/>
      <c r="I22" s="1"/>
      <c r="J22" s="1"/>
      <c r="K22" s="1"/>
      <c r="L22" s="1"/>
    </row>
    <row r="23" spans="1:12" x14ac:dyDescent="0.25">
      <c r="A23" s="105"/>
      <c r="B23" s="1"/>
      <c r="C23" s="1"/>
      <c r="D23" s="1"/>
      <c r="E23" s="1"/>
      <c r="F23" s="1"/>
      <c r="G23" s="1"/>
      <c r="H23" s="1"/>
      <c r="I23" s="1"/>
      <c r="J23" s="1"/>
      <c r="K23" s="1"/>
      <c r="L23" s="1"/>
    </row>
    <row r="24" spans="1:12" x14ac:dyDescent="0.25">
      <c r="A24" s="105"/>
      <c r="B24" s="1"/>
      <c r="C24" s="1"/>
      <c r="D24" s="1"/>
      <c r="E24" s="1"/>
      <c r="F24" s="1"/>
      <c r="G24" s="1"/>
      <c r="H24" s="1"/>
      <c r="I24" s="1"/>
      <c r="J24" s="1"/>
      <c r="K24" s="1"/>
      <c r="L24" s="1"/>
    </row>
    <row r="25" spans="1:12" ht="18.75" x14ac:dyDescent="0.25">
      <c r="A25" s="105"/>
      <c r="B25" s="74" t="s">
        <v>299</v>
      </c>
      <c r="C25" s="290"/>
      <c r="D25" s="290"/>
      <c r="E25" s="290"/>
      <c r="F25" s="290"/>
      <c r="G25" s="290"/>
      <c r="H25" s="290"/>
      <c r="I25" s="290"/>
      <c r="J25" s="290"/>
      <c r="K25" s="290"/>
      <c r="L25" s="290"/>
    </row>
    <row r="26" spans="1:12" ht="18" x14ac:dyDescent="0.25">
      <c r="A26" s="105"/>
      <c r="B26" s="75"/>
      <c r="C26" s="1"/>
      <c r="D26" s="1"/>
      <c r="E26" s="1"/>
      <c r="F26" s="1"/>
      <c r="G26" s="1"/>
      <c r="H26" s="1"/>
      <c r="I26" s="1"/>
      <c r="J26" s="1"/>
      <c r="K26" s="1"/>
      <c r="L26" s="1"/>
    </row>
    <row r="27" spans="1:12" x14ac:dyDescent="0.25">
      <c r="A27" s="105"/>
      <c r="B27" s="12" t="s">
        <v>300</v>
      </c>
      <c r="C27" s="1"/>
      <c r="D27" s="1"/>
      <c r="E27" s="1"/>
      <c r="F27" s="1"/>
      <c r="G27" s="1"/>
      <c r="H27" s="1"/>
      <c r="I27" s="1"/>
      <c r="J27" s="1"/>
      <c r="K27" s="1"/>
      <c r="L27" s="1"/>
    </row>
    <row r="28" spans="1:12" x14ac:dyDescent="0.25">
      <c r="A28" s="105"/>
      <c r="B28" s="1"/>
      <c r="C28" s="1"/>
      <c r="D28" s="1"/>
      <c r="E28" s="1"/>
      <c r="F28" s="1"/>
      <c r="G28" s="1"/>
      <c r="H28" s="1"/>
      <c r="I28" s="1"/>
      <c r="J28" s="1"/>
      <c r="K28" s="1"/>
      <c r="L28" s="1"/>
    </row>
    <row r="29" spans="1:12" ht="38.25" customHeight="1" x14ac:dyDescent="0.25">
      <c r="A29" s="105"/>
      <c r="B29" s="266" t="s">
        <v>301</v>
      </c>
      <c r="C29" s="266" t="s">
        <v>302</v>
      </c>
      <c r="D29" s="266" t="s">
        <v>303</v>
      </c>
      <c r="E29" s="266" t="s">
        <v>304</v>
      </c>
      <c r="F29" s="482" t="s">
        <v>305</v>
      </c>
      <c r="G29" s="482"/>
      <c r="H29" s="482"/>
      <c r="I29" s="1"/>
      <c r="J29" s="1"/>
      <c r="K29" s="1"/>
      <c r="L29" s="1"/>
    </row>
    <row r="30" spans="1:12" x14ac:dyDescent="0.25">
      <c r="A30" s="105"/>
      <c r="B30" s="246"/>
      <c r="C30" s="113"/>
      <c r="D30" s="113"/>
      <c r="E30" s="113"/>
      <c r="F30" s="480"/>
      <c r="G30" s="480"/>
      <c r="H30" s="480"/>
      <c r="I30" s="1"/>
      <c r="J30" s="1"/>
      <c r="K30" s="1"/>
      <c r="L30" s="1"/>
    </row>
    <row r="31" spans="1:12" x14ac:dyDescent="0.25">
      <c r="A31" s="105"/>
      <c r="B31" s="246"/>
      <c r="C31" s="113"/>
      <c r="D31" s="113"/>
      <c r="E31" s="113"/>
      <c r="F31" s="480"/>
      <c r="G31" s="480"/>
      <c r="H31" s="480"/>
      <c r="I31" s="1"/>
      <c r="J31" s="1"/>
      <c r="K31" s="1"/>
      <c r="L31" s="1"/>
    </row>
    <row r="32" spans="1:12" x14ac:dyDescent="0.25">
      <c r="A32" s="105"/>
      <c r="B32" s="246"/>
      <c r="C32" s="113"/>
      <c r="D32" s="113"/>
      <c r="E32" s="113"/>
      <c r="F32" s="480"/>
      <c r="G32" s="480"/>
      <c r="H32" s="480"/>
      <c r="I32" s="1"/>
      <c r="J32" s="1"/>
      <c r="K32" s="1"/>
      <c r="L32" s="1"/>
    </row>
    <row r="33" spans="1:24" x14ac:dyDescent="0.25">
      <c r="A33" s="105"/>
      <c r="B33" s="246"/>
      <c r="C33" s="113"/>
      <c r="D33" s="113"/>
      <c r="E33" s="113"/>
      <c r="F33" s="480"/>
      <c r="G33" s="480"/>
      <c r="H33" s="480"/>
      <c r="I33" s="1"/>
      <c r="J33" s="1"/>
      <c r="K33" s="1"/>
      <c r="L33" s="1"/>
    </row>
    <row r="34" spans="1:24" x14ac:dyDescent="0.25">
      <c r="A34" s="105"/>
      <c r="B34" s="246"/>
      <c r="C34" s="113"/>
      <c r="D34" s="113"/>
      <c r="E34" s="113"/>
      <c r="F34" s="480"/>
      <c r="G34" s="480"/>
      <c r="H34" s="480"/>
      <c r="I34" s="1"/>
      <c r="J34" s="1"/>
      <c r="K34" s="1"/>
      <c r="L34" s="1"/>
    </row>
    <row r="35" spans="1:24" x14ac:dyDescent="0.25">
      <c r="A35" s="105"/>
      <c r="B35" s="246"/>
      <c r="C35" s="113"/>
      <c r="D35" s="113"/>
      <c r="E35" s="113"/>
      <c r="F35" s="480"/>
      <c r="G35" s="480"/>
      <c r="H35" s="480"/>
      <c r="I35" s="1"/>
      <c r="J35" s="1"/>
      <c r="K35" s="1"/>
      <c r="L35" s="1"/>
    </row>
    <row r="36" spans="1:24" x14ac:dyDescent="0.25">
      <c r="A36" s="105"/>
      <c r="B36" s="246"/>
      <c r="C36" s="113"/>
      <c r="D36" s="113"/>
      <c r="E36" s="113"/>
      <c r="F36" s="480"/>
      <c r="G36" s="480"/>
      <c r="H36" s="480"/>
      <c r="I36" s="1"/>
      <c r="J36" s="1"/>
      <c r="K36" s="1"/>
      <c r="L36" s="1"/>
    </row>
    <row r="37" spans="1:24" x14ac:dyDescent="0.25">
      <c r="A37" s="105"/>
      <c r="B37" s="246"/>
      <c r="C37" s="113"/>
      <c r="D37" s="113"/>
      <c r="E37" s="113"/>
      <c r="F37" s="480"/>
      <c r="G37" s="480"/>
      <c r="H37" s="480"/>
      <c r="I37" s="1"/>
      <c r="J37" s="1"/>
      <c r="K37" s="1"/>
      <c r="L37" s="1"/>
    </row>
    <row r="38" spans="1:24" x14ac:dyDescent="0.25">
      <c r="A38" s="105"/>
      <c r="B38" s="246"/>
      <c r="C38" s="113"/>
      <c r="D38" s="113"/>
      <c r="E38" s="113"/>
      <c r="F38" s="480"/>
      <c r="G38" s="480"/>
      <c r="H38" s="480"/>
      <c r="I38" s="1"/>
      <c r="J38" s="1"/>
      <c r="K38" s="1"/>
      <c r="L38" s="1"/>
    </row>
    <row r="39" spans="1:24" x14ac:dyDescent="0.25">
      <c r="A39" s="105"/>
      <c r="B39" s="246"/>
      <c r="C39" s="113"/>
      <c r="D39" s="113"/>
      <c r="E39" s="113"/>
      <c r="F39" s="480"/>
      <c r="G39" s="480"/>
      <c r="H39" s="480"/>
      <c r="I39" s="1"/>
      <c r="J39" s="1"/>
      <c r="K39" s="1"/>
      <c r="L39" s="1"/>
    </row>
    <row r="40" spans="1:24" x14ac:dyDescent="0.25">
      <c r="A40" s="105"/>
      <c r="B40" s="246"/>
      <c r="C40" s="113"/>
      <c r="D40" s="113"/>
      <c r="E40" s="113"/>
      <c r="F40" s="480"/>
      <c r="G40" s="480"/>
      <c r="H40" s="480"/>
      <c r="I40" s="1"/>
      <c r="J40" s="1"/>
      <c r="K40" s="1"/>
      <c r="L40" s="1"/>
    </row>
    <row r="41" spans="1:24" x14ac:dyDescent="0.25">
      <c r="A41" s="105"/>
      <c r="B41" s="246"/>
      <c r="C41" s="113"/>
      <c r="D41" s="113"/>
      <c r="E41" s="113"/>
      <c r="F41" s="480"/>
      <c r="G41" s="480"/>
      <c r="H41" s="480"/>
      <c r="I41" s="1"/>
      <c r="J41" s="1"/>
      <c r="K41" s="1"/>
      <c r="L41" s="1"/>
    </row>
    <row r="42" spans="1:24" x14ac:dyDescent="0.25">
      <c r="A42" s="105"/>
      <c r="B42" s="246"/>
      <c r="C42" s="113"/>
      <c r="D42" s="113"/>
      <c r="E42" s="113"/>
      <c r="F42" s="480"/>
      <c r="G42" s="480"/>
      <c r="H42" s="480"/>
      <c r="I42" s="1"/>
      <c r="J42" s="1"/>
      <c r="K42" s="1"/>
      <c r="L42" s="1"/>
    </row>
    <row r="43" spans="1:24" x14ac:dyDescent="0.25">
      <c r="A43" s="105"/>
      <c r="B43" s="246"/>
      <c r="C43" s="113"/>
      <c r="D43" s="113"/>
      <c r="E43" s="113"/>
      <c r="F43" s="480"/>
      <c r="G43" s="480"/>
      <c r="H43" s="480"/>
      <c r="I43" s="1"/>
      <c r="J43" s="1"/>
      <c r="K43" s="292"/>
      <c r="L43" s="1"/>
    </row>
    <row r="44" spans="1:24" x14ac:dyDescent="0.25">
      <c r="A44" s="105"/>
      <c r="B44" s="1"/>
      <c r="C44" s="1"/>
      <c r="D44" s="1"/>
      <c r="E44" s="1"/>
      <c r="F44" s="1"/>
      <c r="G44" s="1"/>
      <c r="H44" s="1"/>
      <c r="I44" s="1"/>
      <c r="J44" s="1"/>
      <c r="K44" s="1"/>
      <c r="L44" s="1"/>
    </row>
    <row r="45" spans="1:24" x14ac:dyDescent="0.25">
      <c r="A45" s="105"/>
      <c r="B45" s="1"/>
      <c r="C45" s="1"/>
      <c r="D45" s="1"/>
      <c r="E45" s="1"/>
      <c r="F45" s="1"/>
      <c r="G45" s="1"/>
      <c r="H45" s="1"/>
      <c r="I45" s="1"/>
      <c r="J45" s="1"/>
      <c r="K45" s="1"/>
      <c r="L45" s="121"/>
      <c r="M45" s="119"/>
      <c r="N45" s="119"/>
      <c r="O45" s="119"/>
      <c r="P45" s="119"/>
      <c r="Q45" s="119"/>
      <c r="R45" s="119"/>
      <c r="S45" s="119"/>
      <c r="T45" s="119"/>
      <c r="U45" s="119"/>
      <c r="V45" s="119"/>
      <c r="W45" s="119"/>
      <c r="X45" s="119"/>
    </row>
    <row r="46" spans="1:24" ht="24" customHeight="1" x14ac:dyDescent="0.25">
      <c r="A46" s="105"/>
      <c r="B46" s="196" t="s">
        <v>146</v>
      </c>
      <c r="C46" s="9"/>
      <c r="D46" s="9"/>
      <c r="E46" s="9"/>
      <c r="F46" s="9"/>
      <c r="G46" s="9"/>
      <c r="H46" s="9"/>
      <c r="I46" s="120"/>
      <c r="J46" s="120"/>
      <c r="K46" s="120"/>
      <c r="L46" s="120"/>
      <c r="M46" s="119"/>
      <c r="N46" s="119"/>
      <c r="O46" s="119"/>
      <c r="P46" s="119"/>
      <c r="Q46" s="119"/>
      <c r="R46" s="119"/>
      <c r="S46" s="119"/>
      <c r="T46" s="119"/>
      <c r="U46" s="119"/>
      <c r="V46" s="119"/>
      <c r="W46" s="119"/>
      <c r="X46" s="119"/>
    </row>
    <row r="47" spans="1:24" x14ac:dyDescent="0.25">
      <c r="A47" s="105"/>
      <c r="B47" s="442" t="s">
        <v>147</v>
      </c>
      <c r="C47" s="442"/>
      <c r="D47" s="442"/>
      <c r="E47" s="442"/>
      <c r="F47" s="442"/>
      <c r="G47" s="442"/>
      <c r="H47" s="442"/>
      <c r="I47" s="120"/>
      <c r="J47" s="120"/>
      <c r="K47" s="120"/>
      <c r="L47" s="120"/>
      <c r="M47" s="119"/>
      <c r="N47" s="119"/>
      <c r="O47" s="119"/>
      <c r="P47" s="119"/>
      <c r="Q47" s="119"/>
      <c r="R47" s="119"/>
      <c r="S47" s="119"/>
      <c r="T47" s="119"/>
      <c r="U47" s="119"/>
      <c r="V47" s="119"/>
      <c r="W47" s="119"/>
      <c r="X47" s="119"/>
    </row>
    <row r="48" spans="1:24" x14ac:dyDescent="0.25">
      <c r="A48" s="105"/>
      <c r="B48" s="442"/>
      <c r="C48" s="442"/>
      <c r="D48" s="442"/>
      <c r="E48" s="442"/>
      <c r="F48" s="442"/>
      <c r="G48" s="442"/>
      <c r="H48" s="442"/>
      <c r="I48" s="120"/>
      <c r="J48" s="306" t="s">
        <v>1018</v>
      </c>
      <c r="K48" s="120"/>
      <c r="L48" s="120"/>
      <c r="M48" s="119"/>
      <c r="N48" s="119"/>
      <c r="O48" s="119"/>
      <c r="P48" s="119"/>
      <c r="Q48" s="119"/>
      <c r="R48" s="119"/>
      <c r="S48" s="119"/>
      <c r="T48" s="119"/>
      <c r="U48" s="119"/>
      <c r="V48" s="119"/>
      <c r="W48" s="119"/>
      <c r="X48" s="119"/>
    </row>
    <row r="49" spans="1:24" x14ac:dyDescent="0.25">
      <c r="A49" s="105"/>
      <c r="B49" s="442"/>
      <c r="C49" s="442"/>
      <c r="D49" s="442"/>
      <c r="E49" s="442"/>
      <c r="F49" s="442"/>
      <c r="G49" s="442"/>
      <c r="H49" s="442"/>
      <c r="I49" s="120"/>
      <c r="K49" s="120"/>
      <c r="L49" s="120"/>
      <c r="M49" s="119"/>
      <c r="N49" s="119"/>
      <c r="O49" s="119"/>
      <c r="P49" s="119"/>
      <c r="Q49" s="119"/>
      <c r="R49" s="119"/>
      <c r="S49" s="119"/>
      <c r="T49" s="119"/>
      <c r="U49" s="119"/>
      <c r="V49" s="119"/>
      <c r="W49" s="119"/>
      <c r="X49" s="119"/>
    </row>
    <row r="50" spans="1:24" x14ac:dyDescent="0.25">
      <c r="A50" s="105"/>
      <c r="B50" s="442"/>
      <c r="C50" s="442"/>
      <c r="D50" s="442"/>
      <c r="E50" s="442"/>
      <c r="F50" s="442"/>
      <c r="G50" s="442"/>
      <c r="H50" s="442"/>
      <c r="I50" s="120"/>
      <c r="J50" s="356" t="s">
        <v>1040</v>
      </c>
      <c r="K50" s="120"/>
      <c r="L50" s="120"/>
      <c r="M50" s="119"/>
      <c r="N50" s="119"/>
      <c r="O50" s="119"/>
      <c r="P50" s="119"/>
      <c r="Q50" s="119"/>
      <c r="R50" s="119"/>
      <c r="S50" s="119"/>
      <c r="T50" s="119"/>
      <c r="U50" s="119"/>
      <c r="V50" s="119"/>
      <c r="W50" s="119"/>
      <c r="X50" s="119"/>
    </row>
    <row r="51" spans="1:24" x14ac:dyDescent="0.25">
      <c r="A51" s="105"/>
      <c r="B51" s="442"/>
      <c r="C51" s="442"/>
      <c r="D51" s="442"/>
      <c r="E51" s="442"/>
      <c r="F51" s="442"/>
      <c r="G51" s="442"/>
      <c r="H51" s="442"/>
      <c r="I51" s="120"/>
      <c r="J51" s="120"/>
      <c r="K51" s="120"/>
      <c r="L51" s="120"/>
      <c r="M51" s="119"/>
      <c r="N51" s="119"/>
      <c r="O51" s="119"/>
      <c r="P51" s="119"/>
      <c r="Q51" s="119"/>
      <c r="R51" s="119"/>
      <c r="S51" s="119"/>
      <c r="T51" s="119"/>
      <c r="U51" s="119"/>
      <c r="V51" s="119"/>
      <c r="W51" s="119"/>
      <c r="X51" s="119"/>
    </row>
    <row r="52" spans="1:24" x14ac:dyDescent="0.25">
      <c r="A52" s="105"/>
      <c r="B52" s="1"/>
      <c r="C52" s="1"/>
      <c r="D52" s="1"/>
      <c r="E52" s="1"/>
      <c r="F52" s="1"/>
      <c r="G52" s="1"/>
      <c r="H52" s="1"/>
      <c r="I52" s="120"/>
      <c r="J52" s="120"/>
      <c r="K52" s="120"/>
      <c r="L52" s="120"/>
      <c r="M52" s="119"/>
      <c r="N52" s="119"/>
      <c r="O52" s="119"/>
      <c r="P52" s="119"/>
      <c r="Q52" s="119"/>
      <c r="R52" s="119"/>
      <c r="S52" s="119"/>
      <c r="T52" s="119"/>
      <c r="U52" s="119"/>
    </row>
    <row r="53" spans="1:24" x14ac:dyDescent="0.25">
      <c r="A53" s="105"/>
      <c r="B53" s="1"/>
      <c r="C53" s="1"/>
      <c r="D53" s="1"/>
      <c r="E53" s="1"/>
      <c r="F53" s="1"/>
      <c r="G53" s="1"/>
      <c r="H53" s="1"/>
      <c r="I53" s="120"/>
      <c r="J53" s="120"/>
      <c r="K53" s="120"/>
      <c r="L53" s="120"/>
      <c r="M53" s="119"/>
      <c r="N53" s="119"/>
      <c r="O53" s="119"/>
      <c r="P53" s="119"/>
      <c r="Q53" s="119"/>
      <c r="R53" s="119"/>
      <c r="S53" s="119"/>
      <c r="T53" s="119"/>
      <c r="U53" s="119"/>
    </row>
    <row r="54" spans="1:24" x14ac:dyDescent="0.25">
      <c r="A54" s="105"/>
      <c r="B54" s="1"/>
      <c r="C54" s="1"/>
      <c r="D54" s="1"/>
      <c r="E54" s="1"/>
      <c r="F54" s="1"/>
      <c r="G54" s="1"/>
      <c r="H54" s="1"/>
      <c r="I54" s="1"/>
      <c r="J54" s="1"/>
      <c r="K54" s="1"/>
      <c r="L54" s="121"/>
      <c r="M54" s="119"/>
      <c r="N54" s="119"/>
      <c r="O54" s="119"/>
      <c r="P54" s="119"/>
      <c r="Q54" s="119"/>
      <c r="R54" s="119"/>
      <c r="S54" s="119"/>
      <c r="T54" s="119"/>
      <c r="U54" s="119"/>
    </row>
    <row r="55" spans="1:24" x14ac:dyDescent="0.25">
      <c r="A55" s="105"/>
      <c r="B55" s="1"/>
      <c r="C55" s="1"/>
      <c r="D55" s="1"/>
      <c r="E55" s="1"/>
      <c r="F55" s="1"/>
      <c r="G55" s="1"/>
      <c r="H55" s="1"/>
      <c r="I55" s="1"/>
      <c r="J55" s="1"/>
      <c r="K55" s="1"/>
      <c r="L55" s="121"/>
      <c r="M55" s="119"/>
      <c r="N55" s="119"/>
      <c r="O55" s="119"/>
      <c r="P55" s="119"/>
      <c r="Q55" s="119"/>
      <c r="R55" s="119"/>
      <c r="S55" s="119"/>
      <c r="T55" s="119"/>
      <c r="U55" s="119"/>
    </row>
    <row r="56" spans="1:24" x14ac:dyDescent="0.25">
      <c r="L56" s="119"/>
      <c r="M56" s="119"/>
      <c r="N56" s="119"/>
      <c r="O56" s="119"/>
      <c r="P56" s="119"/>
      <c r="Q56" s="119"/>
      <c r="R56" s="119"/>
      <c r="S56" s="119"/>
      <c r="T56" s="119"/>
      <c r="U56" s="119"/>
    </row>
    <row r="57" spans="1:24" x14ac:dyDescent="0.25">
      <c r="L57" s="119"/>
      <c r="M57" s="119"/>
      <c r="N57" s="119"/>
      <c r="O57" s="119"/>
      <c r="P57" s="119"/>
      <c r="Q57" s="119"/>
      <c r="R57" s="119"/>
      <c r="S57" s="119"/>
      <c r="T57" s="119"/>
      <c r="U57" s="119"/>
    </row>
    <row r="58" spans="1:24" x14ac:dyDescent="0.25">
      <c r="L58" s="119"/>
      <c r="M58" s="119"/>
      <c r="N58" s="119"/>
      <c r="O58" s="119"/>
      <c r="P58" s="119"/>
      <c r="Q58" s="119"/>
      <c r="R58" s="119"/>
      <c r="S58" s="119"/>
      <c r="T58" s="119"/>
      <c r="U58" s="119"/>
    </row>
    <row r="59" spans="1:24" x14ac:dyDescent="0.25">
      <c r="L59" s="119"/>
      <c r="M59" s="119"/>
      <c r="N59" s="119"/>
      <c r="O59" s="119"/>
      <c r="P59" s="119"/>
      <c r="Q59" s="119"/>
      <c r="R59" s="119"/>
      <c r="S59" s="119"/>
      <c r="T59" s="119"/>
      <c r="U59" s="119"/>
    </row>
    <row r="60" spans="1:24" x14ac:dyDescent="0.25">
      <c r="L60" s="119"/>
      <c r="M60" s="119"/>
      <c r="N60" s="119"/>
      <c r="O60" s="119"/>
      <c r="P60" s="119"/>
      <c r="Q60" s="119"/>
      <c r="R60" s="119"/>
      <c r="S60" s="119"/>
      <c r="T60" s="119"/>
      <c r="U60" s="119"/>
    </row>
  </sheetData>
  <sheetProtection insertRows="0"/>
  <mergeCells count="16">
    <mergeCell ref="B47:H51"/>
    <mergeCell ref="F39:H39"/>
    <mergeCell ref="F29:H29"/>
    <mergeCell ref="F30:H30"/>
    <mergeCell ref="F31:H31"/>
    <mergeCell ref="F32:H32"/>
    <mergeCell ref="F33:H33"/>
    <mergeCell ref="F34:H34"/>
    <mergeCell ref="F35:H35"/>
    <mergeCell ref="F36:H36"/>
    <mergeCell ref="F37:H37"/>
    <mergeCell ref="F38:H38"/>
    <mergeCell ref="F40:H40"/>
    <mergeCell ref="F41:H41"/>
    <mergeCell ref="F42:H42"/>
    <mergeCell ref="F43:H43"/>
  </mergeCells>
  <dataValidations count="1">
    <dataValidation allowBlank="1" showInputMessage="1" showErrorMessage="1" prompt="O título da folha de cálculo encontra-se nesta célula" sqref="B2" xr:uid="{864F92D8-AD8F-4340-B2D8-750F0B6E7F60}"/>
  </dataValidations>
  <hyperlinks>
    <hyperlink ref="J48" location="'Água - Limpeza_Pavilhões_Fossas'!A1" display="Voltar acima" xr:uid="{66EEA55E-B93C-442C-9DA5-0E28182126B2}"/>
    <hyperlink ref="J50" location="'Folha de rosto'!A1" display="Voltar ao início" xr:uid="{9583671A-7EBC-40F3-8B12-5989AA143474}"/>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5FB99-36CA-4EBA-8CBB-7619B7E22603}">
  <sheetPr codeName="Folha12">
    <tabColor theme="5" tint="0.59999389629810485"/>
  </sheetPr>
  <dimension ref="A1:T45"/>
  <sheetViews>
    <sheetView zoomScaleNormal="100" workbookViewId="0">
      <selection activeCell="B14" sqref="B14"/>
    </sheetView>
  </sheetViews>
  <sheetFormatPr defaultRowHeight="15" x14ac:dyDescent="0.25"/>
  <cols>
    <col min="2" max="2" width="11.7109375" customWidth="1"/>
    <col min="3" max="3" width="30.7109375" customWidth="1"/>
    <col min="12" max="12" width="16.28515625" customWidth="1"/>
    <col min="13" max="14" width="18.5703125" customWidth="1"/>
    <col min="15" max="15" width="21.5703125" customWidth="1"/>
  </cols>
  <sheetData>
    <row r="1" spans="1:20" x14ac:dyDescent="0.25">
      <c r="A1" s="63"/>
      <c r="B1" s="63"/>
      <c r="C1" s="63"/>
      <c r="D1" s="63"/>
      <c r="E1" s="63"/>
      <c r="F1" s="63"/>
      <c r="G1" s="63"/>
      <c r="H1" s="63"/>
      <c r="I1" s="63"/>
      <c r="J1" s="63"/>
      <c r="K1" s="63"/>
      <c r="L1" s="63"/>
      <c r="M1" s="63"/>
      <c r="N1" s="63"/>
      <c r="O1" s="63"/>
      <c r="P1" s="63"/>
      <c r="Q1" s="63"/>
      <c r="R1" s="63"/>
      <c r="S1" s="63"/>
      <c r="T1" s="63"/>
    </row>
    <row r="2" spans="1:20" ht="23.25" x14ac:dyDescent="0.25">
      <c r="A2" s="63"/>
      <c r="B2" s="45" t="s">
        <v>140</v>
      </c>
      <c r="C2" s="285"/>
      <c r="D2" s="285"/>
      <c r="E2" s="285"/>
      <c r="F2" s="285"/>
      <c r="G2" s="285"/>
      <c r="H2" s="285"/>
      <c r="I2" s="285"/>
      <c r="J2" s="285"/>
      <c r="K2" s="285"/>
      <c r="L2" s="285"/>
      <c r="M2" s="285"/>
      <c r="N2" s="285"/>
      <c r="O2" s="285"/>
      <c r="P2" s="285"/>
      <c r="Q2" s="285"/>
      <c r="R2" s="285"/>
      <c r="S2" s="285"/>
      <c r="T2" s="285"/>
    </row>
    <row r="3" spans="1:20" x14ac:dyDescent="0.25">
      <c r="A3" s="63"/>
      <c r="B3" s="1"/>
      <c r="C3" s="1"/>
      <c r="D3" s="1"/>
      <c r="E3" s="1"/>
      <c r="F3" s="1"/>
      <c r="G3" s="1"/>
      <c r="H3" s="1"/>
      <c r="I3" s="1"/>
      <c r="J3" s="1"/>
      <c r="K3" s="1"/>
      <c r="L3" s="1"/>
      <c r="M3" s="1"/>
      <c r="N3" s="1"/>
      <c r="O3" s="1"/>
      <c r="P3" s="1"/>
      <c r="Q3" s="1"/>
      <c r="R3" s="1"/>
      <c r="S3" s="1"/>
      <c r="T3" s="1"/>
    </row>
    <row r="4" spans="1:20" x14ac:dyDescent="0.25">
      <c r="A4" s="192"/>
      <c r="B4" s="1"/>
      <c r="C4" s="1"/>
      <c r="D4" s="1"/>
      <c r="E4" s="1"/>
      <c r="F4" s="1"/>
      <c r="G4" s="1"/>
      <c r="H4" s="1"/>
      <c r="I4" s="1"/>
      <c r="J4" s="1"/>
      <c r="K4" s="1"/>
      <c r="L4" s="1"/>
      <c r="M4" s="1"/>
      <c r="N4" s="1"/>
      <c r="O4" s="1"/>
      <c r="P4" s="1"/>
      <c r="Q4" s="1"/>
      <c r="R4" s="1"/>
      <c r="S4" s="1"/>
      <c r="T4" s="1"/>
    </row>
    <row r="5" spans="1:20" x14ac:dyDescent="0.25">
      <c r="A5" s="192"/>
      <c r="B5" s="12" t="s">
        <v>808</v>
      </c>
      <c r="C5" s="1"/>
      <c r="D5" s="1"/>
      <c r="E5" s="1"/>
      <c r="F5" s="1"/>
      <c r="G5" s="1"/>
      <c r="H5" s="1"/>
      <c r="I5" s="1"/>
      <c r="J5" s="1"/>
      <c r="K5" s="1"/>
      <c r="L5" s="1"/>
      <c r="M5" s="287"/>
      <c r="N5" s="287"/>
      <c r="O5" s="287"/>
      <c r="P5" s="287"/>
      <c r="Q5" s="287"/>
      <c r="R5" s="287"/>
      <c r="S5" s="287"/>
      <c r="T5" s="1"/>
    </row>
    <row r="6" spans="1:20" x14ac:dyDescent="0.25">
      <c r="A6" s="63"/>
      <c r="B6" s="12"/>
      <c r="C6" s="16"/>
      <c r="D6" s="16"/>
      <c r="E6" s="16"/>
      <c r="F6" s="16"/>
      <c r="G6" s="16"/>
      <c r="H6" s="16"/>
      <c r="I6" s="16"/>
      <c r="J6" s="16"/>
      <c r="K6" s="16"/>
      <c r="L6" s="16"/>
      <c r="M6" s="42"/>
      <c r="N6" s="42"/>
      <c r="O6" s="42"/>
      <c r="P6" s="42"/>
      <c r="Q6" s="42"/>
      <c r="R6" s="42"/>
      <c r="S6" s="42"/>
      <c r="T6" s="115"/>
    </row>
    <row r="7" spans="1:20" ht="36.75" customHeight="1" x14ac:dyDescent="0.25">
      <c r="A7" s="63"/>
      <c r="B7" s="538" t="s">
        <v>141</v>
      </c>
      <c r="C7" s="538"/>
      <c r="D7" s="538"/>
      <c r="E7" s="538"/>
      <c r="F7" s="538"/>
      <c r="G7" s="538"/>
      <c r="H7" s="538"/>
      <c r="I7" s="538"/>
      <c r="J7" s="538"/>
      <c r="K7" s="544"/>
      <c r="L7" s="263" t="s">
        <v>10</v>
      </c>
      <c r="M7" s="545" t="str">
        <f>IF(L7="Não","Indique em que data foi efetuada a primeira avaliação de ruído","")</f>
        <v/>
      </c>
      <c r="N7" s="545"/>
      <c r="O7" s="235"/>
      <c r="P7" s="319"/>
      <c r="Q7" s="319"/>
      <c r="R7" s="319"/>
      <c r="S7" s="319"/>
      <c r="T7" s="115"/>
    </row>
    <row r="8" spans="1:20" ht="30.75" customHeight="1" x14ac:dyDescent="0.25">
      <c r="A8" s="63"/>
      <c r="B8" s="538" t="s">
        <v>142</v>
      </c>
      <c r="C8" s="538"/>
      <c r="D8" s="538"/>
      <c r="E8" s="538"/>
      <c r="F8" s="538"/>
      <c r="G8" s="538"/>
      <c r="H8" s="538"/>
      <c r="I8" s="538"/>
      <c r="J8" s="538"/>
      <c r="K8" s="538"/>
      <c r="L8" s="263" t="s">
        <v>10</v>
      </c>
      <c r="M8" s="546" t="str">
        <f>IF(L8="Sim","Indique em que data","")</f>
        <v/>
      </c>
      <c r="N8" s="545"/>
      <c r="O8" s="235"/>
      <c r="P8" s="319"/>
      <c r="Q8" s="319"/>
      <c r="R8" s="319"/>
      <c r="S8" s="319"/>
      <c r="T8" s="115"/>
    </row>
    <row r="9" spans="1:20" ht="31.5" customHeight="1" x14ac:dyDescent="0.25">
      <c r="A9" s="83"/>
      <c r="B9" s="292"/>
      <c r="C9" s="236"/>
      <c r="D9" s="236"/>
      <c r="E9" s="236"/>
      <c r="F9" s="236"/>
      <c r="G9" s="236"/>
      <c r="H9" s="236"/>
      <c r="I9" s="236"/>
      <c r="J9" s="236"/>
      <c r="K9" s="236"/>
      <c r="L9" s="236"/>
      <c r="M9" s="545" t="str">
        <f>IF(L8="Sim","Indique o motivo","")</f>
        <v/>
      </c>
      <c r="N9" s="545"/>
      <c r="O9" s="235"/>
      <c r="P9" s="234"/>
      <c r="Q9" s="234"/>
      <c r="R9" s="234"/>
      <c r="S9" s="234"/>
      <c r="T9" s="115"/>
    </row>
    <row r="10" spans="1:20" ht="27" customHeight="1" x14ac:dyDescent="0.25">
      <c r="A10" s="63"/>
      <c r="B10" s="538" t="s">
        <v>143</v>
      </c>
      <c r="C10" s="538"/>
      <c r="D10" s="538"/>
      <c r="E10" s="538"/>
      <c r="F10" s="538"/>
      <c r="G10" s="538"/>
      <c r="H10" s="538"/>
      <c r="I10" s="538"/>
      <c r="J10" s="538"/>
      <c r="K10" s="538"/>
      <c r="L10" s="263" t="s">
        <v>10</v>
      </c>
      <c r="M10" s="29"/>
      <c r="N10" s="29"/>
      <c r="O10" s="117"/>
      <c r="P10" s="29"/>
      <c r="Q10" s="29"/>
      <c r="R10" s="29"/>
      <c r="S10" s="29"/>
      <c r="T10" s="115"/>
    </row>
    <row r="11" spans="1:20" ht="30" customHeight="1" x14ac:dyDescent="0.25">
      <c r="A11" s="83"/>
      <c r="B11" s="538" t="s">
        <v>325</v>
      </c>
      <c r="C11" s="538"/>
      <c r="D11" s="538"/>
      <c r="E11" s="538"/>
      <c r="F11" s="538"/>
      <c r="G11" s="538"/>
      <c r="H11" s="538"/>
      <c r="I11" s="538"/>
      <c r="J11" s="538"/>
      <c r="K11" s="538"/>
      <c r="L11" s="263" t="s">
        <v>10</v>
      </c>
      <c r="M11" s="537" t="str">
        <f>IF(L11="Sim","Indique em que data e anexe o relatório de monitorização respetivo:","")</f>
        <v/>
      </c>
      <c r="N11" s="537"/>
      <c r="O11" s="353"/>
      <c r="P11" s="324"/>
      <c r="Q11" s="324"/>
      <c r="R11" s="324"/>
      <c r="S11" s="324"/>
      <c r="T11" s="115"/>
    </row>
    <row r="12" spans="1:20" ht="34.5" customHeight="1" x14ac:dyDescent="0.25">
      <c r="A12" s="83"/>
      <c r="B12" s="538" t="s">
        <v>326</v>
      </c>
      <c r="C12" s="538"/>
      <c r="D12" s="538"/>
      <c r="E12" s="538"/>
      <c r="F12" s="538"/>
      <c r="G12" s="538"/>
      <c r="H12" s="538"/>
      <c r="I12" s="538"/>
      <c r="J12" s="538"/>
      <c r="K12" s="538"/>
      <c r="L12" s="263" t="s">
        <v>10</v>
      </c>
      <c r="M12" s="537" t="str">
        <f>IF(L12="Não","Indique na tabela 2 a calendarização das medidas de minimização","")</f>
        <v/>
      </c>
      <c r="N12" s="537"/>
      <c r="O12" s="235"/>
      <c r="P12" s="324"/>
      <c r="Q12" s="324"/>
      <c r="R12" s="324"/>
      <c r="S12" s="324"/>
      <c r="T12" s="115"/>
    </row>
    <row r="13" spans="1:20" x14ac:dyDescent="0.25">
      <c r="A13" s="83"/>
      <c r="B13" s="270"/>
      <c r="C13" s="270"/>
      <c r="D13" s="270"/>
      <c r="E13" s="270"/>
      <c r="F13" s="270"/>
      <c r="G13" s="270"/>
      <c r="H13" s="270"/>
      <c r="I13" s="270"/>
      <c r="J13" s="270"/>
      <c r="K13" s="270"/>
      <c r="L13" s="270"/>
      <c r="M13" s="270"/>
      <c r="N13" s="106"/>
      <c r="O13" s="106"/>
      <c r="P13" s="106"/>
      <c r="Q13" s="106"/>
      <c r="R13" s="106"/>
      <c r="S13" s="106"/>
      <c r="T13" s="115"/>
    </row>
    <row r="14" spans="1:20" x14ac:dyDescent="0.25">
      <c r="A14" s="83"/>
      <c r="B14" s="270"/>
      <c r="C14" s="270"/>
      <c r="D14" s="270"/>
      <c r="E14" s="270"/>
      <c r="F14" s="270"/>
      <c r="G14" s="270"/>
      <c r="H14" s="270"/>
      <c r="I14" s="270"/>
      <c r="J14" s="270"/>
      <c r="K14" s="270"/>
      <c r="L14" s="270"/>
      <c r="M14" s="270"/>
      <c r="N14" s="106"/>
      <c r="O14" s="106"/>
      <c r="P14" s="106"/>
      <c r="Q14" s="106"/>
      <c r="R14" s="106"/>
      <c r="S14" s="106"/>
      <c r="T14" s="115"/>
    </row>
    <row r="15" spans="1:20" x14ac:dyDescent="0.25">
      <c r="A15" s="63"/>
      <c r="B15" s="106"/>
      <c r="C15" s="106"/>
      <c r="D15" s="106"/>
      <c r="E15" s="106"/>
      <c r="F15" s="106"/>
      <c r="G15" s="106"/>
      <c r="H15" s="106"/>
      <c r="I15" s="106"/>
      <c r="J15" s="106"/>
      <c r="K15" s="270"/>
      <c r="L15" s="270"/>
      <c r="M15" s="270"/>
      <c r="N15" s="106"/>
      <c r="O15" s="106"/>
      <c r="P15" s="106"/>
      <c r="Q15" s="106"/>
      <c r="R15" s="106"/>
      <c r="S15" s="106"/>
      <c r="T15" s="115"/>
    </row>
    <row r="16" spans="1:20" ht="15.75" x14ac:dyDescent="0.25">
      <c r="A16" s="192"/>
      <c r="B16" s="539" t="str">
        <f>IF((OR(L7="Não",L10="Sim")),"Preencha o quadro abaixo e anexe o relatório de monitorização respetivo:",IF(L10="Não","","Responda às questões anteriores"))</f>
        <v>Responda às questões anteriores</v>
      </c>
      <c r="C16" s="539"/>
      <c r="D16" s="539"/>
      <c r="E16" s="539"/>
      <c r="F16" s="539"/>
      <c r="G16" s="539"/>
      <c r="H16" s="539"/>
      <c r="I16" s="539"/>
      <c r="J16" s="539"/>
      <c r="K16" s="539"/>
      <c r="L16" s="539"/>
      <c r="M16" s="539"/>
      <c r="N16" s="57"/>
      <c r="O16" s="57"/>
      <c r="P16" s="57"/>
      <c r="Q16" s="57"/>
      <c r="R16" s="57"/>
      <c r="S16" s="57"/>
      <c r="T16" s="57"/>
    </row>
    <row r="17" spans="1:20" ht="13.5" customHeight="1" x14ac:dyDescent="0.25">
      <c r="A17" s="192"/>
      <c r="B17" s="93"/>
      <c r="C17" s="93"/>
      <c r="D17" s="93"/>
      <c r="E17" s="93"/>
      <c r="F17" s="93"/>
      <c r="G17" s="93"/>
      <c r="H17" s="93"/>
      <c r="I17" s="93"/>
      <c r="J17" s="93"/>
      <c r="K17" s="93"/>
      <c r="L17" s="93"/>
      <c r="M17" s="93"/>
      <c r="N17" s="57"/>
      <c r="O17" s="57"/>
      <c r="P17" s="57"/>
      <c r="Q17" s="57"/>
      <c r="R17" s="57"/>
      <c r="S17" s="57"/>
      <c r="T17" s="57"/>
    </row>
    <row r="18" spans="1:20" x14ac:dyDescent="0.25">
      <c r="A18" s="192"/>
      <c r="B18" s="12" t="s">
        <v>809</v>
      </c>
      <c r="C18" s="16"/>
      <c r="D18" s="16"/>
      <c r="E18" s="16"/>
      <c r="F18" s="16"/>
      <c r="G18" s="16"/>
      <c r="H18" s="16"/>
      <c r="I18" s="16"/>
      <c r="J18" s="16"/>
      <c r="K18" s="16"/>
      <c r="L18" s="16"/>
      <c r="M18" s="16"/>
      <c r="N18" s="9"/>
      <c r="O18" s="9"/>
      <c r="P18" s="9"/>
      <c r="Q18" s="9"/>
      <c r="R18" s="9"/>
      <c r="S18" s="9"/>
      <c r="T18" s="9"/>
    </row>
    <row r="19" spans="1:20" ht="12.75" customHeight="1" x14ac:dyDescent="0.25">
      <c r="A19" s="192"/>
      <c r="B19" s="12"/>
      <c r="C19" s="16"/>
      <c r="D19" s="16"/>
      <c r="E19" s="16"/>
      <c r="F19" s="16"/>
      <c r="G19" s="16"/>
      <c r="H19" s="16"/>
      <c r="I19" s="16"/>
      <c r="J19" s="16"/>
      <c r="K19" s="16"/>
      <c r="L19" s="16"/>
      <c r="M19" s="16"/>
      <c r="N19" s="9"/>
      <c r="O19" s="9"/>
      <c r="P19" s="9"/>
      <c r="Q19" s="9"/>
      <c r="R19" s="9"/>
      <c r="S19" s="9"/>
      <c r="T19" s="9"/>
    </row>
    <row r="20" spans="1:20" ht="33.75" customHeight="1" x14ac:dyDescent="0.25">
      <c r="A20" s="192"/>
      <c r="B20" s="325" t="s">
        <v>144</v>
      </c>
      <c r="C20" s="482" t="s">
        <v>324</v>
      </c>
      <c r="D20" s="482"/>
      <c r="E20" s="482"/>
      <c r="F20" s="482"/>
      <c r="G20" s="482"/>
      <c r="H20" s="483" t="s">
        <v>148</v>
      </c>
      <c r="I20" s="485"/>
      <c r="J20" s="483" t="s">
        <v>145</v>
      </c>
      <c r="K20" s="484"/>
      <c r="L20" s="484"/>
      <c r="M20" s="484"/>
      <c r="N20" s="484"/>
      <c r="O20" s="484"/>
      <c r="P20" s="484"/>
      <c r="Q20" s="485"/>
      <c r="R20" s="1"/>
      <c r="S20" s="1"/>
      <c r="T20" s="1"/>
    </row>
    <row r="21" spans="1:20" x14ac:dyDescent="0.25">
      <c r="A21" s="192"/>
      <c r="B21" s="302">
        <v>1</v>
      </c>
      <c r="C21" s="543"/>
      <c r="D21" s="543"/>
      <c r="E21" s="543"/>
      <c r="F21" s="543"/>
      <c r="G21" s="543"/>
      <c r="H21" s="540"/>
      <c r="I21" s="541"/>
      <c r="J21" s="540"/>
      <c r="K21" s="542"/>
      <c r="L21" s="542"/>
      <c r="M21" s="542"/>
      <c r="N21" s="542"/>
      <c r="O21" s="542"/>
      <c r="P21" s="542"/>
      <c r="Q21" s="541"/>
      <c r="R21" s="1"/>
      <c r="S21" s="1"/>
      <c r="T21" s="1"/>
    </row>
    <row r="22" spans="1:20" x14ac:dyDescent="0.25">
      <c r="A22" s="192"/>
      <c r="B22" s="302">
        <v>2</v>
      </c>
      <c r="C22" s="543"/>
      <c r="D22" s="543"/>
      <c r="E22" s="543"/>
      <c r="F22" s="543"/>
      <c r="G22" s="543"/>
      <c r="H22" s="540"/>
      <c r="I22" s="541"/>
      <c r="J22" s="540"/>
      <c r="K22" s="542"/>
      <c r="L22" s="542"/>
      <c r="M22" s="542"/>
      <c r="N22" s="542"/>
      <c r="O22" s="542"/>
      <c r="P22" s="542"/>
      <c r="Q22" s="541"/>
      <c r="R22" s="1"/>
      <c r="S22" s="1"/>
      <c r="T22" s="1"/>
    </row>
    <row r="23" spans="1:20" x14ac:dyDescent="0.25">
      <c r="A23" s="192"/>
      <c r="B23" s="302">
        <v>3</v>
      </c>
      <c r="C23" s="543"/>
      <c r="D23" s="543"/>
      <c r="E23" s="543"/>
      <c r="F23" s="543"/>
      <c r="G23" s="543"/>
      <c r="H23" s="540"/>
      <c r="I23" s="541"/>
      <c r="J23" s="540"/>
      <c r="K23" s="542"/>
      <c r="L23" s="542"/>
      <c r="M23" s="542"/>
      <c r="N23" s="542"/>
      <c r="O23" s="542"/>
      <c r="P23" s="542"/>
      <c r="Q23" s="541"/>
      <c r="R23" s="1"/>
      <c r="S23" s="1"/>
      <c r="T23" s="1"/>
    </row>
    <row r="24" spans="1:20" x14ac:dyDescent="0.25">
      <c r="A24" s="192"/>
      <c r="B24" s="302">
        <v>4</v>
      </c>
      <c r="C24" s="543"/>
      <c r="D24" s="543"/>
      <c r="E24" s="543"/>
      <c r="F24" s="543"/>
      <c r="G24" s="543"/>
      <c r="H24" s="540"/>
      <c r="I24" s="541"/>
      <c r="J24" s="540"/>
      <c r="K24" s="542"/>
      <c r="L24" s="542"/>
      <c r="M24" s="542"/>
      <c r="N24" s="542"/>
      <c r="O24" s="542"/>
      <c r="P24" s="542"/>
      <c r="Q24" s="541"/>
      <c r="R24" s="1"/>
      <c r="S24" s="1"/>
      <c r="T24" s="1"/>
    </row>
    <row r="25" spans="1:20" x14ac:dyDescent="0.25">
      <c r="A25" s="192"/>
      <c r="B25" s="302">
        <v>5</v>
      </c>
      <c r="C25" s="543"/>
      <c r="D25" s="543"/>
      <c r="E25" s="543"/>
      <c r="F25" s="543"/>
      <c r="G25" s="543"/>
      <c r="H25" s="540"/>
      <c r="I25" s="541"/>
      <c r="J25" s="540"/>
      <c r="K25" s="542"/>
      <c r="L25" s="542"/>
      <c r="M25" s="542"/>
      <c r="N25" s="542"/>
      <c r="O25" s="542"/>
      <c r="P25" s="542"/>
      <c r="Q25" s="541"/>
      <c r="R25" s="1"/>
      <c r="S25" s="1"/>
      <c r="T25" s="1"/>
    </row>
    <row r="26" spans="1:20" x14ac:dyDescent="0.25">
      <c r="A26" s="192"/>
      <c r="B26" s="302">
        <v>6</v>
      </c>
      <c r="C26" s="543"/>
      <c r="D26" s="543"/>
      <c r="E26" s="543"/>
      <c r="F26" s="543"/>
      <c r="G26" s="543"/>
      <c r="H26" s="540"/>
      <c r="I26" s="541"/>
      <c r="J26" s="540"/>
      <c r="K26" s="542"/>
      <c r="L26" s="542"/>
      <c r="M26" s="542"/>
      <c r="N26" s="542"/>
      <c r="O26" s="542"/>
      <c r="P26" s="542"/>
      <c r="Q26" s="541"/>
      <c r="R26" s="1"/>
      <c r="S26" s="1"/>
      <c r="T26" s="1"/>
    </row>
    <row r="27" spans="1:20" x14ac:dyDescent="0.25">
      <c r="A27" s="192"/>
      <c r="B27" s="302">
        <v>7</v>
      </c>
      <c r="C27" s="543"/>
      <c r="D27" s="543"/>
      <c r="E27" s="543"/>
      <c r="F27" s="543"/>
      <c r="G27" s="543"/>
      <c r="H27" s="540"/>
      <c r="I27" s="541"/>
      <c r="J27" s="540"/>
      <c r="K27" s="542"/>
      <c r="L27" s="542"/>
      <c r="M27" s="542"/>
      <c r="N27" s="542"/>
      <c r="O27" s="542"/>
      <c r="P27" s="542"/>
      <c r="Q27" s="541"/>
      <c r="R27" s="1"/>
      <c r="S27" s="1"/>
      <c r="T27" s="1"/>
    </row>
    <row r="28" spans="1:20" x14ac:dyDescent="0.25">
      <c r="A28" s="192"/>
      <c r="B28" s="302">
        <v>8</v>
      </c>
      <c r="C28" s="543"/>
      <c r="D28" s="543"/>
      <c r="E28" s="543"/>
      <c r="F28" s="543"/>
      <c r="G28" s="543"/>
      <c r="H28" s="540"/>
      <c r="I28" s="541"/>
      <c r="J28" s="540"/>
      <c r="K28" s="542"/>
      <c r="L28" s="542"/>
      <c r="M28" s="542"/>
      <c r="N28" s="542"/>
      <c r="O28" s="542"/>
      <c r="P28" s="542"/>
      <c r="Q28" s="541"/>
      <c r="R28" s="1"/>
      <c r="S28" s="1"/>
      <c r="T28" s="1"/>
    </row>
    <row r="29" spans="1:20" x14ac:dyDescent="0.25">
      <c r="A29" s="192"/>
      <c r="B29" s="302">
        <v>9</v>
      </c>
      <c r="C29" s="543"/>
      <c r="D29" s="543"/>
      <c r="E29" s="543"/>
      <c r="F29" s="543"/>
      <c r="G29" s="543"/>
      <c r="H29" s="540"/>
      <c r="I29" s="541"/>
      <c r="J29" s="540"/>
      <c r="K29" s="542"/>
      <c r="L29" s="542"/>
      <c r="M29" s="542"/>
      <c r="N29" s="542"/>
      <c r="O29" s="542"/>
      <c r="P29" s="542"/>
      <c r="Q29" s="541"/>
      <c r="R29" s="1"/>
      <c r="S29" s="1"/>
      <c r="T29" s="1"/>
    </row>
    <row r="30" spans="1:20" x14ac:dyDescent="0.25">
      <c r="A30" s="192"/>
      <c r="B30" s="302">
        <v>10</v>
      </c>
      <c r="C30" s="543"/>
      <c r="D30" s="543"/>
      <c r="E30" s="543"/>
      <c r="F30" s="543"/>
      <c r="G30" s="543"/>
      <c r="H30" s="540"/>
      <c r="I30" s="541"/>
      <c r="J30" s="540"/>
      <c r="K30" s="542"/>
      <c r="L30" s="542"/>
      <c r="M30" s="542"/>
      <c r="N30" s="542"/>
      <c r="O30" s="542"/>
      <c r="P30" s="542"/>
      <c r="Q30" s="541"/>
      <c r="R30" s="1"/>
      <c r="S30" s="1"/>
      <c r="T30" s="1"/>
    </row>
    <row r="31" spans="1:20" x14ac:dyDescent="0.25">
      <c r="A31" s="192"/>
      <c r="B31" s="302">
        <v>11</v>
      </c>
      <c r="C31" s="543"/>
      <c r="D31" s="543"/>
      <c r="E31" s="543"/>
      <c r="F31" s="543"/>
      <c r="G31" s="543"/>
      <c r="H31" s="540"/>
      <c r="I31" s="541"/>
      <c r="J31" s="540"/>
      <c r="K31" s="542"/>
      <c r="L31" s="542"/>
      <c r="M31" s="542"/>
      <c r="N31" s="542"/>
      <c r="O31" s="542"/>
      <c r="P31" s="542"/>
      <c r="Q31" s="541"/>
      <c r="R31" s="1"/>
      <c r="S31" s="1"/>
      <c r="T31" s="1"/>
    </row>
    <row r="32" spans="1:20" x14ac:dyDescent="0.25">
      <c r="A32" s="192"/>
      <c r="B32" s="302">
        <v>12</v>
      </c>
      <c r="C32" s="543"/>
      <c r="D32" s="543"/>
      <c r="E32" s="543"/>
      <c r="F32" s="543"/>
      <c r="G32" s="543"/>
      <c r="H32" s="540"/>
      <c r="I32" s="541"/>
      <c r="J32" s="540"/>
      <c r="K32" s="542"/>
      <c r="L32" s="542"/>
      <c r="M32" s="542"/>
      <c r="N32" s="542"/>
      <c r="O32" s="542"/>
      <c r="P32" s="542"/>
      <c r="Q32" s="541"/>
      <c r="R32" s="1"/>
      <c r="S32" s="1"/>
      <c r="T32" s="1"/>
    </row>
    <row r="33" spans="1:20" x14ac:dyDescent="0.25">
      <c r="A33" s="192"/>
      <c r="B33" s="9"/>
      <c r="C33" s="9"/>
      <c r="D33" s="9"/>
      <c r="E33" s="9"/>
      <c r="F33" s="9"/>
      <c r="G33" s="9"/>
      <c r="H33" s="9"/>
      <c r="I33" s="9"/>
      <c r="J33" s="9"/>
      <c r="K33" s="9"/>
      <c r="L33" s="9"/>
      <c r="M33" s="9"/>
      <c r="N33" s="9"/>
      <c r="O33" s="9"/>
      <c r="P33" s="9"/>
      <c r="Q33" s="9"/>
      <c r="R33" s="9"/>
      <c r="S33" s="9"/>
      <c r="T33" s="9"/>
    </row>
    <row r="34" spans="1:20" x14ac:dyDescent="0.25">
      <c r="A34" s="192"/>
      <c r="B34" s="9"/>
      <c r="C34" s="9"/>
      <c r="D34" s="9"/>
      <c r="E34" s="9"/>
      <c r="F34" s="9"/>
      <c r="G34" s="9"/>
      <c r="H34" s="9"/>
      <c r="I34" s="9"/>
      <c r="J34" s="9"/>
      <c r="K34" s="9"/>
      <c r="L34" s="9"/>
      <c r="M34" s="9"/>
      <c r="N34" s="9"/>
      <c r="O34" s="9"/>
      <c r="P34" s="9"/>
      <c r="Q34" s="9"/>
      <c r="R34" s="9"/>
      <c r="S34" s="9"/>
      <c r="T34" s="9"/>
    </row>
    <row r="35" spans="1:20" x14ac:dyDescent="0.25">
      <c r="A35" s="192"/>
      <c r="B35" s="9"/>
      <c r="C35" s="9"/>
      <c r="D35" s="9"/>
      <c r="E35" s="9"/>
      <c r="F35" s="9"/>
      <c r="G35" s="9"/>
      <c r="H35" s="9"/>
      <c r="I35" s="9"/>
      <c r="J35" s="9"/>
      <c r="K35" s="9"/>
      <c r="L35" s="9"/>
      <c r="M35" s="9"/>
      <c r="N35" s="9"/>
      <c r="O35" s="120"/>
      <c r="P35" s="120"/>
      <c r="Q35" s="120"/>
      <c r="R35" s="120"/>
      <c r="S35" s="120"/>
      <c r="T35" s="120"/>
    </row>
    <row r="36" spans="1:20" x14ac:dyDescent="0.25">
      <c r="A36" s="192"/>
      <c r="B36" s="1"/>
      <c r="C36" s="1"/>
      <c r="D36" s="1"/>
      <c r="E36" s="1"/>
      <c r="F36" s="1"/>
      <c r="G36" s="1"/>
      <c r="H36" s="1"/>
      <c r="I36" s="1"/>
      <c r="J36" s="1"/>
      <c r="K36" s="1"/>
      <c r="L36" s="1"/>
      <c r="M36" s="1"/>
      <c r="N36" s="1"/>
      <c r="O36" s="120"/>
      <c r="P36" s="120"/>
      <c r="Q36" s="120"/>
      <c r="R36" s="120"/>
      <c r="S36" s="120"/>
      <c r="T36" s="120"/>
    </row>
    <row r="37" spans="1:20" x14ac:dyDescent="0.25">
      <c r="A37" s="192"/>
      <c r="B37" s="58" t="s">
        <v>146</v>
      </c>
      <c r="C37" s="9"/>
      <c r="D37" s="9"/>
      <c r="E37" s="9"/>
      <c r="F37" s="9"/>
      <c r="G37" s="9"/>
      <c r="H37" s="9"/>
      <c r="I37" s="9"/>
      <c r="J37" s="9"/>
      <c r="K37" s="9"/>
      <c r="L37" s="9"/>
      <c r="M37" s="9"/>
      <c r="N37" s="9"/>
      <c r="O37" s="120"/>
      <c r="P37" s="120"/>
      <c r="Q37" s="120"/>
      <c r="R37" s="120"/>
      <c r="S37" s="120"/>
      <c r="T37" s="120"/>
    </row>
    <row r="38" spans="1:20" x14ac:dyDescent="0.25">
      <c r="A38" s="192"/>
      <c r="B38" s="442" t="s">
        <v>147</v>
      </c>
      <c r="C38" s="442"/>
      <c r="D38" s="442"/>
      <c r="E38" s="442"/>
      <c r="F38" s="442"/>
      <c r="G38" s="442"/>
      <c r="H38" s="442"/>
      <c r="I38" s="442"/>
      <c r="J38" s="442"/>
      <c r="K38" s="442"/>
      <c r="L38" s="442"/>
      <c r="M38" s="442"/>
      <c r="N38" s="442"/>
      <c r="O38" s="120"/>
      <c r="P38" s="120"/>
      <c r="Q38" s="120"/>
      <c r="R38" s="120"/>
      <c r="S38" s="120"/>
      <c r="T38" s="120"/>
    </row>
    <row r="39" spans="1:20" x14ac:dyDescent="0.25">
      <c r="A39" s="192"/>
      <c r="B39" s="442"/>
      <c r="C39" s="442"/>
      <c r="D39" s="442"/>
      <c r="E39" s="442"/>
      <c r="F39" s="442"/>
      <c r="G39" s="442"/>
      <c r="H39" s="442"/>
      <c r="I39" s="442"/>
      <c r="J39" s="442"/>
      <c r="K39" s="442"/>
      <c r="L39" s="442"/>
      <c r="M39" s="442"/>
      <c r="N39" s="442"/>
      <c r="O39" s="120"/>
      <c r="P39" s="306" t="s">
        <v>1018</v>
      </c>
      <c r="Q39" s="120"/>
      <c r="R39" s="120"/>
      <c r="S39" s="120"/>
      <c r="T39" s="120"/>
    </row>
    <row r="40" spans="1:20" x14ac:dyDescent="0.25">
      <c r="A40" s="192"/>
      <c r="B40" s="442"/>
      <c r="C40" s="442"/>
      <c r="D40" s="442"/>
      <c r="E40" s="442"/>
      <c r="F40" s="442"/>
      <c r="G40" s="442"/>
      <c r="H40" s="442"/>
      <c r="I40" s="442"/>
      <c r="J40" s="442"/>
      <c r="K40" s="442"/>
      <c r="L40" s="442"/>
      <c r="M40" s="442"/>
      <c r="N40" s="442"/>
      <c r="O40" s="120"/>
      <c r="P40" s="120"/>
      <c r="Q40" s="120"/>
      <c r="R40" s="120"/>
      <c r="S40" s="292"/>
      <c r="T40" s="120"/>
    </row>
    <row r="41" spans="1:20" x14ac:dyDescent="0.25">
      <c r="A41" s="192"/>
      <c r="B41" s="442"/>
      <c r="C41" s="442"/>
      <c r="D41" s="442"/>
      <c r="E41" s="442"/>
      <c r="F41" s="442"/>
      <c r="G41" s="442"/>
      <c r="H41" s="442"/>
      <c r="I41" s="442"/>
      <c r="J41" s="442"/>
      <c r="K41" s="442"/>
      <c r="L41" s="442"/>
      <c r="M41" s="442"/>
      <c r="N41" s="442"/>
      <c r="O41" s="120"/>
      <c r="P41" s="356" t="s">
        <v>1040</v>
      </c>
      <c r="Q41" s="120"/>
      <c r="R41" s="120"/>
      <c r="S41" s="120"/>
      <c r="T41" s="120"/>
    </row>
    <row r="42" spans="1:20" x14ac:dyDescent="0.25">
      <c r="A42" s="192"/>
      <c r="B42" s="442"/>
      <c r="C42" s="442"/>
      <c r="D42" s="442"/>
      <c r="E42" s="442"/>
      <c r="F42" s="442"/>
      <c r="G42" s="442"/>
      <c r="H42" s="442"/>
      <c r="I42" s="442"/>
      <c r="J42" s="442"/>
      <c r="K42" s="442"/>
      <c r="L42" s="442"/>
      <c r="M42" s="442"/>
      <c r="N42" s="442"/>
      <c r="O42" s="120"/>
      <c r="P42" s="120"/>
      <c r="Q42" s="120"/>
      <c r="R42" s="120"/>
      <c r="S42" s="120"/>
      <c r="T42" s="120"/>
    </row>
    <row r="43" spans="1:20" x14ac:dyDescent="0.25">
      <c r="A43" s="105"/>
      <c r="B43" s="1"/>
      <c r="C43" s="1"/>
      <c r="D43" s="1"/>
      <c r="E43" s="1"/>
      <c r="F43" s="1"/>
      <c r="G43" s="1"/>
      <c r="H43" s="1"/>
      <c r="I43" s="1"/>
      <c r="J43" s="1"/>
      <c r="K43" s="1"/>
      <c r="L43" s="1"/>
      <c r="M43" s="1"/>
      <c r="N43" s="1"/>
      <c r="O43" s="120"/>
      <c r="P43" s="120"/>
      <c r="Q43" s="120"/>
      <c r="R43" s="120"/>
      <c r="S43" s="120"/>
      <c r="T43" s="120"/>
    </row>
    <row r="44" spans="1:20" x14ac:dyDescent="0.25">
      <c r="A44" s="105"/>
      <c r="B44" s="1"/>
      <c r="C44" s="1"/>
      <c r="D44" s="1"/>
      <c r="E44" s="1"/>
      <c r="F44" s="1"/>
      <c r="G44" s="1"/>
      <c r="H44" s="1"/>
      <c r="I44" s="1"/>
      <c r="J44" s="1"/>
      <c r="K44" s="1"/>
      <c r="L44" s="1"/>
      <c r="M44" s="1"/>
      <c r="N44" s="1"/>
      <c r="O44" s="1"/>
      <c r="P44" s="1"/>
      <c r="Q44" s="1"/>
      <c r="R44" s="120"/>
      <c r="S44" s="120"/>
      <c r="T44" s="120"/>
    </row>
    <row r="45" spans="1:20" x14ac:dyDescent="0.25">
      <c r="A45" s="105"/>
      <c r="B45" s="1"/>
      <c r="C45" s="1"/>
      <c r="D45" s="1"/>
      <c r="E45" s="1"/>
      <c r="F45" s="1"/>
      <c r="G45" s="1"/>
      <c r="H45" s="1"/>
      <c r="I45" s="1"/>
      <c r="J45" s="1"/>
      <c r="K45" s="1"/>
      <c r="L45" s="1"/>
      <c r="M45" s="1"/>
      <c r="N45" s="1"/>
      <c r="O45" s="1"/>
      <c r="P45" s="1"/>
      <c r="Q45" s="1"/>
      <c r="R45" s="120"/>
      <c r="S45" s="120"/>
      <c r="T45" s="120"/>
    </row>
  </sheetData>
  <sheetProtection insertRows="0"/>
  <mergeCells count="51">
    <mergeCell ref="B38:N42"/>
    <mergeCell ref="B7:K7"/>
    <mergeCell ref="M7:N7"/>
    <mergeCell ref="B8:K8"/>
    <mergeCell ref="M8:N8"/>
    <mergeCell ref="H20:I20"/>
    <mergeCell ref="J20:Q20"/>
    <mergeCell ref="H21:I21"/>
    <mergeCell ref="J21:Q21"/>
    <mergeCell ref="C20:G20"/>
    <mergeCell ref="C21:G21"/>
    <mergeCell ref="H32:I32"/>
    <mergeCell ref="J32:Q32"/>
    <mergeCell ref="C32:G32"/>
    <mergeCell ref="J22:Q22"/>
    <mergeCell ref="M9:N9"/>
    <mergeCell ref="C31:G31"/>
    <mergeCell ref="H26:I26"/>
    <mergeCell ref="J26:Q26"/>
    <mergeCell ref="C22:G22"/>
    <mergeCell ref="C23:G23"/>
    <mergeCell ref="C24:G24"/>
    <mergeCell ref="C25:G25"/>
    <mergeCell ref="C26:G26"/>
    <mergeCell ref="H23:I23"/>
    <mergeCell ref="J23:Q23"/>
    <mergeCell ref="H24:I24"/>
    <mergeCell ref="J24:Q24"/>
    <mergeCell ref="H31:I31"/>
    <mergeCell ref="J31:Q31"/>
    <mergeCell ref="B16:M16"/>
    <mergeCell ref="H29:I29"/>
    <mergeCell ref="J29:Q29"/>
    <mergeCell ref="H30:I30"/>
    <mergeCell ref="J30:Q30"/>
    <mergeCell ref="H27:I27"/>
    <mergeCell ref="J27:Q27"/>
    <mergeCell ref="H28:I28"/>
    <mergeCell ref="J28:Q28"/>
    <mergeCell ref="C27:G27"/>
    <mergeCell ref="C28:G28"/>
    <mergeCell ref="C29:G29"/>
    <mergeCell ref="C30:G30"/>
    <mergeCell ref="H25:I25"/>
    <mergeCell ref="J25:Q25"/>
    <mergeCell ref="H22:I22"/>
    <mergeCell ref="M11:N11"/>
    <mergeCell ref="B11:K11"/>
    <mergeCell ref="B12:K12"/>
    <mergeCell ref="M12:N12"/>
    <mergeCell ref="B10:K10"/>
  </mergeCells>
  <conditionalFormatting sqref="O7">
    <cfRule type="expression" dxfId="25" priority="12">
      <formula>IF(L7="Não",TRUE,FALSE)</formula>
    </cfRule>
  </conditionalFormatting>
  <conditionalFormatting sqref="O8:O9">
    <cfRule type="expression" dxfId="24" priority="11">
      <formula>IF(L8="Sim",TRUE,FALSE)</formula>
    </cfRule>
  </conditionalFormatting>
  <conditionalFormatting sqref="O11">
    <cfRule type="expression" dxfId="23" priority="10">
      <formula>IF(L12="Não",TRUE,FALSE)</formula>
    </cfRule>
  </conditionalFormatting>
  <conditionalFormatting sqref="O9">
    <cfRule type="expression" dxfId="22" priority="8">
      <formula>IF(L8="Sim",TRUE,FALSE)</formula>
    </cfRule>
  </conditionalFormatting>
  <conditionalFormatting sqref="B11:K11">
    <cfRule type="expression" dxfId="21" priority="5">
      <formula>IF(L10="Sim",TRUE,FALSE)</formula>
    </cfRule>
  </conditionalFormatting>
  <conditionalFormatting sqref="B12:K12">
    <cfRule type="expression" dxfId="20" priority="4">
      <formula>IF(L11="Sim",TRUE,FALSE)</formula>
    </cfRule>
  </conditionalFormatting>
  <conditionalFormatting sqref="B10:K10">
    <cfRule type="expression" dxfId="19" priority="2">
      <formula>IF(L8="Sim",TRUE,FALSE)</formula>
    </cfRule>
  </conditionalFormatting>
  <conditionalFormatting sqref="O11">
    <cfRule type="expression" dxfId="18" priority="1">
      <formula>IF(L11="Sim",TRUE,FALSE)</formula>
    </cfRule>
  </conditionalFormatting>
  <dataValidations count="5">
    <dataValidation allowBlank="1" showInputMessage="1" showErrorMessage="1" prompt="O título da folha de cálculo encontra-se nesta célula" sqref="B2" xr:uid="{27BED469-5DD4-4891-8155-C43373F30BEF}"/>
    <dataValidation type="list" allowBlank="1" showInputMessage="1" showErrorMessage="1" sqref="L7:L8" xr:uid="{B332E790-9F17-448E-B45D-CE839EA84970}">
      <formula1>"&lt;Selecionar&gt;,Sim,Não"</formula1>
    </dataValidation>
    <dataValidation type="decimal" operator="greaterThan" allowBlank="1" showInputMessage="1" showErrorMessage="1" sqref="O11:O12 O7:O8" xr:uid="{9464015E-E011-42B6-98EF-2D0F0F057625}">
      <formula1>0</formula1>
    </dataValidation>
    <dataValidation type="list" showInputMessage="1" showErrorMessage="1" sqref="L10:L12" xr:uid="{DE58B9A9-DC95-4CD7-A53D-52B7FDD66BDF}">
      <formula1>"&lt;Selecionar&gt;,Sim,Não"</formula1>
    </dataValidation>
    <dataValidation operator="greaterThan" allowBlank="1" showInputMessage="1" showErrorMessage="1" sqref="O9" xr:uid="{328CE08D-27E4-45E8-A187-EF806307BFA3}"/>
  </dataValidations>
  <hyperlinks>
    <hyperlink ref="P39" location="Ruído!A1" display="Voltar acima" xr:uid="{47722C34-E39E-40FA-B33F-A6E27B142E89}"/>
    <hyperlink ref="P41" location="'Folha de rosto'!A1" display="Voltar ao início" xr:uid="{7D57CB77-DC7D-42EB-A7D6-E00F671C3E0E}"/>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D53FB-B618-465C-8A1F-437642FDDD11}">
  <sheetPr codeName="Folha13">
    <tabColor rgb="FFC5C5FF"/>
  </sheetPr>
  <dimension ref="A1:V155"/>
  <sheetViews>
    <sheetView workbookViewId="0">
      <selection activeCell="B12" sqref="B12"/>
    </sheetView>
  </sheetViews>
  <sheetFormatPr defaultRowHeight="15" x14ac:dyDescent="0.25"/>
  <cols>
    <col min="2" max="2" width="12.5703125" customWidth="1"/>
    <col min="3" max="3" width="20.7109375" customWidth="1"/>
    <col min="4" max="4" width="15.85546875" customWidth="1"/>
    <col min="5" max="5" width="19.28515625" customWidth="1"/>
    <col min="6" max="6" width="12.5703125" customWidth="1"/>
    <col min="8" max="8" width="11.42578125" customWidth="1"/>
    <col min="12" max="12" width="16.7109375" customWidth="1"/>
    <col min="13" max="13" width="12.85546875" customWidth="1"/>
    <col min="14" max="14" width="14.5703125" customWidth="1"/>
    <col min="15" max="15" width="18.7109375" customWidth="1"/>
    <col min="19" max="19" width="9.140625" customWidth="1"/>
    <col min="20" max="20" width="9.140625" style="46"/>
  </cols>
  <sheetData>
    <row r="1" spans="1:19" x14ac:dyDescent="0.25">
      <c r="A1" s="63"/>
      <c r="B1" s="63"/>
      <c r="C1" s="63"/>
      <c r="D1" s="63"/>
      <c r="E1" s="63"/>
      <c r="F1" s="63"/>
      <c r="G1" s="63"/>
      <c r="H1" s="63"/>
      <c r="I1" s="63"/>
      <c r="J1" s="63"/>
      <c r="K1" s="63"/>
      <c r="L1" s="63"/>
      <c r="M1" s="63"/>
      <c r="N1" s="63"/>
      <c r="O1" s="63"/>
      <c r="P1" s="63"/>
      <c r="Q1" s="63"/>
      <c r="R1" s="105"/>
      <c r="S1" s="105"/>
    </row>
    <row r="2" spans="1:19" ht="23.25" x14ac:dyDescent="0.25">
      <c r="A2" s="63"/>
      <c r="B2" s="45" t="s">
        <v>175</v>
      </c>
      <c r="C2" s="285"/>
      <c r="D2" s="285"/>
      <c r="E2" s="285"/>
      <c r="F2" s="285"/>
      <c r="G2" s="285"/>
      <c r="H2" s="285"/>
      <c r="I2" s="285"/>
      <c r="J2" s="285"/>
      <c r="K2" s="285"/>
      <c r="L2" s="285"/>
      <c r="M2" s="285"/>
      <c r="N2" s="285"/>
      <c r="O2" s="285"/>
      <c r="P2" s="285"/>
      <c r="Q2" s="285"/>
      <c r="R2" s="285"/>
      <c r="S2" s="286"/>
    </row>
    <row r="3" spans="1:19" x14ac:dyDescent="0.25">
      <c r="A3" s="63"/>
      <c r="B3" s="1"/>
      <c r="C3" s="1"/>
      <c r="D3" s="1"/>
      <c r="E3" s="1"/>
      <c r="F3" s="1"/>
      <c r="G3" s="1"/>
      <c r="H3" s="1"/>
      <c r="I3" s="1"/>
      <c r="J3" s="1"/>
      <c r="K3" s="1"/>
      <c r="L3" s="1"/>
      <c r="M3" s="1"/>
      <c r="N3" s="1"/>
      <c r="O3" s="1"/>
      <c r="P3" s="1"/>
      <c r="Q3" s="1"/>
      <c r="R3" s="1"/>
      <c r="S3" s="1"/>
    </row>
    <row r="4" spans="1:19" x14ac:dyDescent="0.25">
      <c r="A4" s="63"/>
      <c r="B4" s="82"/>
      <c r="C4" s="13"/>
      <c r="D4" s="13"/>
      <c r="E4" s="13"/>
      <c r="F4" s="13"/>
      <c r="G4" s="13"/>
      <c r="H4" s="13"/>
      <c r="I4" s="13"/>
      <c r="J4" s="13"/>
      <c r="K4" s="13"/>
      <c r="L4" s="13"/>
      <c r="M4" s="13"/>
      <c r="N4" s="13"/>
      <c r="O4" s="13"/>
      <c r="P4" s="15"/>
      <c r="Q4" s="15"/>
      <c r="R4" s="2"/>
      <c r="S4" s="1"/>
    </row>
    <row r="5" spans="1:19" ht="8.25" customHeight="1" x14ac:dyDescent="0.25">
      <c r="A5" s="83"/>
      <c r="B5" s="76"/>
      <c r="C5" s="15"/>
      <c r="D5" s="15"/>
      <c r="E5" s="15"/>
      <c r="F5" s="15"/>
      <c r="G5" s="15"/>
      <c r="H5" s="15"/>
      <c r="I5" s="13"/>
      <c r="J5" s="13"/>
      <c r="K5" s="13"/>
      <c r="L5" s="13"/>
      <c r="M5" s="13"/>
      <c r="N5" s="13"/>
      <c r="O5" s="13"/>
      <c r="P5" s="15"/>
      <c r="Q5" s="15"/>
      <c r="R5" s="2"/>
      <c r="S5" s="1"/>
    </row>
    <row r="6" spans="1:19" x14ac:dyDescent="0.25">
      <c r="A6" s="83"/>
      <c r="B6" s="391" t="s">
        <v>149</v>
      </c>
      <c r="C6" s="391"/>
      <c r="D6" s="391"/>
      <c r="E6" s="391"/>
      <c r="F6" s="391"/>
      <c r="G6" s="391"/>
      <c r="H6" s="15"/>
      <c r="I6" s="13"/>
      <c r="J6" s="13"/>
      <c r="K6" s="13"/>
      <c r="L6" s="13"/>
      <c r="M6" s="13"/>
      <c r="N6" s="13"/>
      <c r="O6" s="13"/>
      <c r="P6" s="15"/>
      <c r="Q6" s="15"/>
      <c r="R6" s="2"/>
      <c r="S6" s="1"/>
    </row>
    <row r="7" spans="1:19" x14ac:dyDescent="0.25">
      <c r="A7" s="83"/>
      <c r="B7" s="391" t="s">
        <v>150</v>
      </c>
      <c r="C7" s="391"/>
      <c r="D7" s="391"/>
      <c r="E7" s="391"/>
      <c r="F7" s="391"/>
      <c r="G7" s="391"/>
      <c r="H7" s="15"/>
      <c r="I7" s="13"/>
      <c r="J7" s="13"/>
      <c r="K7" s="13"/>
      <c r="L7" s="13"/>
      <c r="M7" s="13"/>
      <c r="N7" s="13"/>
      <c r="O7" s="13"/>
      <c r="P7" s="15"/>
      <c r="Q7" s="15"/>
      <c r="R7" s="2"/>
      <c r="S7" s="1"/>
    </row>
    <row r="8" spans="1:19" x14ac:dyDescent="0.25">
      <c r="A8" s="83"/>
      <c r="B8" s="391" t="s">
        <v>151</v>
      </c>
      <c r="C8" s="391"/>
      <c r="D8" s="391"/>
      <c r="E8" s="391"/>
      <c r="F8" s="391"/>
      <c r="G8" s="391"/>
      <c r="H8" s="15"/>
      <c r="I8" s="13"/>
      <c r="J8" s="13"/>
      <c r="K8" s="13"/>
      <c r="L8" s="13"/>
      <c r="M8" s="13"/>
      <c r="N8" s="13"/>
      <c r="O8" s="13"/>
      <c r="P8" s="15"/>
      <c r="Q8" s="15"/>
      <c r="R8" s="2"/>
      <c r="S8" s="1"/>
    </row>
    <row r="9" spans="1:19" x14ac:dyDescent="0.25">
      <c r="A9" s="83"/>
      <c r="B9" s="391" t="s">
        <v>152</v>
      </c>
      <c r="C9" s="391"/>
      <c r="D9" s="391"/>
      <c r="E9" s="391"/>
      <c r="F9" s="391"/>
      <c r="G9" s="391"/>
      <c r="H9" s="15"/>
      <c r="I9" s="13"/>
      <c r="J9" s="1"/>
      <c r="K9" s="1"/>
      <c r="L9" s="1"/>
      <c r="M9" s="1"/>
      <c r="N9" s="1"/>
      <c r="O9" s="1"/>
      <c r="P9" s="15"/>
      <c r="Q9" s="15"/>
      <c r="R9" s="2"/>
      <c r="S9" s="1"/>
    </row>
    <row r="10" spans="1:19" x14ac:dyDescent="0.25">
      <c r="A10" s="83"/>
      <c r="B10" s="391" t="s">
        <v>633</v>
      </c>
      <c r="C10" s="391"/>
      <c r="D10" s="391"/>
      <c r="E10" s="391"/>
      <c r="F10" s="391"/>
      <c r="G10" s="391"/>
      <c r="H10" s="15"/>
      <c r="I10" s="13"/>
      <c r="J10" s="1"/>
      <c r="K10" s="1"/>
      <c r="L10" s="1"/>
      <c r="M10" s="1"/>
      <c r="N10" s="1"/>
      <c r="O10" s="1"/>
      <c r="P10" s="15"/>
      <c r="Q10" s="15"/>
      <c r="R10" s="2"/>
      <c r="S10" s="1"/>
    </row>
    <row r="11" spans="1:19" x14ac:dyDescent="0.25">
      <c r="A11" s="83"/>
      <c r="B11" s="42"/>
      <c r="C11" s="42"/>
      <c r="D11" s="42"/>
      <c r="E11" s="42"/>
      <c r="F11" s="42"/>
      <c r="G11" s="15"/>
      <c r="H11" s="15"/>
      <c r="I11" s="13"/>
      <c r="J11" s="13"/>
      <c r="K11" s="13"/>
      <c r="L11" s="13"/>
      <c r="M11" s="13"/>
      <c r="N11" s="13"/>
      <c r="O11" s="13"/>
      <c r="P11" s="15"/>
      <c r="Q11" s="15"/>
      <c r="R11" s="2"/>
      <c r="S11" s="1"/>
    </row>
    <row r="12" spans="1:19" x14ac:dyDescent="0.25">
      <c r="A12" s="63"/>
      <c r="B12" s="8"/>
      <c r="C12" s="13"/>
      <c r="D12" s="13"/>
      <c r="E12" s="13"/>
      <c r="F12" s="13"/>
      <c r="G12" s="13"/>
      <c r="H12" s="13"/>
      <c r="I12" s="13"/>
      <c r="J12" s="13"/>
      <c r="K12" s="13"/>
      <c r="L12" s="13"/>
      <c r="M12" s="13"/>
      <c r="N12" s="13"/>
      <c r="O12" s="13"/>
      <c r="P12" s="15"/>
      <c r="Q12" s="15"/>
      <c r="R12" s="2"/>
      <c r="S12" s="1"/>
    </row>
    <row r="13" spans="1:19" x14ac:dyDescent="0.25">
      <c r="A13" s="63"/>
      <c r="B13" s="82" t="s">
        <v>279</v>
      </c>
      <c r="C13" s="59"/>
      <c r="D13" s="13"/>
      <c r="E13" s="13"/>
      <c r="F13" s="13"/>
      <c r="G13" s="37"/>
      <c r="H13" s="37"/>
      <c r="I13" s="37"/>
      <c r="J13" s="15"/>
      <c r="K13" s="15"/>
      <c r="L13" s="15"/>
      <c r="M13" s="15"/>
      <c r="N13" s="15"/>
      <c r="O13" s="15"/>
      <c r="P13" s="15"/>
      <c r="Q13" s="15"/>
      <c r="R13" s="2"/>
      <c r="S13" s="1"/>
    </row>
    <row r="14" spans="1:19" ht="9" customHeight="1" x14ac:dyDescent="0.25">
      <c r="A14" s="63"/>
      <c r="B14" s="82"/>
      <c r="C14" s="59"/>
      <c r="D14" s="13"/>
      <c r="E14" s="13"/>
      <c r="F14" s="13"/>
      <c r="G14" s="37"/>
      <c r="H14" s="37"/>
      <c r="I14" s="37"/>
      <c r="J14" s="15"/>
      <c r="K14" s="15"/>
      <c r="L14" s="15"/>
      <c r="M14" s="15"/>
      <c r="N14" s="15"/>
      <c r="O14" s="15"/>
      <c r="P14" s="15"/>
      <c r="Q14" s="15"/>
      <c r="R14" s="2"/>
      <c r="S14" s="1"/>
    </row>
    <row r="15" spans="1:19" ht="15" customHeight="1" x14ac:dyDescent="0.25">
      <c r="A15" s="63"/>
      <c r="B15" s="551" t="s">
        <v>153</v>
      </c>
      <c r="C15" s="552"/>
      <c r="D15" s="552"/>
      <c r="E15" s="553"/>
      <c r="F15" s="254" t="s">
        <v>10</v>
      </c>
      <c r="G15" s="37"/>
      <c r="H15" s="37"/>
      <c r="I15" s="37"/>
      <c r="J15" s="15"/>
      <c r="K15" s="15"/>
      <c r="L15" s="15"/>
      <c r="M15" s="15"/>
      <c r="N15" s="15"/>
      <c r="O15" s="15"/>
      <c r="P15" s="15"/>
      <c r="Q15" s="15"/>
      <c r="R15" s="2"/>
      <c r="S15" s="1"/>
    </row>
    <row r="16" spans="1:19" ht="15" customHeight="1" x14ac:dyDescent="0.25">
      <c r="A16" s="63"/>
      <c r="B16" s="551" t="s">
        <v>154</v>
      </c>
      <c r="C16" s="552"/>
      <c r="D16" s="552"/>
      <c r="E16" s="553"/>
      <c r="F16" s="254" t="s">
        <v>10</v>
      </c>
      <c r="G16" s="37"/>
      <c r="H16" s="1"/>
      <c r="I16" s="1"/>
      <c r="J16" s="1"/>
      <c r="K16" s="15"/>
      <c r="L16" s="15"/>
      <c r="M16" s="15"/>
      <c r="N16" s="15"/>
      <c r="O16" s="15"/>
      <c r="P16" s="15"/>
      <c r="Q16" s="15"/>
      <c r="R16" s="2"/>
      <c r="S16" s="1"/>
    </row>
    <row r="17" spans="1:19" ht="15" customHeight="1" x14ac:dyDescent="0.25">
      <c r="A17" s="63"/>
      <c r="B17" s="551" t="s">
        <v>155</v>
      </c>
      <c r="C17" s="552"/>
      <c r="D17" s="552"/>
      <c r="E17" s="553"/>
      <c r="F17" s="254" t="s">
        <v>10</v>
      </c>
      <c r="G17" s="37"/>
      <c r="H17" s="37"/>
      <c r="I17" s="37"/>
      <c r="J17" s="15"/>
      <c r="K17" s="15"/>
      <c r="L17" s="15"/>
      <c r="M17" s="15"/>
      <c r="N17" s="15"/>
      <c r="O17" s="15"/>
      <c r="P17" s="15"/>
      <c r="Q17" s="15"/>
      <c r="R17" s="2"/>
      <c r="S17" s="1"/>
    </row>
    <row r="18" spans="1:19" ht="15" customHeight="1" x14ac:dyDescent="0.25">
      <c r="A18" s="63"/>
      <c r="B18" s="551" t="s">
        <v>156</v>
      </c>
      <c r="C18" s="552"/>
      <c r="D18" s="552"/>
      <c r="E18" s="553"/>
      <c r="F18" s="254" t="s">
        <v>10</v>
      </c>
      <c r="G18" s="37"/>
      <c r="H18" s="37"/>
      <c r="I18" s="37"/>
      <c r="J18" s="15"/>
      <c r="K18" s="15"/>
      <c r="L18" s="15"/>
      <c r="M18" s="15"/>
      <c r="N18" s="15"/>
      <c r="O18" s="15"/>
      <c r="P18" s="15"/>
      <c r="Q18" s="15"/>
      <c r="R18" s="2"/>
      <c r="S18" s="1"/>
    </row>
    <row r="19" spans="1:19" ht="15" customHeight="1" x14ac:dyDescent="0.25">
      <c r="A19" s="63"/>
      <c r="B19" s="551" t="s">
        <v>157</v>
      </c>
      <c r="C19" s="552"/>
      <c r="D19" s="552"/>
      <c r="E19" s="553"/>
      <c r="F19" s="254" t="s">
        <v>10</v>
      </c>
      <c r="G19" s="37"/>
      <c r="H19" s="37"/>
      <c r="I19" s="37"/>
      <c r="J19" s="15"/>
      <c r="K19" s="15"/>
      <c r="L19" s="15"/>
      <c r="M19" s="15"/>
      <c r="N19" s="15"/>
      <c r="O19" s="15"/>
      <c r="P19" s="15"/>
      <c r="Q19" s="15"/>
      <c r="R19" s="2"/>
      <c r="S19" s="1"/>
    </row>
    <row r="20" spans="1:19" ht="15" customHeight="1" x14ac:dyDescent="0.25">
      <c r="A20" s="63"/>
      <c r="B20" s="551" t="s">
        <v>246</v>
      </c>
      <c r="C20" s="552"/>
      <c r="D20" s="552"/>
      <c r="E20" s="553"/>
      <c r="F20" s="254" t="s">
        <v>10</v>
      </c>
      <c r="G20" s="550" t="str">
        <f>IF(F20="Sim","Indique as alterações efetuadas:","")</f>
        <v/>
      </c>
      <c r="H20" s="550"/>
      <c r="I20" s="550"/>
      <c r="J20" s="550"/>
      <c r="K20" s="550"/>
      <c r="L20" s="550"/>
      <c r="M20" s="550"/>
      <c r="N20" s="550"/>
      <c r="O20" s="550"/>
      <c r="P20" s="1"/>
      <c r="Q20" s="1"/>
      <c r="R20" s="2"/>
      <c r="S20" s="1"/>
    </row>
    <row r="21" spans="1:19" x14ac:dyDescent="0.25">
      <c r="A21" s="63"/>
      <c r="B21" s="16"/>
      <c r="C21" s="16"/>
      <c r="D21" s="16"/>
      <c r="E21" s="16"/>
      <c r="F21" s="16"/>
      <c r="G21" s="16"/>
      <c r="H21" s="16"/>
      <c r="I21" s="16"/>
      <c r="J21" s="16"/>
      <c r="K21" s="1"/>
      <c r="L21" s="1"/>
      <c r="M21" s="1"/>
      <c r="N21" s="1"/>
      <c r="O21" s="1"/>
      <c r="P21" s="1"/>
      <c r="Q21" s="15"/>
      <c r="R21" s="2"/>
      <c r="S21" s="1"/>
    </row>
    <row r="22" spans="1:19" x14ac:dyDescent="0.25">
      <c r="A22" s="63"/>
      <c r="B22" s="13"/>
      <c r="C22" s="13"/>
      <c r="D22" s="13"/>
      <c r="E22" s="13"/>
      <c r="F22" s="13"/>
      <c r="G22" s="13"/>
      <c r="H22" s="13"/>
      <c r="I22" s="13"/>
      <c r="J22" s="13"/>
      <c r="K22" s="13"/>
      <c r="L22" s="13"/>
      <c r="M22" s="13"/>
      <c r="N22" s="13"/>
      <c r="O22" s="13"/>
      <c r="P22" s="16"/>
      <c r="Q22" s="16"/>
      <c r="R22" s="1"/>
      <c r="S22" s="1"/>
    </row>
    <row r="23" spans="1:19" x14ac:dyDescent="0.25">
      <c r="A23" s="63"/>
      <c r="B23" s="60"/>
      <c r="C23" s="13"/>
      <c r="D23" s="13"/>
      <c r="E23" s="13"/>
      <c r="F23" s="13"/>
      <c r="G23" s="16"/>
      <c r="H23" s="16"/>
      <c r="I23" s="13"/>
      <c r="J23" s="13"/>
      <c r="K23" s="13"/>
      <c r="L23" s="13"/>
      <c r="M23" s="13"/>
      <c r="N23" s="13"/>
      <c r="O23" s="13"/>
      <c r="P23" s="16"/>
      <c r="Q23" s="16"/>
      <c r="R23" s="1"/>
      <c r="S23" s="1"/>
    </row>
    <row r="24" spans="1:19" ht="21" customHeight="1" x14ac:dyDescent="0.25">
      <c r="A24" s="63"/>
      <c r="B24" s="66" t="s">
        <v>149</v>
      </c>
      <c r="C24" s="94"/>
      <c r="D24" s="94"/>
      <c r="E24" s="94"/>
      <c r="F24" s="94"/>
      <c r="G24" s="94"/>
      <c r="H24" s="94"/>
      <c r="I24" s="94"/>
      <c r="J24" s="94"/>
      <c r="K24" s="94"/>
      <c r="L24" s="94"/>
      <c r="M24" s="94"/>
      <c r="N24" s="94"/>
      <c r="O24" s="94"/>
      <c r="P24" s="72"/>
      <c r="Q24" s="72"/>
      <c r="R24" s="72"/>
      <c r="S24" s="290"/>
    </row>
    <row r="25" spans="1:19" x14ac:dyDescent="0.25">
      <c r="A25" s="63"/>
      <c r="B25" s="5"/>
      <c r="C25" s="56"/>
      <c r="D25" s="61"/>
      <c r="E25" s="61"/>
      <c r="F25" s="61"/>
      <c r="G25" s="61"/>
      <c r="H25" s="61"/>
      <c r="I25" s="61"/>
      <c r="J25" s="61"/>
      <c r="K25" s="61"/>
      <c r="L25" s="61"/>
      <c r="M25" s="61"/>
      <c r="N25" s="61"/>
      <c r="O25" s="61"/>
      <c r="P25" s="16"/>
      <c r="Q25" s="16"/>
      <c r="R25" s="1"/>
      <c r="S25" s="1"/>
    </row>
    <row r="26" spans="1:19" x14ac:dyDescent="0.25">
      <c r="A26" s="63"/>
      <c r="B26" s="82" t="s">
        <v>281</v>
      </c>
      <c r="C26" s="16"/>
      <c r="D26" s="16"/>
      <c r="E26" s="16"/>
      <c r="F26" s="16"/>
      <c r="G26" s="16"/>
      <c r="H26" s="16"/>
      <c r="I26" s="36"/>
      <c r="J26" s="106"/>
      <c r="K26" s="16"/>
      <c r="L26" s="16"/>
      <c r="M26" s="16"/>
      <c r="N26" s="16"/>
      <c r="O26" s="16"/>
      <c r="P26" s="16"/>
      <c r="Q26" s="16"/>
      <c r="R26" s="1"/>
      <c r="S26" s="1"/>
    </row>
    <row r="27" spans="1:19" ht="6.75" customHeight="1" x14ac:dyDescent="0.25">
      <c r="A27" s="63"/>
      <c r="B27" s="35"/>
      <c r="C27" s="16"/>
      <c r="D27" s="16"/>
      <c r="E27" s="16"/>
      <c r="F27" s="16"/>
      <c r="G27" s="16"/>
      <c r="H27" s="16"/>
      <c r="I27" s="36"/>
      <c r="J27" s="106"/>
      <c r="K27" s="16"/>
      <c r="L27" s="16"/>
      <c r="M27" s="16"/>
      <c r="N27" s="16"/>
      <c r="O27" s="16"/>
      <c r="P27" s="16"/>
      <c r="Q27" s="16"/>
      <c r="R27" s="1"/>
      <c r="S27" s="1"/>
    </row>
    <row r="28" spans="1:19" x14ac:dyDescent="0.25">
      <c r="A28" s="63"/>
      <c r="B28" s="147" t="s">
        <v>158</v>
      </c>
      <c r="C28" s="147"/>
      <c r="D28" s="147"/>
      <c r="E28" s="390"/>
      <c r="F28" s="390"/>
      <c r="G28" s="1"/>
      <c r="H28" s="16"/>
      <c r="I28" s="1"/>
      <c r="J28" s="1"/>
      <c r="K28" s="16"/>
      <c r="L28" s="16"/>
      <c r="M28" s="16"/>
      <c r="N28" s="16"/>
      <c r="O28" s="16"/>
      <c r="P28" s="16"/>
      <c r="Q28" s="16"/>
      <c r="R28" s="1"/>
      <c r="S28" s="1"/>
    </row>
    <row r="29" spans="1:19" x14ac:dyDescent="0.25">
      <c r="A29" s="63"/>
      <c r="B29" s="147" t="s">
        <v>159</v>
      </c>
      <c r="C29" s="147"/>
      <c r="D29" s="147"/>
      <c r="E29" s="390"/>
      <c r="F29" s="390"/>
      <c r="G29" s="1"/>
      <c r="H29" s="16"/>
      <c r="I29" s="1"/>
      <c r="J29" s="1"/>
      <c r="K29" s="16"/>
      <c r="L29" s="16"/>
      <c r="M29" s="16"/>
      <c r="N29" s="16"/>
      <c r="O29" s="16"/>
      <c r="P29" s="16"/>
      <c r="Q29" s="16"/>
      <c r="R29" s="1"/>
      <c r="S29" s="1"/>
    </row>
    <row r="30" spans="1:19" x14ac:dyDescent="0.25">
      <c r="A30" s="63"/>
      <c r="B30" s="147" t="s">
        <v>160</v>
      </c>
      <c r="C30" s="147"/>
      <c r="D30" s="147"/>
      <c r="E30" s="564">
        <f>SUM(E28:F29)</f>
        <v>0</v>
      </c>
      <c r="F30" s="564"/>
      <c r="G30" s="1"/>
      <c r="H30" s="16"/>
      <c r="I30" s="1"/>
      <c r="J30" s="1"/>
      <c r="K30" s="16"/>
      <c r="L30" s="16"/>
      <c r="M30" s="16"/>
      <c r="N30" s="16"/>
      <c r="O30" s="16"/>
      <c r="P30" s="16"/>
      <c r="Q30" s="16"/>
      <c r="R30" s="1"/>
      <c r="S30" s="1"/>
    </row>
    <row r="31" spans="1:19" x14ac:dyDescent="0.25">
      <c r="A31" s="192"/>
      <c r="B31" s="210"/>
      <c r="C31" s="210"/>
      <c r="D31" s="210"/>
      <c r="E31" s="15"/>
      <c r="F31" s="15"/>
      <c r="G31" s="1"/>
      <c r="H31" s="16"/>
      <c r="I31" s="1"/>
      <c r="J31" s="1"/>
      <c r="K31" s="16"/>
      <c r="L31" s="16"/>
      <c r="M31" s="16"/>
      <c r="N31" s="16"/>
      <c r="O31" s="16"/>
      <c r="P31" s="16"/>
      <c r="Q31" s="16"/>
      <c r="R31" s="1"/>
      <c r="S31" s="1"/>
    </row>
    <row r="32" spans="1:19" x14ac:dyDescent="0.25">
      <c r="A32" s="192"/>
      <c r="B32" s="16"/>
      <c r="C32" s="16"/>
      <c r="D32" s="16"/>
      <c r="E32" s="16"/>
      <c r="F32" s="16"/>
      <c r="G32" s="16"/>
      <c r="H32" s="16"/>
      <c r="I32" s="16"/>
      <c r="J32" s="16"/>
      <c r="K32" s="16"/>
      <c r="L32" s="16"/>
      <c r="M32" s="16"/>
      <c r="N32" s="16"/>
      <c r="O32" s="16"/>
      <c r="P32" s="16"/>
      <c r="Q32" s="16"/>
      <c r="R32" s="1"/>
      <c r="S32" s="1"/>
    </row>
    <row r="33" spans="1:19" x14ac:dyDescent="0.25">
      <c r="A33" s="63"/>
      <c r="B33" s="82" t="s">
        <v>280</v>
      </c>
      <c r="C33" s="16"/>
      <c r="D33" s="16"/>
      <c r="E33" s="16"/>
      <c r="F33" s="16"/>
      <c r="G33" s="16"/>
      <c r="H33" s="16"/>
      <c r="I33" s="16"/>
      <c r="J33" s="16"/>
      <c r="K33" s="16"/>
      <c r="L33" s="16"/>
      <c r="M33" s="16"/>
      <c r="N33" s="16"/>
      <c r="O33" s="16"/>
      <c r="P33" s="16"/>
      <c r="Q33" s="16"/>
      <c r="R33" s="1"/>
      <c r="S33" s="1"/>
    </row>
    <row r="34" spans="1:19" ht="6.75" customHeight="1" x14ac:dyDescent="0.25">
      <c r="A34" s="63"/>
      <c r="B34" s="35"/>
      <c r="C34" s="16"/>
      <c r="D34" s="16"/>
      <c r="E34" s="16"/>
      <c r="F34" s="16"/>
      <c r="G34" s="16"/>
      <c r="H34" s="16"/>
      <c r="I34" s="16"/>
      <c r="J34" s="16"/>
      <c r="K34" s="16"/>
      <c r="L34" s="16"/>
      <c r="M34" s="16"/>
      <c r="N34" s="16"/>
      <c r="O34" s="16"/>
      <c r="P34" s="16"/>
      <c r="Q34" s="16"/>
      <c r="R34" s="1"/>
      <c r="S34" s="1"/>
    </row>
    <row r="35" spans="1:19" ht="40.5" customHeight="1" x14ac:dyDescent="0.25">
      <c r="A35" s="63"/>
      <c r="B35" s="555" t="s">
        <v>161</v>
      </c>
      <c r="C35" s="556"/>
      <c r="D35" s="557"/>
      <c r="E35" s="390"/>
      <c r="F35" s="390"/>
      <c r="G35" s="1"/>
      <c r="H35" s="1"/>
      <c r="I35" s="1"/>
      <c r="J35" s="106"/>
      <c r="K35" s="16"/>
      <c r="L35" s="16"/>
      <c r="M35" s="16"/>
      <c r="N35" s="16"/>
      <c r="O35" s="16"/>
      <c r="P35" s="16"/>
      <c r="Q35" s="16"/>
      <c r="R35" s="1"/>
      <c r="S35" s="1"/>
    </row>
    <row r="36" spans="1:19" ht="30.75" customHeight="1" x14ac:dyDescent="0.25">
      <c r="A36" s="63"/>
      <c r="B36" s="555" t="s">
        <v>162</v>
      </c>
      <c r="C36" s="556"/>
      <c r="D36" s="557"/>
      <c r="E36" s="390"/>
      <c r="F36" s="390"/>
      <c r="G36" s="1"/>
      <c r="H36" s="1"/>
      <c r="I36" s="1"/>
      <c r="J36" s="106"/>
      <c r="K36" s="16"/>
      <c r="L36" s="16"/>
      <c r="M36" s="16"/>
      <c r="N36" s="16"/>
      <c r="O36" s="16"/>
      <c r="P36" s="16"/>
      <c r="Q36" s="16"/>
      <c r="R36" s="1"/>
      <c r="S36" s="1"/>
    </row>
    <row r="37" spans="1:19" x14ac:dyDescent="0.25">
      <c r="A37" s="63"/>
      <c r="B37" s="16"/>
      <c r="C37" s="16"/>
      <c r="D37" s="16"/>
      <c r="E37" s="16"/>
      <c r="F37" s="16"/>
      <c r="G37" s="16"/>
      <c r="H37" s="16"/>
      <c r="I37" s="16"/>
      <c r="J37" s="16"/>
      <c r="K37" s="16"/>
      <c r="L37" s="16"/>
      <c r="M37" s="16"/>
      <c r="N37" s="16"/>
      <c r="O37" s="16"/>
      <c r="P37" s="16"/>
      <c r="Q37" s="16"/>
      <c r="R37" s="1"/>
      <c r="S37" s="1"/>
    </row>
    <row r="38" spans="1:19" x14ac:dyDescent="0.25">
      <c r="A38" s="63"/>
      <c r="B38" s="16"/>
      <c r="C38" s="16"/>
      <c r="D38" s="16"/>
      <c r="E38" s="16"/>
      <c r="F38" s="16"/>
      <c r="G38" s="16"/>
      <c r="H38" s="16"/>
      <c r="I38" s="16"/>
      <c r="J38" s="16"/>
      <c r="K38" s="16"/>
      <c r="L38" s="16"/>
      <c r="M38" s="16"/>
      <c r="N38" s="16"/>
      <c r="O38" s="16"/>
      <c r="P38" s="16"/>
      <c r="Q38" s="16"/>
      <c r="R38" s="1"/>
      <c r="S38" s="1"/>
    </row>
    <row r="39" spans="1:19" x14ac:dyDescent="0.25">
      <c r="A39" s="63"/>
      <c r="B39" s="13"/>
      <c r="C39" s="13"/>
      <c r="D39" s="13"/>
      <c r="E39" s="13"/>
      <c r="F39" s="13"/>
      <c r="G39" s="13"/>
      <c r="H39" s="13"/>
      <c r="I39" s="13"/>
      <c r="J39" s="13"/>
      <c r="K39" s="13"/>
      <c r="L39" s="13"/>
      <c r="M39" s="13"/>
      <c r="N39" s="13"/>
      <c r="O39" s="13"/>
      <c r="P39" s="16"/>
      <c r="Q39" s="16"/>
      <c r="R39" s="1"/>
      <c r="S39" s="1"/>
    </row>
    <row r="40" spans="1:19" ht="24" customHeight="1" x14ac:dyDescent="0.25">
      <c r="A40" s="63"/>
      <c r="B40" s="66" t="s">
        <v>150</v>
      </c>
      <c r="C40" s="94"/>
      <c r="D40" s="94"/>
      <c r="E40" s="94"/>
      <c r="F40" s="94"/>
      <c r="G40" s="94"/>
      <c r="H40" s="94"/>
      <c r="I40" s="94"/>
      <c r="J40" s="94"/>
      <c r="K40" s="94"/>
      <c r="L40" s="94"/>
      <c r="M40" s="94"/>
      <c r="N40" s="94"/>
      <c r="O40" s="94"/>
      <c r="P40" s="72"/>
      <c r="Q40" s="72"/>
      <c r="R40" s="72"/>
      <c r="S40" s="290"/>
    </row>
    <row r="41" spans="1:19" x14ac:dyDescent="0.25">
      <c r="A41" s="63"/>
      <c r="B41" s="5"/>
      <c r="C41" s="13"/>
      <c r="D41" s="13"/>
      <c r="E41" s="13"/>
      <c r="F41" s="13"/>
      <c r="G41" s="13"/>
      <c r="H41" s="13"/>
      <c r="I41" s="13"/>
      <c r="J41" s="13"/>
      <c r="K41" s="13"/>
      <c r="L41" s="13"/>
      <c r="M41" s="13"/>
      <c r="N41" s="13"/>
      <c r="O41" s="13"/>
      <c r="P41" s="16"/>
      <c r="Q41" s="16"/>
      <c r="R41" s="1"/>
      <c r="S41" s="1"/>
    </row>
    <row r="42" spans="1:19" x14ac:dyDescent="0.25">
      <c r="A42" s="63"/>
      <c r="B42" s="82" t="s">
        <v>282</v>
      </c>
      <c r="C42" s="13"/>
      <c r="D42" s="13"/>
      <c r="E42" s="13"/>
      <c r="F42" s="13"/>
      <c r="G42" s="37"/>
      <c r="H42" s="37"/>
      <c r="I42" s="37"/>
      <c r="J42" s="37"/>
      <c r="K42" s="37"/>
      <c r="L42" s="37"/>
      <c r="M42" s="13"/>
      <c r="N42" s="13"/>
      <c r="O42" s="13"/>
      <c r="P42" s="16"/>
      <c r="Q42" s="16"/>
      <c r="R42" s="1"/>
      <c r="S42" s="1"/>
    </row>
    <row r="43" spans="1:19" ht="6" customHeight="1" x14ac:dyDescent="0.25">
      <c r="A43" s="63"/>
      <c r="B43" s="35"/>
      <c r="C43" s="13"/>
      <c r="D43" s="13"/>
      <c r="E43" s="13"/>
      <c r="F43" s="13"/>
      <c r="G43" s="37"/>
      <c r="H43" s="37"/>
      <c r="I43" s="37"/>
      <c r="J43" s="37"/>
      <c r="K43" s="37"/>
      <c r="L43" s="37"/>
      <c r="M43" s="13"/>
      <c r="N43" s="13"/>
      <c r="O43" s="13"/>
      <c r="P43" s="16"/>
      <c r="Q43" s="16"/>
      <c r="R43" s="1"/>
      <c r="S43" s="1"/>
    </row>
    <row r="44" spans="1:19" ht="21" customHeight="1" x14ac:dyDescent="0.25">
      <c r="A44" s="63"/>
      <c r="B44" s="561" t="s">
        <v>163</v>
      </c>
      <c r="C44" s="562"/>
      <c r="D44" s="562"/>
      <c r="E44" s="562"/>
      <c r="F44" s="563"/>
      <c r="G44" s="37"/>
      <c r="H44" s="37"/>
      <c r="I44" s="37"/>
      <c r="J44" s="37"/>
      <c r="K44" s="37"/>
      <c r="L44" s="37"/>
      <c r="M44" s="16"/>
      <c r="N44" s="16"/>
      <c r="O44" s="13"/>
      <c r="P44" s="16"/>
      <c r="Q44" s="16"/>
      <c r="R44" s="1"/>
      <c r="S44" s="1"/>
    </row>
    <row r="45" spans="1:19" x14ac:dyDescent="0.25">
      <c r="A45" s="63"/>
      <c r="B45" s="147" t="s">
        <v>164</v>
      </c>
      <c r="C45" s="147"/>
      <c r="D45" s="147"/>
      <c r="E45" s="554"/>
      <c r="F45" s="554"/>
      <c r="G45" s="37"/>
      <c r="H45" s="37"/>
      <c r="I45" s="37"/>
      <c r="J45" s="37"/>
      <c r="K45" s="37"/>
      <c r="L45" s="37"/>
      <c r="M45" s="16"/>
      <c r="N45" s="16"/>
      <c r="O45" s="13"/>
      <c r="P45" s="16"/>
      <c r="Q45" s="16"/>
      <c r="R45" s="1"/>
      <c r="S45" s="1"/>
    </row>
    <row r="46" spans="1:19" x14ac:dyDescent="0.25">
      <c r="A46" s="63"/>
      <c r="B46" s="147" t="s">
        <v>165</v>
      </c>
      <c r="C46" s="147"/>
      <c r="D46" s="147"/>
      <c r="E46" s="519"/>
      <c r="F46" s="519"/>
      <c r="G46" s="37"/>
      <c r="H46" s="37"/>
      <c r="I46" s="37"/>
      <c r="J46" s="37"/>
      <c r="K46" s="37"/>
      <c r="L46" s="37"/>
      <c r="M46" s="16"/>
      <c r="N46" s="16"/>
      <c r="O46" s="13"/>
      <c r="P46" s="16"/>
      <c r="Q46" s="16"/>
      <c r="R46" s="1"/>
      <c r="S46" s="1"/>
    </row>
    <row r="47" spans="1:19" x14ac:dyDescent="0.25">
      <c r="A47" s="63"/>
      <c r="B47" s="147" t="s">
        <v>166</v>
      </c>
      <c r="C47" s="147"/>
      <c r="D47" s="147"/>
      <c r="E47" s="554"/>
      <c r="F47" s="554"/>
      <c r="G47" s="37"/>
      <c r="H47" s="37"/>
      <c r="I47" s="37"/>
      <c r="J47" s="37"/>
      <c r="K47" s="37"/>
      <c r="L47" s="37"/>
      <c r="M47" s="16"/>
      <c r="N47" s="16"/>
      <c r="O47" s="13"/>
      <c r="P47" s="16"/>
      <c r="Q47" s="16"/>
      <c r="R47" s="1"/>
      <c r="S47" s="1"/>
    </row>
    <row r="48" spans="1:19" x14ac:dyDescent="0.25">
      <c r="A48" s="63"/>
      <c r="B48" s="147" t="s">
        <v>167</v>
      </c>
      <c r="C48" s="147"/>
      <c r="D48" s="147"/>
      <c r="E48" s="519"/>
      <c r="F48" s="519"/>
      <c r="G48" s="37"/>
      <c r="H48" s="37"/>
      <c r="I48" s="37"/>
      <c r="J48" s="37"/>
      <c r="K48" s="37"/>
      <c r="L48" s="37"/>
      <c r="M48" s="13"/>
      <c r="N48" s="13"/>
      <c r="O48" s="13"/>
      <c r="P48" s="16"/>
      <c r="Q48" s="16"/>
      <c r="R48" s="1"/>
      <c r="S48" s="1"/>
    </row>
    <row r="49" spans="1:22" x14ac:dyDescent="0.25">
      <c r="A49" s="63"/>
      <c r="B49" s="13"/>
      <c r="C49" s="13"/>
      <c r="D49" s="13"/>
      <c r="E49" s="13"/>
      <c r="F49" s="13"/>
      <c r="G49" s="37"/>
      <c r="H49" s="37"/>
      <c r="I49" s="37"/>
      <c r="J49" s="37"/>
      <c r="K49" s="37"/>
      <c r="L49" s="37"/>
      <c r="M49" s="13"/>
      <c r="N49" s="13"/>
      <c r="O49" s="13"/>
      <c r="P49" s="16"/>
      <c r="Q49" s="16"/>
      <c r="R49" s="1"/>
      <c r="S49" s="1"/>
    </row>
    <row r="50" spans="1:22" x14ac:dyDescent="0.25">
      <c r="A50" s="63"/>
      <c r="B50" s="13"/>
      <c r="C50" s="13"/>
      <c r="D50" s="13"/>
      <c r="E50" s="13"/>
      <c r="F50" s="13"/>
      <c r="G50" s="37"/>
      <c r="H50" s="37"/>
      <c r="I50" s="37"/>
      <c r="J50" s="37"/>
      <c r="K50" s="37"/>
      <c r="L50" s="37"/>
      <c r="M50" s="13"/>
      <c r="N50" s="13"/>
      <c r="O50" s="13"/>
      <c r="P50" s="16"/>
      <c r="Q50" s="16"/>
      <c r="R50" s="1"/>
      <c r="S50" s="1"/>
    </row>
    <row r="51" spans="1:22" x14ac:dyDescent="0.25">
      <c r="A51" s="63"/>
      <c r="B51" s="82" t="s">
        <v>283</v>
      </c>
      <c r="C51" s="13"/>
      <c r="D51" s="13"/>
      <c r="E51" s="13"/>
      <c r="F51" s="13"/>
      <c r="G51" s="37"/>
      <c r="H51" s="37"/>
      <c r="I51" s="37"/>
      <c r="J51" s="37"/>
      <c r="K51" s="37"/>
      <c r="L51" s="37"/>
      <c r="M51" s="13"/>
      <c r="N51" s="13"/>
      <c r="O51" s="13"/>
      <c r="P51" s="16"/>
      <c r="Q51" s="16"/>
      <c r="R51" s="1"/>
      <c r="S51" s="1"/>
    </row>
    <row r="52" spans="1:22" ht="9.75" customHeight="1" x14ac:dyDescent="0.25">
      <c r="A52" s="63"/>
      <c r="B52" s="35"/>
      <c r="C52" s="13"/>
      <c r="D52" s="13"/>
      <c r="E52" s="13"/>
      <c r="F52" s="13"/>
      <c r="G52" s="37"/>
      <c r="H52" s="37"/>
      <c r="I52" s="37"/>
      <c r="J52" s="37"/>
      <c r="K52" s="37"/>
      <c r="L52" s="37"/>
      <c r="M52" s="13"/>
      <c r="N52" s="13"/>
      <c r="O52" s="13"/>
      <c r="P52" s="16"/>
      <c r="Q52" s="16"/>
      <c r="R52" s="1"/>
      <c r="S52" s="1"/>
    </row>
    <row r="53" spans="1:22" ht="24" customHeight="1" x14ac:dyDescent="0.25">
      <c r="A53" s="63"/>
      <c r="B53" s="558" t="s">
        <v>168</v>
      </c>
      <c r="C53" s="559"/>
      <c r="D53" s="559"/>
      <c r="E53" s="559"/>
      <c r="F53" s="560"/>
      <c r="G53" s="37"/>
      <c r="H53" s="37"/>
      <c r="I53" s="37"/>
      <c r="J53" s="37"/>
      <c r="K53" s="37"/>
      <c r="L53" s="37"/>
      <c r="M53" s="13"/>
      <c r="N53" s="13"/>
      <c r="O53" s="13"/>
      <c r="P53" s="16"/>
      <c r="Q53" s="16"/>
      <c r="R53" s="1"/>
      <c r="S53" s="1"/>
    </row>
    <row r="54" spans="1:22" x14ac:dyDescent="0.25">
      <c r="A54" s="63"/>
      <c r="B54" s="147" t="s">
        <v>164</v>
      </c>
      <c r="C54" s="147"/>
      <c r="D54" s="147"/>
      <c r="E54" s="554"/>
      <c r="F54" s="554"/>
      <c r="G54" s="37"/>
      <c r="H54" s="37"/>
      <c r="I54" s="37"/>
      <c r="J54" s="37"/>
      <c r="K54" s="37"/>
      <c r="L54" s="37"/>
      <c r="M54" s="13"/>
      <c r="N54" s="13"/>
      <c r="O54" s="13"/>
      <c r="P54" s="16"/>
      <c r="Q54" s="16"/>
      <c r="R54" s="1"/>
      <c r="S54" s="1"/>
    </row>
    <row r="55" spans="1:22" x14ac:dyDescent="0.25">
      <c r="A55" s="63"/>
      <c r="B55" s="147" t="s">
        <v>165</v>
      </c>
      <c r="C55" s="147"/>
      <c r="D55" s="147"/>
      <c r="E55" s="519"/>
      <c r="F55" s="519"/>
      <c r="G55" s="37"/>
      <c r="H55" s="37"/>
      <c r="I55" s="37"/>
      <c r="J55" s="37"/>
      <c r="K55" s="37"/>
      <c r="L55" s="37"/>
      <c r="M55" s="13"/>
      <c r="N55" s="13"/>
      <c r="O55" s="13"/>
      <c r="P55" s="16"/>
      <c r="Q55" s="16"/>
      <c r="R55" s="1"/>
      <c r="S55" s="1"/>
    </row>
    <row r="56" spans="1:22" x14ac:dyDescent="0.25">
      <c r="A56" s="63"/>
      <c r="B56" s="147" t="s">
        <v>166</v>
      </c>
      <c r="C56" s="147"/>
      <c r="D56" s="147"/>
      <c r="E56" s="554"/>
      <c r="F56" s="554"/>
      <c r="G56" s="37"/>
      <c r="H56" s="37"/>
      <c r="I56" s="37"/>
      <c r="J56" s="37"/>
      <c r="K56" s="37"/>
      <c r="L56" s="37"/>
      <c r="M56" s="13"/>
      <c r="N56" s="13"/>
      <c r="O56" s="13"/>
      <c r="P56" s="16"/>
      <c r="Q56" s="16"/>
      <c r="R56" s="1"/>
      <c r="S56" s="1"/>
    </row>
    <row r="57" spans="1:22" x14ac:dyDescent="0.25">
      <c r="A57" s="63"/>
      <c r="B57" s="147" t="s">
        <v>167</v>
      </c>
      <c r="C57" s="147"/>
      <c r="D57" s="147"/>
      <c r="E57" s="519"/>
      <c r="F57" s="519"/>
      <c r="G57" s="37"/>
      <c r="H57" s="37"/>
      <c r="I57" s="37"/>
      <c r="J57" s="37"/>
      <c r="K57" s="37"/>
      <c r="L57" s="37"/>
      <c r="M57" s="13"/>
      <c r="N57" s="13"/>
      <c r="O57" s="13"/>
      <c r="P57" s="16"/>
      <c r="Q57" s="16"/>
      <c r="R57" s="1"/>
      <c r="S57" s="1"/>
    </row>
    <row r="58" spans="1:22" x14ac:dyDescent="0.25">
      <c r="A58" s="63"/>
      <c r="B58" s="15"/>
      <c r="C58" s="15"/>
      <c r="D58" s="15"/>
      <c r="E58" s="15"/>
      <c r="F58" s="15"/>
      <c r="G58" s="37"/>
      <c r="H58" s="37"/>
      <c r="I58" s="37"/>
      <c r="J58" s="37"/>
      <c r="K58" s="37"/>
      <c r="L58" s="37"/>
      <c r="M58" s="13"/>
      <c r="N58" s="13"/>
      <c r="O58" s="13"/>
      <c r="P58" s="16"/>
      <c r="Q58" s="16"/>
      <c r="R58" s="1"/>
      <c r="S58" s="1"/>
    </row>
    <row r="59" spans="1:22" ht="31.5" customHeight="1" x14ac:dyDescent="0.25">
      <c r="A59" s="63"/>
      <c r="B59" s="13"/>
      <c r="C59" s="13"/>
      <c r="D59" s="13"/>
      <c r="E59" s="13"/>
      <c r="F59" s="13"/>
      <c r="G59" s="13"/>
      <c r="H59" s="13"/>
      <c r="I59" s="13"/>
      <c r="J59" s="13"/>
      <c r="K59" s="13"/>
      <c r="L59" s="13"/>
      <c r="M59" s="13"/>
      <c r="N59" s="13"/>
      <c r="O59" s="13"/>
      <c r="P59" s="16"/>
      <c r="Q59" s="16"/>
      <c r="R59" s="1"/>
      <c r="S59" s="1"/>
    </row>
    <row r="60" spans="1:22" ht="25.5" customHeight="1" x14ac:dyDescent="0.25">
      <c r="A60" s="63"/>
      <c r="B60" s="66" t="s">
        <v>151</v>
      </c>
      <c r="C60" s="94"/>
      <c r="D60" s="94"/>
      <c r="E60" s="94"/>
      <c r="F60" s="94"/>
      <c r="G60" s="94"/>
      <c r="H60" s="94"/>
      <c r="I60" s="94"/>
      <c r="J60" s="94"/>
      <c r="K60" s="72"/>
      <c r="L60" s="94"/>
      <c r="M60" s="94"/>
      <c r="N60" s="94"/>
      <c r="O60" s="94"/>
      <c r="P60" s="72"/>
      <c r="Q60" s="72"/>
      <c r="R60" s="72"/>
      <c r="S60" s="290"/>
    </row>
    <row r="61" spans="1:22" x14ac:dyDescent="0.25">
      <c r="A61" s="63"/>
      <c r="B61" s="95" t="s">
        <v>169</v>
      </c>
      <c r="C61" s="16"/>
      <c r="D61" s="16"/>
      <c r="E61" s="16"/>
      <c r="F61" s="16"/>
      <c r="G61" s="16"/>
      <c r="H61" s="16"/>
      <c r="I61" s="16"/>
      <c r="J61" s="16"/>
      <c r="K61" s="33"/>
      <c r="L61" s="16"/>
      <c r="M61" s="16"/>
      <c r="N61" s="16"/>
      <c r="O61" s="16"/>
      <c r="P61" s="16"/>
      <c r="Q61" s="16"/>
      <c r="R61" s="1"/>
      <c r="S61" s="1"/>
    </row>
    <row r="62" spans="1:22" x14ac:dyDescent="0.25">
      <c r="A62" s="63"/>
      <c r="B62" s="5"/>
      <c r="C62" s="16"/>
      <c r="D62" s="16"/>
      <c r="E62" s="16"/>
      <c r="F62" s="16"/>
      <c r="G62" s="16"/>
      <c r="H62" s="16"/>
      <c r="I62" s="16"/>
      <c r="J62" s="16"/>
      <c r="K62" s="16"/>
      <c r="L62" s="16"/>
      <c r="M62" s="16"/>
      <c r="N62" s="16"/>
      <c r="O62" s="16"/>
      <c r="P62" s="16"/>
      <c r="Q62" s="16"/>
      <c r="R62" s="1"/>
      <c r="S62" s="1"/>
    </row>
    <row r="63" spans="1:22" x14ac:dyDescent="0.25">
      <c r="A63" s="63"/>
      <c r="B63" s="16"/>
      <c r="C63" s="16"/>
      <c r="D63" s="16"/>
      <c r="E63" s="16"/>
      <c r="F63" s="16"/>
      <c r="G63" s="16"/>
      <c r="H63" s="16"/>
      <c r="I63" s="16"/>
      <c r="J63" s="16"/>
      <c r="K63" s="16"/>
      <c r="L63" s="16"/>
      <c r="M63" s="16"/>
      <c r="N63" s="16"/>
      <c r="O63" s="16"/>
      <c r="P63" s="16"/>
      <c r="Q63" s="16"/>
      <c r="R63" s="1"/>
      <c r="S63" s="1"/>
    </row>
    <row r="64" spans="1:22" x14ac:dyDescent="0.25">
      <c r="A64" s="63"/>
      <c r="B64" s="82" t="s">
        <v>277</v>
      </c>
      <c r="C64" s="16"/>
      <c r="D64" s="16"/>
      <c r="E64" s="16"/>
      <c r="F64" s="16"/>
      <c r="G64" s="16"/>
      <c r="H64" s="16"/>
      <c r="I64" s="16"/>
      <c r="J64" s="16"/>
      <c r="K64" s="16"/>
      <c r="L64" s="16"/>
      <c r="M64" s="16"/>
      <c r="N64" s="16"/>
      <c r="O64" s="16"/>
      <c r="P64" s="16"/>
      <c r="Q64" s="16"/>
      <c r="R64" s="1"/>
      <c r="S64" s="1"/>
      <c r="U64" s="104"/>
      <c r="V64" s="104"/>
    </row>
    <row r="65" spans="1:22" ht="7.5" customHeight="1" x14ac:dyDescent="0.25">
      <c r="A65" s="63"/>
      <c r="B65" s="35"/>
      <c r="C65" s="16"/>
      <c r="D65" s="16"/>
      <c r="E65" s="16"/>
      <c r="F65" s="16"/>
      <c r="G65" s="16"/>
      <c r="H65" s="16"/>
      <c r="I65" s="16"/>
      <c r="J65" s="16"/>
      <c r="K65" s="16"/>
      <c r="L65" s="16"/>
      <c r="M65" s="16"/>
      <c r="N65" s="16"/>
      <c r="O65" s="16"/>
      <c r="P65" s="16"/>
      <c r="Q65" s="16"/>
      <c r="R65" s="1"/>
      <c r="S65" s="1"/>
      <c r="U65" s="104"/>
      <c r="V65" s="104"/>
    </row>
    <row r="66" spans="1:22" ht="29.25" customHeight="1" x14ac:dyDescent="0.25">
      <c r="A66" s="63"/>
      <c r="B66" s="250" t="s">
        <v>170</v>
      </c>
      <c r="C66" s="458" t="s">
        <v>171</v>
      </c>
      <c r="D66" s="459"/>
      <c r="E66" s="460"/>
      <c r="F66" s="399" t="s">
        <v>172</v>
      </c>
      <c r="G66" s="399"/>
      <c r="H66" s="399"/>
      <c r="I66" s="399"/>
      <c r="J66" s="458" t="s">
        <v>173</v>
      </c>
      <c r="K66" s="459"/>
      <c r="L66" s="460"/>
      <c r="M66" s="250" t="s">
        <v>82</v>
      </c>
      <c r="N66" s="250" t="s">
        <v>43</v>
      </c>
      <c r="O66" s="249" t="s">
        <v>295</v>
      </c>
      <c r="P66" s="16"/>
      <c r="Q66" s="16"/>
      <c r="R66" s="1"/>
      <c r="S66" s="1"/>
      <c r="U66" s="104"/>
      <c r="V66" s="104"/>
    </row>
    <row r="67" spans="1:22" x14ac:dyDescent="0.25">
      <c r="A67" s="63"/>
      <c r="B67" s="246"/>
      <c r="C67" s="547"/>
      <c r="D67" s="548"/>
      <c r="E67" s="549"/>
      <c r="F67" s="547"/>
      <c r="G67" s="548"/>
      <c r="H67" s="548"/>
      <c r="I67" s="549"/>
      <c r="J67" s="540"/>
      <c r="K67" s="542"/>
      <c r="L67" s="541"/>
      <c r="M67" s="267"/>
      <c r="N67" s="191" t="s">
        <v>10</v>
      </c>
      <c r="O67" s="328"/>
      <c r="P67" s="16"/>
      <c r="Q67" s="16"/>
      <c r="R67" s="1"/>
      <c r="S67" s="1"/>
      <c r="U67" s="104"/>
      <c r="V67" s="104"/>
    </row>
    <row r="68" spans="1:22" x14ac:dyDescent="0.25">
      <c r="A68" s="63"/>
      <c r="B68" s="246"/>
      <c r="C68" s="547"/>
      <c r="D68" s="548"/>
      <c r="E68" s="549"/>
      <c r="F68" s="547"/>
      <c r="G68" s="548"/>
      <c r="H68" s="548"/>
      <c r="I68" s="549"/>
      <c r="J68" s="540"/>
      <c r="K68" s="542"/>
      <c r="L68" s="541"/>
      <c r="M68" s="267"/>
      <c r="N68" s="191" t="s">
        <v>10</v>
      </c>
      <c r="O68" s="328"/>
      <c r="P68" s="16"/>
      <c r="Q68" s="16"/>
      <c r="R68" s="1"/>
      <c r="S68" s="1"/>
      <c r="U68" s="104"/>
      <c r="V68" s="104"/>
    </row>
    <row r="69" spans="1:22" x14ac:dyDescent="0.25">
      <c r="A69" s="63"/>
      <c r="B69" s="246"/>
      <c r="C69" s="547"/>
      <c r="D69" s="548"/>
      <c r="E69" s="549"/>
      <c r="F69" s="547"/>
      <c r="G69" s="548"/>
      <c r="H69" s="548"/>
      <c r="I69" s="549"/>
      <c r="J69" s="540"/>
      <c r="K69" s="542"/>
      <c r="L69" s="541"/>
      <c r="M69" s="267"/>
      <c r="N69" s="191" t="s">
        <v>10</v>
      </c>
      <c r="O69" s="328"/>
      <c r="P69" s="16"/>
      <c r="Q69" s="16"/>
      <c r="R69" s="1"/>
      <c r="S69" s="1"/>
      <c r="U69" s="104"/>
      <c r="V69" s="104"/>
    </row>
    <row r="70" spans="1:22" x14ac:dyDescent="0.25">
      <c r="A70" s="63"/>
      <c r="B70" s="246"/>
      <c r="C70" s="547"/>
      <c r="D70" s="548"/>
      <c r="E70" s="549"/>
      <c r="F70" s="547"/>
      <c r="G70" s="548"/>
      <c r="H70" s="548"/>
      <c r="I70" s="549"/>
      <c r="J70" s="540"/>
      <c r="K70" s="542"/>
      <c r="L70" s="541"/>
      <c r="M70" s="267"/>
      <c r="N70" s="191" t="s">
        <v>10</v>
      </c>
      <c r="O70" s="328"/>
      <c r="P70" s="16"/>
      <c r="Q70" s="16"/>
      <c r="R70" s="1"/>
      <c r="S70" s="1"/>
      <c r="U70" s="104"/>
      <c r="V70" s="104"/>
    </row>
    <row r="71" spans="1:22" x14ac:dyDescent="0.25">
      <c r="A71" s="63"/>
      <c r="B71" s="246"/>
      <c r="C71" s="547"/>
      <c r="D71" s="548"/>
      <c r="E71" s="549"/>
      <c r="F71" s="547"/>
      <c r="G71" s="548"/>
      <c r="H71" s="548"/>
      <c r="I71" s="549"/>
      <c r="J71" s="540"/>
      <c r="K71" s="542"/>
      <c r="L71" s="541"/>
      <c r="M71" s="267"/>
      <c r="N71" s="191" t="s">
        <v>10</v>
      </c>
      <c r="O71" s="328"/>
      <c r="P71" s="16"/>
      <c r="Q71" s="16"/>
      <c r="R71" s="1"/>
      <c r="S71" s="1"/>
      <c r="U71" s="104"/>
      <c r="V71" s="104"/>
    </row>
    <row r="72" spans="1:22" x14ac:dyDescent="0.25">
      <c r="A72" s="63"/>
      <c r="B72" s="246"/>
      <c r="C72" s="547"/>
      <c r="D72" s="548"/>
      <c r="E72" s="549"/>
      <c r="F72" s="547"/>
      <c r="G72" s="548"/>
      <c r="H72" s="548"/>
      <c r="I72" s="549"/>
      <c r="J72" s="540"/>
      <c r="K72" s="542"/>
      <c r="L72" s="541"/>
      <c r="M72" s="267"/>
      <c r="N72" s="191" t="s">
        <v>10</v>
      </c>
      <c r="O72" s="328"/>
      <c r="P72" s="16"/>
      <c r="Q72" s="16"/>
      <c r="R72" s="1"/>
      <c r="S72" s="1"/>
      <c r="U72" s="104"/>
      <c r="V72" s="104"/>
    </row>
    <row r="73" spans="1:22" x14ac:dyDescent="0.25">
      <c r="A73" s="63"/>
      <c r="B73" s="246"/>
      <c r="C73" s="547"/>
      <c r="D73" s="548"/>
      <c r="E73" s="549"/>
      <c r="F73" s="547"/>
      <c r="G73" s="548"/>
      <c r="H73" s="548"/>
      <c r="I73" s="549"/>
      <c r="J73" s="540"/>
      <c r="K73" s="542"/>
      <c r="L73" s="541"/>
      <c r="M73" s="267"/>
      <c r="N73" s="191" t="s">
        <v>10</v>
      </c>
      <c r="O73" s="328"/>
      <c r="P73" s="16"/>
      <c r="Q73" s="16"/>
      <c r="R73" s="1"/>
      <c r="S73" s="1"/>
      <c r="U73" s="104"/>
      <c r="V73" s="104"/>
    </row>
    <row r="74" spans="1:22" x14ac:dyDescent="0.25">
      <c r="A74" s="63"/>
      <c r="B74" s="246"/>
      <c r="C74" s="547"/>
      <c r="D74" s="548"/>
      <c r="E74" s="549"/>
      <c r="F74" s="547"/>
      <c r="G74" s="548"/>
      <c r="H74" s="548"/>
      <c r="I74" s="549"/>
      <c r="J74" s="540"/>
      <c r="K74" s="542"/>
      <c r="L74" s="541"/>
      <c r="M74" s="267"/>
      <c r="N74" s="191" t="s">
        <v>10</v>
      </c>
      <c r="O74" s="328"/>
      <c r="P74" s="16"/>
      <c r="Q74" s="16"/>
      <c r="R74" s="1"/>
      <c r="S74" s="1"/>
      <c r="U74" s="104"/>
      <c r="V74" s="104"/>
    </row>
    <row r="75" spans="1:22" x14ac:dyDescent="0.25">
      <c r="A75" s="63"/>
      <c r="B75" s="246"/>
      <c r="C75" s="547"/>
      <c r="D75" s="548"/>
      <c r="E75" s="549"/>
      <c r="F75" s="547"/>
      <c r="G75" s="548"/>
      <c r="H75" s="548"/>
      <c r="I75" s="549"/>
      <c r="J75" s="540"/>
      <c r="K75" s="542"/>
      <c r="L75" s="541"/>
      <c r="M75" s="267"/>
      <c r="N75" s="191" t="s">
        <v>10</v>
      </c>
      <c r="O75" s="328"/>
      <c r="P75" s="16"/>
      <c r="Q75" s="16"/>
      <c r="R75" s="1"/>
      <c r="S75" s="1"/>
      <c r="U75" s="104"/>
      <c r="V75" s="104"/>
    </row>
    <row r="76" spans="1:22" x14ac:dyDescent="0.25">
      <c r="A76" s="63"/>
      <c r="B76" s="246"/>
      <c r="C76" s="547"/>
      <c r="D76" s="548"/>
      <c r="E76" s="549"/>
      <c r="F76" s="547"/>
      <c r="G76" s="548"/>
      <c r="H76" s="548"/>
      <c r="I76" s="549"/>
      <c r="J76" s="540"/>
      <c r="K76" s="542"/>
      <c r="L76" s="541"/>
      <c r="M76" s="267"/>
      <c r="N76" s="191" t="s">
        <v>10</v>
      </c>
      <c r="O76" s="328"/>
      <c r="P76" s="16"/>
      <c r="Q76" s="16"/>
      <c r="R76" s="1"/>
      <c r="S76" s="1"/>
      <c r="U76" s="104"/>
      <c r="V76" s="104"/>
    </row>
    <row r="77" spans="1:22" x14ac:dyDescent="0.25">
      <c r="A77" s="63"/>
      <c r="B77" s="246"/>
      <c r="C77" s="547"/>
      <c r="D77" s="548"/>
      <c r="E77" s="549"/>
      <c r="F77" s="547"/>
      <c r="G77" s="548"/>
      <c r="H77" s="548"/>
      <c r="I77" s="549"/>
      <c r="J77" s="540"/>
      <c r="K77" s="542"/>
      <c r="L77" s="541"/>
      <c r="M77" s="267"/>
      <c r="N77" s="191" t="s">
        <v>10</v>
      </c>
      <c r="O77" s="328"/>
      <c r="P77" s="16"/>
      <c r="Q77" s="16"/>
      <c r="R77" s="1"/>
      <c r="S77" s="1"/>
      <c r="U77" s="104"/>
      <c r="V77" s="104"/>
    </row>
    <row r="78" spans="1:22" x14ac:dyDescent="0.25">
      <c r="A78" s="63"/>
      <c r="B78" s="246"/>
      <c r="C78" s="547"/>
      <c r="D78" s="548"/>
      <c r="E78" s="549"/>
      <c r="F78" s="547"/>
      <c r="G78" s="548"/>
      <c r="H78" s="548"/>
      <c r="I78" s="549"/>
      <c r="J78" s="540"/>
      <c r="K78" s="542"/>
      <c r="L78" s="541"/>
      <c r="M78" s="267"/>
      <c r="N78" s="191" t="s">
        <v>10</v>
      </c>
      <c r="O78" s="328"/>
      <c r="P78" s="16"/>
      <c r="Q78" s="16"/>
      <c r="R78" s="1"/>
      <c r="S78" s="1"/>
      <c r="U78" s="104"/>
      <c r="V78" s="104"/>
    </row>
    <row r="79" spans="1:22" x14ac:dyDescent="0.25">
      <c r="A79" s="63"/>
      <c r="B79" s="246"/>
      <c r="C79" s="547"/>
      <c r="D79" s="548"/>
      <c r="E79" s="549"/>
      <c r="F79" s="547"/>
      <c r="G79" s="548"/>
      <c r="H79" s="548"/>
      <c r="I79" s="549"/>
      <c r="J79" s="540"/>
      <c r="K79" s="542"/>
      <c r="L79" s="541"/>
      <c r="M79" s="267"/>
      <c r="N79" s="191" t="s">
        <v>10</v>
      </c>
      <c r="O79" s="328"/>
      <c r="P79" s="16"/>
      <c r="Q79" s="16"/>
      <c r="R79" s="1"/>
      <c r="S79" s="1"/>
      <c r="U79" s="104"/>
      <c r="V79" s="104"/>
    </row>
    <row r="80" spans="1:22" x14ac:dyDescent="0.25">
      <c r="A80" s="63"/>
      <c r="B80" s="246"/>
      <c r="C80" s="547"/>
      <c r="D80" s="548"/>
      <c r="E80" s="549"/>
      <c r="F80" s="547"/>
      <c r="G80" s="548"/>
      <c r="H80" s="548"/>
      <c r="I80" s="549"/>
      <c r="J80" s="540"/>
      <c r="K80" s="542"/>
      <c r="L80" s="541"/>
      <c r="M80" s="267"/>
      <c r="N80" s="191" t="s">
        <v>10</v>
      </c>
      <c r="O80" s="328"/>
      <c r="P80" s="16"/>
      <c r="Q80" s="16"/>
      <c r="R80" s="1"/>
      <c r="S80" s="1"/>
      <c r="U80" s="104"/>
      <c r="V80" s="104"/>
    </row>
    <row r="81" spans="1:22" x14ac:dyDescent="0.25">
      <c r="A81" s="63"/>
      <c r="B81" s="246"/>
      <c r="C81" s="547"/>
      <c r="D81" s="548"/>
      <c r="E81" s="549"/>
      <c r="F81" s="547"/>
      <c r="G81" s="548"/>
      <c r="H81" s="548"/>
      <c r="I81" s="549"/>
      <c r="J81" s="540"/>
      <c r="K81" s="542"/>
      <c r="L81" s="541"/>
      <c r="M81" s="267"/>
      <c r="N81" s="191" t="s">
        <v>10</v>
      </c>
      <c r="O81" s="328"/>
      <c r="P81" s="16"/>
      <c r="Q81" s="16"/>
      <c r="R81" s="1"/>
      <c r="S81" s="1"/>
      <c r="U81" s="104"/>
      <c r="V81" s="104"/>
    </row>
    <row r="82" spans="1:22" x14ac:dyDescent="0.25">
      <c r="A82" s="63"/>
      <c r="B82" s="246"/>
      <c r="C82" s="547"/>
      <c r="D82" s="548"/>
      <c r="E82" s="549"/>
      <c r="F82" s="547"/>
      <c r="G82" s="548"/>
      <c r="H82" s="548"/>
      <c r="I82" s="549"/>
      <c r="J82" s="540"/>
      <c r="K82" s="542"/>
      <c r="L82" s="541"/>
      <c r="M82" s="267"/>
      <c r="N82" s="191" t="s">
        <v>10</v>
      </c>
      <c r="O82" s="328"/>
      <c r="P82" s="16"/>
      <c r="Q82" s="16"/>
      <c r="R82" s="1"/>
      <c r="S82" s="1"/>
    </row>
    <row r="83" spans="1:22" x14ac:dyDescent="0.25">
      <c r="A83" s="63"/>
      <c r="B83" s="246"/>
      <c r="C83" s="547"/>
      <c r="D83" s="548"/>
      <c r="E83" s="549"/>
      <c r="F83" s="547"/>
      <c r="G83" s="548"/>
      <c r="H83" s="548"/>
      <c r="I83" s="549"/>
      <c r="J83" s="540"/>
      <c r="K83" s="542"/>
      <c r="L83" s="541"/>
      <c r="M83" s="267"/>
      <c r="N83" s="191" t="s">
        <v>10</v>
      </c>
      <c r="O83" s="328"/>
      <c r="P83" s="16"/>
      <c r="Q83" s="16"/>
      <c r="R83" s="306" t="s">
        <v>1018</v>
      </c>
      <c r="S83" s="1"/>
    </row>
    <row r="84" spans="1:22" x14ac:dyDescent="0.25">
      <c r="A84" s="63"/>
      <c r="B84" s="13"/>
      <c r="C84" s="13"/>
      <c r="D84" s="13"/>
      <c r="E84" s="13"/>
      <c r="F84" s="13"/>
      <c r="G84" s="13"/>
      <c r="H84" s="13"/>
      <c r="I84" s="13"/>
      <c r="J84" s="13"/>
      <c r="K84" s="13"/>
      <c r="L84" s="13"/>
      <c r="M84" s="13"/>
      <c r="N84" s="13"/>
      <c r="O84" s="13"/>
      <c r="P84" s="16"/>
      <c r="Q84" s="16"/>
      <c r="R84" s="1"/>
      <c r="S84" s="1"/>
    </row>
    <row r="85" spans="1:22" ht="33.75" customHeight="1" x14ac:dyDescent="0.25">
      <c r="A85" s="63"/>
      <c r="B85" s="16"/>
      <c r="C85" s="16"/>
      <c r="D85" s="16"/>
      <c r="E85" s="16"/>
      <c r="F85" s="16"/>
      <c r="G85" s="16"/>
      <c r="H85" s="16"/>
      <c r="I85" s="16"/>
      <c r="J85" s="16"/>
      <c r="K85" s="16"/>
      <c r="L85" s="16"/>
      <c r="M85" s="16"/>
      <c r="N85" s="16"/>
      <c r="O85" s="16"/>
      <c r="P85" s="16"/>
      <c r="Q85" s="16"/>
      <c r="R85" s="1"/>
      <c r="S85" s="1"/>
    </row>
    <row r="86" spans="1:22" ht="27.75" customHeight="1" x14ac:dyDescent="0.25">
      <c r="A86" s="63"/>
      <c r="B86" s="66" t="s">
        <v>284</v>
      </c>
      <c r="C86" s="94"/>
      <c r="D86" s="94"/>
      <c r="E86" s="94"/>
      <c r="F86" s="94"/>
      <c r="G86" s="94"/>
      <c r="H86" s="94"/>
      <c r="I86" s="94"/>
      <c r="J86" s="94"/>
      <c r="K86" s="72"/>
      <c r="L86" s="94"/>
      <c r="M86" s="94"/>
      <c r="N86" s="94"/>
      <c r="O86" s="94"/>
      <c r="P86" s="72"/>
      <c r="Q86" s="72"/>
      <c r="R86" s="72"/>
      <c r="S86" s="290"/>
    </row>
    <row r="87" spans="1:22" x14ac:dyDescent="0.25">
      <c r="A87" s="63"/>
      <c r="B87" s="95" t="s">
        <v>174</v>
      </c>
      <c r="C87" s="16"/>
      <c r="D87" s="16"/>
      <c r="E87" s="16"/>
      <c r="F87" s="16"/>
      <c r="G87" s="16"/>
      <c r="H87" s="16"/>
      <c r="I87" s="16"/>
      <c r="J87" s="16"/>
      <c r="K87" s="33"/>
      <c r="L87" s="16"/>
      <c r="M87" s="16"/>
      <c r="N87" s="16"/>
      <c r="O87" s="16"/>
      <c r="P87" s="16"/>
      <c r="Q87" s="16"/>
      <c r="R87" s="1"/>
      <c r="S87" s="1"/>
    </row>
    <row r="88" spans="1:22" x14ac:dyDescent="0.25">
      <c r="A88" s="63"/>
      <c r="B88" s="5"/>
      <c r="C88" s="16"/>
      <c r="D88" s="16"/>
      <c r="E88" s="16"/>
      <c r="F88" s="16"/>
      <c r="G88" s="16"/>
      <c r="H88" s="16"/>
      <c r="I88" s="16"/>
      <c r="J88" s="16"/>
      <c r="K88" s="16"/>
      <c r="L88" s="16"/>
      <c r="M88" s="16"/>
      <c r="N88" s="16"/>
      <c r="O88" s="16"/>
      <c r="P88" s="16"/>
      <c r="Q88" s="16"/>
      <c r="R88" s="1"/>
      <c r="S88" s="1"/>
    </row>
    <row r="89" spans="1:22" x14ac:dyDescent="0.25">
      <c r="A89" s="63"/>
      <c r="B89" s="16"/>
      <c r="C89" s="16"/>
      <c r="D89" s="16"/>
      <c r="E89" s="16"/>
      <c r="F89" s="16"/>
      <c r="G89" s="16"/>
      <c r="H89" s="16"/>
      <c r="I89" s="16"/>
      <c r="J89" s="16"/>
      <c r="K89" s="16"/>
      <c r="L89" s="16"/>
      <c r="M89" s="16"/>
      <c r="N89" s="16"/>
      <c r="O89" s="16"/>
      <c r="P89" s="16"/>
      <c r="Q89" s="16"/>
      <c r="R89" s="1"/>
      <c r="S89" s="1"/>
    </row>
    <row r="90" spans="1:22" x14ac:dyDescent="0.25">
      <c r="A90" s="63"/>
      <c r="B90" s="82" t="s">
        <v>278</v>
      </c>
      <c r="C90" s="16"/>
      <c r="D90" s="16"/>
      <c r="E90" s="16"/>
      <c r="F90" s="16"/>
      <c r="G90" s="16"/>
      <c r="H90" s="16"/>
      <c r="I90" s="16"/>
      <c r="J90" s="16"/>
      <c r="K90" s="16"/>
      <c r="L90" s="16"/>
      <c r="M90" s="16"/>
      <c r="N90" s="16"/>
      <c r="O90" s="16"/>
      <c r="P90" s="16"/>
      <c r="Q90" s="16"/>
      <c r="R90" s="1"/>
      <c r="S90" s="1"/>
    </row>
    <row r="91" spans="1:22" ht="9" customHeight="1" x14ac:dyDescent="0.25">
      <c r="A91" s="63"/>
      <c r="B91" s="35"/>
      <c r="C91" s="16"/>
      <c r="D91" s="16"/>
      <c r="E91" s="16"/>
      <c r="F91" s="16"/>
      <c r="G91" s="16"/>
      <c r="H91" s="16"/>
      <c r="I91" s="16"/>
      <c r="J91" s="16"/>
      <c r="K91" s="16"/>
      <c r="L91" s="16"/>
      <c r="M91" s="16"/>
      <c r="N91" s="16"/>
      <c r="O91" s="16"/>
      <c r="P91" s="16"/>
      <c r="Q91" s="16"/>
      <c r="R91" s="1"/>
      <c r="S91" s="1"/>
    </row>
    <row r="92" spans="1:22" ht="35.25" customHeight="1" x14ac:dyDescent="0.25">
      <c r="A92" s="63"/>
      <c r="B92" s="250" t="s">
        <v>170</v>
      </c>
      <c r="C92" s="458" t="s">
        <v>171</v>
      </c>
      <c r="D92" s="459"/>
      <c r="E92" s="459"/>
      <c r="F92" s="399" t="s">
        <v>172</v>
      </c>
      <c r="G92" s="399"/>
      <c r="H92" s="399"/>
      <c r="I92" s="399"/>
      <c r="J92" s="458" t="s">
        <v>173</v>
      </c>
      <c r="K92" s="459"/>
      <c r="L92" s="460"/>
      <c r="M92" s="250" t="s">
        <v>82</v>
      </c>
      <c r="N92" s="250" t="s">
        <v>43</v>
      </c>
      <c r="O92" s="249" t="s">
        <v>295</v>
      </c>
      <c r="P92" s="16"/>
      <c r="Q92" s="16"/>
      <c r="R92" s="1"/>
      <c r="S92" s="1"/>
    </row>
    <row r="93" spans="1:22" x14ac:dyDescent="0.25">
      <c r="A93" s="63"/>
      <c r="B93" s="246"/>
      <c r="C93" s="547"/>
      <c r="D93" s="548"/>
      <c r="E93" s="548"/>
      <c r="F93" s="387"/>
      <c r="G93" s="387"/>
      <c r="H93" s="387"/>
      <c r="I93" s="387"/>
      <c r="J93" s="547"/>
      <c r="K93" s="548"/>
      <c r="L93" s="549"/>
      <c r="M93" s="267"/>
      <c r="N93" s="191" t="s">
        <v>10</v>
      </c>
      <c r="O93" s="328"/>
      <c r="P93" s="16"/>
      <c r="Q93" s="16"/>
      <c r="R93" s="1"/>
      <c r="S93" s="1"/>
    </row>
    <row r="94" spans="1:22" x14ac:dyDescent="0.25">
      <c r="A94" s="63"/>
      <c r="B94" s="246"/>
      <c r="C94" s="547"/>
      <c r="D94" s="548"/>
      <c r="E94" s="548"/>
      <c r="F94" s="387"/>
      <c r="G94" s="387"/>
      <c r="H94" s="387"/>
      <c r="I94" s="387"/>
      <c r="J94" s="547"/>
      <c r="K94" s="548"/>
      <c r="L94" s="549"/>
      <c r="M94" s="267"/>
      <c r="N94" s="191" t="s">
        <v>10</v>
      </c>
      <c r="O94" s="328"/>
      <c r="P94" s="16"/>
      <c r="Q94" s="16"/>
      <c r="R94" s="1"/>
      <c r="S94" s="1"/>
    </row>
    <row r="95" spans="1:22" x14ac:dyDescent="0.25">
      <c r="A95" s="63"/>
      <c r="B95" s="246"/>
      <c r="C95" s="547"/>
      <c r="D95" s="548"/>
      <c r="E95" s="548"/>
      <c r="F95" s="387"/>
      <c r="G95" s="387"/>
      <c r="H95" s="387"/>
      <c r="I95" s="387"/>
      <c r="J95" s="259"/>
      <c r="K95" s="260"/>
      <c r="L95" s="261"/>
      <c r="M95" s="267"/>
      <c r="N95" s="191" t="s">
        <v>10</v>
      </c>
      <c r="O95" s="328"/>
      <c r="P95" s="16"/>
      <c r="Q95" s="16"/>
      <c r="R95" s="1"/>
      <c r="S95" s="1"/>
    </row>
    <row r="96" spans="1:22" x14ac:dyDescent="0.25">
      <c r="A96" s="63"/>
      <c r="B96" s="246"/>
      <c r="C96" s="547"/>
      <c r="D96" s="548"/>
      <c r="E96" s="548"/>
      <c r="F96" s="387"/>
      <c r="G96" s="387"/>
      <c r="H96" s="387"/>
      <c r="I96" s="387"/>
      <c r="J96" s="547"/>
      <c r="K96" s="548"/>
      <c r="L96" s="549"/>
      <c r="M96" s="267"/>
      <c r="N96" s="191" t="s">
        <v>10</v>
      </c>
      <c r="O96" s="328"/>
      <c r="P96" s="16"/>
      <c r="Q96" s="16"/>
      <c r="R96" s="1"/>
      <c r="S96" s="1"/>
    </row>
    <row r="97" spans="1:19" x14ac:dyDescent="0.25">
      <c r="A97" s="63"/>
      <c r="B97" s="246"/>
      <c r="C97" s="547"/>
      <c r="D97" s="548"/>
      <c r="E97" s="548"/>
      <c r="F97" s="387"/>
      <c r="G97" s="387"/>
      <c r="H97" s="387"/>
      <c r="I97" s="387"/>
      <c r="J97" s="547"/>
      <c r="K97" s="548"/>
      <c r="L97" s="549"/>
      <c r="M97" s="267"/>
      <c r="N97" s="191" t="s">
        <v>10</v>
      </c>
      <c r="O97" s="328"/>
      <c r="P97" s="16"/>
      <c r="Q97" s="16"/>
      <c r="R97" s="1"/>
      <c r="S97" s="1"/>
    </row>
    <row r="98" spans="1:19" x14ac:dyDescent="0.25">
      <c r="A98" s="63"/>
      <c r="B98" s="246"/>
      <c r="C98" s="547"/>
      <c r="D98" s="548"/>
      <c r="E98" s="548"/>
      <c r="F98" s="387"/>
      <c r="G98" s="387"/>
      <c r="H98" s="387"/>
      <c r="I98" s="387"/>
      <c r="J98" s="547"/>
      <c r="K98" s="548"/>
      <c r="L98" s="549"/>
      <c r="M98" s="267"/>
      <c r="N98" s="191" t="s">
        <v>10</v>
      </c>
      <c r="O98" s="328"/>
      <c r="P98" s="16"/>
      <c r="Q98" s="16"/>
      <c r="R98" s="1"/>
      <c r="S98" s="1"/>
    </row>
    <row r="99" spans="1:19" x14ac:dyDescent="0.25">
      <c r="A99" s="63"/>
      <c r="B99" s="246"/>
      <c r="C99" s="547"/>
      <c r="D99" s="548"/>
      <c r="E99" s="548"/>
      <c r="F99" s="387"/>
      <c r="G99" s="387"/>
      <c r="H99" s="387"/>
      <c r="I99" s="387"/>
      <c r="J99" s="547"/>
      <c r="K99" s="548"/>
      <c r="L99" s="549"/>
      <c r="M99" s="267"/>
      <c r="N99" s="191" t="s">
        <v>10</v>
      </c>
      <c r="O99" s="328"/>
      <c r="P99" s="16"/>
      <c r="Q99" s="16"/>
      <c r="R99" s="1"/>
      <c r="S99" s="1"/>
    </row>
    <row r="100" spans="1:19" x14ac:dyDescent="0.25">
      <c r="A100" s="63"/>
      <c r="B100" s="246"/>
      <c r="C100" s="547"/>
      <c r="D100" s="548"/>
      <c r="E100" s="548"/>
      <c r="F100" s="387"/>
      <c r="G100" s="387"/>
      <c r="H100" s="387"/>
      <c r="I100" s="387"/>
      <c r="J100" s="547"/>
      <c r="K100" s="548"/>
      <c r="L100" s="549"/>
      <c r="M100" s="267"/>
      <c r="N100" s="191" t="s">
        <v>10</v>
      </c>
      <c r="O100" s="328"/>
      <c r="P100" s="16"/>
      <c r="Q100" s="16"/>
      <c r="R100" s="1"/>
      <c r="S100" s="1"/>
    </row>
    <row r="101" spans="1:19" x14ac:dyDescent="0.25">
      <c r="A101" s="63"/>
      <c r="B101" s="246"/>
      <c r="C101" s="547"/>
      <c r="D101" s="548"/>
      <c r="E101" s="548"/>
      <c r="F101" s="387"/>
      <c r="G101" s="387"/>
      <c r="H101" s="387"/>
      <c r="I101" s="387"/>
      <c r="J101" s="547"/>
      <c r="K101" s="548"/>
      <c r="L101" s="549"/>
      <c r="M101" s="267"/>
      <c r="N101" s="191" t="s">
        <v>10</v>
      </c>
      <c r="O101" s="328"/>
      <c r="P101" s="16"/>
      <c r="Q101" s="16"/>
      <c r="R101" s="1"/>
      <c r="S101" s="1"/>
    </row>
    <row r="102" spans="1:19" x14ac:dyDescent="0.25">
      <c r="A102" s="63"/>
      <c r="B102" s="246"/>
      <c r="C102" s="547"/>
      <c r="D102" s="548"/>
      <c r="E102" s="548"/>
      <c r="F102" s="387"/>
      <c r="G102" s="387"/>
      <c r="H102" s="387"/>
      <c r="I102" s="387"/>
      <c r="J102" s="547"/>
      <c r="K102" s="548"/>
      <c r="L102" s="549"/>
      <c r="M102" s="267"/>
      <c r="N102" s="191" t="s">
        <v>10</v>
      </c>
      <c r="O102" s="328"/>
      <c r="P102" s="16"/>
      <c r="Q102" s="16"/>
      <c r="R102" s="1"/>
      <c r="S102" s="1"/>
    </row>
    <row r="103" spans="1:19" x14ac:dyDescent="0.25">
      <c r="A103" s="63"/>
      <c r="B103" s="246"/>
      <c r="C103" s="547"/>
      <c r="D103" s="548"/>
      <c r="E103" s="548"/>
      <c r="F103" s="387"/>
      <c r="G103" s="387"/>
      <c r="H103" s="387"/>
      <c r="I103" s="387"/>
      <c r="J103" s="547"/>
      <c r="K103" s="548"/>
      <c r="L103" s="549"/>
      <c r="M103" s="267"/>
      <c r="N103" s="191" t="s">
        <v>10</v>
      </c>
      <c r="O103" s="328"/>
      <c r="P103" s="16"/>
      <c r="Q103" s="16"/>
      <c r="R103" s="1"/>
      <c r="S103" s="1"/>
    </row>
    <row r="104" spans="1:19" x14ac:dyDescent="0.25">
      <c r="A104" s="63"/>
      <c r="B104" s="246"/>
      <c r="C104" s="547"/>
      <c r="D104" s="548"/>
      <c r="E104" s="548"/>
      <c r="F104" s="387"/>
      <c r="G104" s="387"/>
      <c r="H104" s="387"/>
      <c r="I104" s="387"/>
      <c r="J104" s="547"/>
      <c r="K104" s="548"/>
      <c r="L104" s="549"/>
      <c r="M104" s="267"/>
      <c r="N104" s="191" t="s">
        <v>10</v>
      </c>
      <c r="O104" s="328"/>
      <c r="P104" s="16"/>
      <c r="Q104" s="16"/>
      <c r="R104" s="1"/>
      <c r="S104" s="1"/>
    </row>
    <row r="105" spans="1:19" x14ac:dyDescent="0.25">
      <c r="A105" s="63"/>
      <c r="B105" s="246"/>
      <c r="C105" s="547"/>
      <c r="D105" s="548"/>
      <c r="E105" s="548"/>
      <c r="F105" s="387"/>
      <c r="G105" s="387"/>
      <c r="H105" s="387"/>
      <c r="I105" s="387"/>
      <c r="J105" s="547"/>
      <c r="K105" s="548"/>
      <c r="L105" s="549"/>
      <c r="M105" s="267"/>
      <c r="N105" s="191" t="s">
        <v>10</v>
      </c>
      <c r="O105" s="328"/>
      <c r="P105" s="16"/>
      <c r="Q105" s="16"/>
      <c r="R105" s="1"/>
      <c r="S105" s="1"/>
    </row>
    <row r="106" spans="1:19" x14ac:dyDescent="0.25">
      <c r="A106" s="63"/>
      <c r="B106" s="246"/>
      <c r="C106" s="547"/>
      <c r="D106" s="548"/>
      <c r="E106" s="548"/>
      <c r="F106" s="387"/>
      <c r="G106" s="387"/>
      <c r="H106" s="387"/>
      <c r="I106" s="387"/>
      <c r="J106" s="387"/>
      <c r="K106" s="387"/>
      <c r="L106" s="387"/>
      <c r="M106" s="267"/>
      <c r="N106" s="191" t="s">
        <v>10</v>
      </c>
      <c r="O106" s="328"/>
      <c r="P106" s="16"/>
      <c r="Q106" s="16"/>
      <c r="R106" s="1"/>
      <c r="S106" s="1"/>
    </row>
    <row r="107" spans="1:19" x14ac:dyDescent="0.25">
      <c r="A107" s="63"/>
      <c r="B107" s="246"/>
      <c r="C107" s="547"/>
      <c r="D107" s="548"/>
      <c r="E107" s="548"/>
      <c r="F107" s="387"/>
      <c r="G107" s="387"/>
      <c r="H107" s="387"/>
      <c r="I107" s="387"/>
      <c r="J107" s="547"/>
      <c r="K107" s="548"/>
      <c r="L107" s="549"/>
      <c r="M107" s="267"/>
      <c r="N107" s="191" t="s">
        <v>10</v>
      </c>
      <c r="O107" s="328"/>
      <c r="P107" s="16"/>
      <c r="Q107" s="16"/>
      <c r="R107" s="1"/>
      <c r="S107" s="1"/>
    </row>
    <row r="108" spans="1:19" x14ac:dyDescent="0.25">
      <c r="A108" s="63"/>
      <c r="B108" s="246"/>
      <c r="C108" s="547"/>
      <c r="D108" s="548"/>
      <c r="E108" s="548"/>
      <c r="F108" s="387"/>
      <c r="G108" s="387"/>
      <c r="H108" s="387"/>
      <c r="I108" s="387"/>
      <c r="J108" s="547"/>
      <c r="K108" s="548"/>
      <c r="L108" s="549"/>
      <c r="M108" s="267"/>
      <c r="N108" s="191" t="s">
        <v>10</v>
      </c>
      <c r="O108" s="328"/>
      <c r="P108" s="16"/>
      <c r="Q108" s="16"/>
      <c r="R108" s="1"/>
      <c r="S108" s="1"/>
    </row>
    <row r="109" spans="1:19" x14ac:dyDescent="0.25">
      <c r="A109" s="63"/>
      <c r="B109" s="246"/>
      <c r="C109" s="547"/>
      <c r="D109" s="548"/>
      <c r="E109" s="548"/>
      <c r="F109" s="387"/>
      <c r="G109" s="387"/>
      <c r="H109" s="387"/>
      <c r="I109" s="387"/>
      <c r="J109" s="547"/>
      <c r="K109" s="548"/>
      <c r="L109" s="549"/>
      <c r="M109" s="267"/>
      <c r="N109" s="191" t="s">
        <v>10</v>
      </c>
      <c r="O109" s="328"/>
      <c r="P109" s="16"/>
      <c r="Q109" s="16"/>
      <c r="R109" s="1"/>
      <c r="S109" s="1"/>
    </row>
    <row r="110" spans="1:19" x14ac:dyDescent="0.25">
      <c r="A110" s="105"/>
      <c r="B110" s="28"/>
      <c r="C110" s="270"/>
      <c r="D110" s="270"/>
      <c r="E110" s="270"/>
      <c r="F110" s="270"/>
      <c r="G110" s="270"/>
      <c r="H110" s="268"/>
      <c r="I110" s="268"/>
      <c r="J110" s="268"/>
      <c r="K110" s="268"/>
      <c r="L110" s="42"/>
      <c r="M110" s="15"/>
      <c r="N110" s="15"/>
      <c r="O110" s="15"/>
      <c r="P110" s="15"/>
      <c r="Q110" s="16"/>
      <c r="R110" s="1"/>
      <c r="S110" s="1"/>
    </row>
    <row r="111" spans="1:19" x14ac:dyDescent="0.25">
      <c r="A111" s="105"/>
      <c r="B111" s="28"/>
      <c r="C111" s="270"/>
      <c r="D111" s="270"/>
      <c r="E111" s="270"/>
      <c r="F111" s="270"/>
      <c r="G111" s="270"/>
      <c r="H111" s="268"/>
      <c r="I111" s="268"/>
      <c r="J111" s="268"/>
      <c r="K111" s="268"/>
      <c r="L111" s="42"/>
      <c r="M111" s="15"/>
      <c r="N111" s="15"/>
      <c r="O111" s="15"/>
      <c r="P111" s="15"/>
      <c r="Q111" s="16"/>
      <c r="R111" s="1"/>
      <c r="S111" s="1"/>
    </row>
    <row r="112" spans="1:19" x14ac:dyDescent="0.25">
      <c r="A112" s="105"/>
      <c r="B112" s="28"/>
      <c r="C112" s="270"/>
      <c r="D112" s="270"/>
      <c r="E112" s="270"/>
      <c r="F112" s="270"/>
      <c r="G112" s="270"/>
      <c r="H112" s="268"/>
      <c r="I112" s="268"/>
      <c r="J112" s="268"/>
      <c r="K112" s="268"/>
      <c r="L112" s="42"/>
      <c r="M112" s="15"/>
      <c r="N112" s="15"/>
      <c r="O112" s="15"/>
      <c r="P112" s="15"/>
      <c r="Q112" s="16"/>
      <c r="R112" s="1"/>
      <c r="S112" s="1"/>
    </row>
    <row r="113" spans="1:19" ht="24" customHeight="1" x14ac:dyDescent="0.25">
      <c r="A113" s="105"/>
      <c r="B113" s="66" t="s">
        <v>633</v>
      </c>
      <c r="C113" s="94"/>
      <c r="D113" s="94"/>
      <c r="E113" s="94"/>
      <c r="F113" s="94"/>
      <c r="G113" s="94"/>
      <c r="H113" s="94"/>
      <c r="I113" s="94"/>
      <c r="J113" s="94"/>
      <c r="K113" s="72"/>
      <c r="L113" s="94"/>
      <c r="M113" s="94"/>
      <c r="N113" s="94"/>
      <c r="O113" s="94"/>
      <c r="P113" s="72"/>
      <c r="Q113" s="72"/>
      <c r="R113" s="72"/>
      <c r="S113" s="290"/>
    </row>
    <row r="114" spans="1:19" x14ac:dyDescent="0.25">
      <c r="A114" s="105"/>
      <c r="B114" s="95" t="s">
        <v>634</v>
      </c>
      <c r="C114" s="16"/>
      <c r="D114" s="16"/>
      <c r="E114" s="16"/>
      <c r="F114" s="16"/>
      <c r="G114" s="16"/>
      <c r="H114" s="16"/>
      <c r="I114" s="16"/>
      <c r="J114" s="16"/>
      <c r="K114" s="33"/>
      <c r="L114" s="16"/>
      <c r="M114" s="16"/>
      <c r="N114" s="16"/>
      <c r="O114" s="16"/>
      <c r="P114" s="16"/>
      <c r="Q114" s="16"/>
      <c r="R114" s="1"/>
      <c r="S114" s="1"/>
    </row>
    <row r="115" spans="1:19" x14ac:dyDescent="0.25">
      <c r="A115" s="105"/>
      <c r="B115" s="16"/>
      <c r="C115" s="16"/>
      <c r="D115" s="16"/>
      <c r="E115" s="16"/>
      <c r="F115" s="16"/>
      <c r="G115" s="16"/>
      <c r="H115" s="16"/>
      <c r="I115" s="16"/>
      <c r="J115" s="16"/>
      <c r="K115" s="16"/>
      <c r="L115" s="16"/>
      <c r="M115" s="16"/>
      <c r="N115" s="16"/>
      <c r="O115" s="16"/>
      <c r="P115" s="16"/>
      <c r="Q115" s="16"/>
      <c r="R115" s="1"/>
      <c r="S115" s="1"/>
    </row>
    <row r="116" spans="1:19" x14ac:dyDescent="0.25">
      <c r="A116" s="105"/>
      <c r="B116" s="82" t="s">
        <v>635</v>
      </c>
      <c r="C116" s="16"/>
      <c r="D116" s="16"/>
      <c r="E116" s="16"/>
      <c r="F116" s="16"/>
      <c r="G116" s="16"/>
      <c r="H116" s="115"/>
      <c r="I116" s="115"/>
      <c r="J116" s="115"/>
      <c r="K116" s="115"/>
      <c r="L116" s="115"/>
      <c r="M116" s="115"/>
      <c r="N116" s="115"/>
      <c r="O116" s="115"/>
      <c r="P116" s="115"/>
      <c r="Q116" s="16"/>
      <c r="R116" s="1"/>
      <c r="S116" s="1"/>
    </row>
    <row r="117" spans="1:19" x14ac:dyDescent="0.25">
      <c r="A117" s="105"/>
      <c r="B117" s="28"/>
      <c r="C117" s="270"/>
      <c r="D117" s="270"/>
      <c r="E117" s="270"/>
      <c r="F117" s="270"/>
      <c r="G117" s="270"/>
      <c r="H117" s="148"/>
      <c r="I117" s="148"/>
      <c r="J117" s="115"/>
      <c r="K117" s="115"/>
      <c r="L117" s="115"/>
      <c r="M117" s="115"/>
      <c r="N117" s="115"/>
      <c r="O117" s="115"/>
      <c r="P117" s="115"/>
      <c r="Q117" s="16"/>
      <c r="R117" s="1"/>
      <c r="S117" s="1"/>
    </row>
    <row r="118" spans="1:19" ht="42" customHeight="1" x14ac:dyDescent="0.25">
      <c r="A118" s="105"/>
      <c r="B118" s="249" t="s">
        <v>636</v>
      </c>
      <c r="C118" s="250" t="s">
        <v>637</v>
      </c>
      <c r="D118" s="249" t="s">
        <v>585</v>
      </c>
      <c r="E118" s="264" t="s">
        <v>43</v>
      </c>
      <c r="F118" s="398" t="s">
        <v>295</v>
      </c>
      <c r="G118" s="398"/>
      <c r="H118" s="399" t="s">
        <v>638</v>
      </c>
      <c r="I118" s="399"/>
      <c r="J118" s="115"/>
      <c r="K118" s="115"/>
      <c r="L118" s="115"/>
      <c r="M118" s="115"/>
      <c r="N118" s="115"/>
      <c r="O118" s="115"/>
      <c r="P118" s="115"/>
      <c r="Q118" s="16"/>
      <c r="R118" s="1"/>
      <c r="S118" s="1"/>
    </row>
    <row r="119" spans="1:19" x14ac:dyDescent="0.25">
      <c r="A119" s="105"/>
      <c r="B119" s="248"/>
      <c r="C119" s="191" t="s">
        <v>10</v>
      </c>
      <c r="D119" s="329"/>
      <c r="E119" s="146" t="s">
        <v>10</v>
      </c>
      <c r="F119" s="411"/>
      <c r="G119" s="411"/>
      <c r="H119" s="390"/>
      <c r="I119" s="390"/>
      <c r="J119" s="115"/>
      <c r="K119" s="115"/>
      <c r="L119" s="115"/>
      <c r="M119" s="115"/>
      <c r="N119" s="115"/>
      <c r="O119" s="115"/>
      <c r="P119" s="115"/>
      <c r="Q119" s="16"/>
      <c r="R119" s="1"/>
      <c r="S119" s="1"/>
    </row>
    <row r="120" spans="1:19" x14ac:dyDescent="0.25">
      <c r="A120" s="105"/>
      <c r="B120" s="248"/>
      <c r="C120" s="191" t="s">
        <v>10</v>
      </c>
      <c r="D120" s="329"/>
      <c r="E120" s="146" t="s">
        <v>10</v>
      </c>
      <c r="F120" s="411"/>
      <c r="G120" s="411"/>
      <c r="H120" s="390"/>
      <c r="I120" s="390"/>
      <c r="J120" s="115"/>
      <c r="K120" s="115"/>
      <c r="L120" s="115"/>
      <c r="M120" s="115"/>
      <c r="N120" s="115"/>
      <c r="O120" s="115"/>
      <c r="P120" s="115"/>
      <c r="Q120" s="16"/>
      <c r="R120" s="1"/>
      <c r="S120" s="1"/>
    </row>
    <row r="121" spans="1:19" x14ac:dyDescent="0.25">
      <c r="A121" s="105"/>
      <c r="B121" s="248"/>
      <c r="C121" s="191" t="s">
        <v>10</v>
      </c>
      <c r="D121" s="329"/>
      <c r="E121" s="146" t="s">
        <v>10</v>
      </c>
      <c r="F121" s="411"/>
      <c r="G121" s="411"/>
      <c r="H121" s="390"/>
      <c r="I121" s="390"/>
      <c r="J121" s="115"/>
      <c r="K121" s="115"/>
      <c r="L121" s="115"/>
      <c r="M121" s="115"/>
      <c r="N121" s="115"/>
      <c r="O121" s="115"/>
      <c r="P121" s="115"/>
      <c r="Q121" s="16"/>
      <c r="R121" s="1"/>
      <c r="S121" s="1"/>
    </row>
    <row r="122" spans="1:19" x14ac:dyDescent="0.25">
      <c r="A122" s="105"/>
      <c r="B122" s="248"/>
      <c r="C122" s="191" t="s">
        <v>10</v>
      </c>
      <c r="D122" s="329"/>
      <c r="E122" s="146" t="s">
        <v>10</v>
      </c>
      <c r="F122" s="411"/>
      <c r="G122" s="411"/>
      <c r="H122" s="390"/>
      <c r="I122" s="390"/>
      <c r="J122" s="115"/>
      <c r="K122" s="115"/>
      <c r="L122" s="115"/>
      <c r="M122" s="115"/>
      <c r="N122" s="115"/>
      <c r="O122" s="115"/>
      <c r="P122" s="115"/>
      <c r="Q122" s="16"/>
      <c r="R122" s="1"/>
      <c r="S122" s="1"/>
    </row>
    <row r="123" spans="1:19" x14ac:dyDescent="0.25">
      <c r="A123" s="105"/>
      <c r="B123" s="248"/>
      <c r="C123" s="191" t="s">
        <v>10</v>
      </c>
      <c r="D123" s="329"/>
      <c r="E123" s="146" t="s">
        <v>10</v>
      </c>
      <c r="F123" s="411"/>
      <c r="G123" s="411"/>
      <c r="H123" s="390"/>
      <c r="I123" s="390"/>
      <c r="J123" s="115"/>
      <c r="K123" s="115"/>
      <c r="L123" s="115"/>
      <c r="M123" s="115"/>
      <c r="N123" s="115"/>
      <c r="O123" s="115"/>
      <c r="P123" s="115"/>
      <c r="Q123" s="16"/>
      <c r="R123" s="1"/>
      <c r="S123" s="1"/>
    </row>
    <row r="124" spans="1:19" x14ac:dyDescent="0.25">
      <c r="A124" s="105"/>
      <c r="B124" s="28"/>
      <c r="C124" s="270"/>
      <c r="D124" s="326"/>
      <c r="E124" s="326"/>
      <c r="F124" s="326"/>
      <c r="G124" s="326"/>
      <c r="H124" s="327"/>
      <c r="I124" s="327"/>
      <c r="J124" s="115"/>
      <c r="K124" s="115"/>
      <c r="L124" s="115"/>
      <c r="M124" s="115"/>
      <c r="N124" s="115"/>
      <c r="O124" s="115"/>
      <c r="P124" s="115"/>
      <c r="Q124" s="16"/>
      <c r="R124" s="1"/>
      <c r="S124" s="1"/>
    </row>
    <row r="125" spans="1:19" x14ac:dyDescent="0.25">
      <c r="A125" s="105"/>
      <c r="B125" s="28"/>
      <c r="C125" s="270"/>
      <c r="D125" s="28"/>
      <c r="E125" s="28"/>
      <c r="F125" s="28"/>
      <c r="G125" s="28"/>
      <c r="H125" s="268"/>
      <c r="I125" s="268"/>
      <c r="J125" s="115"/>
      <c r="K125" s="115"/>
      <c r="L125" s="115"/>
      <c r="M125" s="115"/>
      <c r="N125" s="115"/>
      <c r="O125" s="115"/>
      <c r="P125" s="115"/>
      <c r="Q125" s="16"/>
      <c r="R125" s="1"/>
      <c r="S125" s="1"/>
    </row>
    <row r="126" spans="1:19" x14ac:dyDescent="0.25">
      <c r="A126" s="105"/>
      <c r="B126" s="82" t="s">
        <v>650</v>
      </c>
      <c r="C126" s="16"/>
      <c r="D126" s="16"/>
      <c r="E126" s="16"/>
      <c r="F126" s="16"/>
      <c r="G126" s="16"/>
      <c r="H126" s="16"/>
      <c r="I126" s="16"/>
      <c r="J126" s="115"/>
      <c r="K126" s="115"/>
      <c r="L126" s="115"/>
      <c r="M126" s="115"/>
      <c r="N126" s="115"/>
      <c r="O126" s="115"/>
      <c r="P126" s="115"/>
      <c r="Q126" s="16"/>
      <c r="R126" s="1"/>
      <c r="S126" s="1"/>
    </row>
    <row r="127" spans="1:19" x14ac:dyDescent="0.25">
      <c r="A127" s="105"/>
      <c r="B127" s="28"/>
      <c r="C127" s="270"/>
      <c r="D127" s="270"/>
      <c r="E127" s="270"/>
      <c r="F127" s="270"/>
      <c r="G127" s="270"/>
      <c r="H127" s="327"/>
      <c r="I127" s="327"/>
      <c r="J127" s="115"/>
      <c r="K127" s="115"/>
      <c r="L127" s="115"/>
      <c r="M127" s="115"/>
      <c r="N127" s="115"/>
      <c r="O127" s="115"/>
      <c r="P127" s="115"/>
      <c r="Q127" s="16"/>
      <c r="R127" s="1"/>
      <c r="S127" s="1"/>
    </row>
    <row r="128" spans="1:19" ht="38.25" customHeight="1" x14ac:dyDescent="0.25">
      <c r="A128" s="105"/>
      <c r="B128" s="249" t="s">
        <v>636</v>
      </c>
      <c r="C128" s="250" t="s">
        <v>637</v>
      </c>
      <c r="D128" s="249" t="s">
        <v>585</v>
      </c>
      <c r="E128" s="264" t="s">
        <v>43</v>
      </c>
      <c r="F128" s="398" t="s">
        <v>295</v>
      </c>
      <c r="G128" s="398"/>
      <c r="H128" s="399" t="s">
        <v>638</v>
      </c>
      <c r="I128" s="399"/>
      <c r="J128" s="115"/>
      <c r="K128" s="115"/>
      <c r="L128" s="115"/>
      <c r="M128" s="115"/>
      <c r="N128" s="115"/>
      <c r="O128" s="115"/>
      <c r="P128" s="115"/>
      <c r="Q128" s="16"/>
      <c r="R128" s="1"/>
      <c r="S128" s="1"/>
    </row>
    <row r="129" spans="1:22" x14ac:dyDescent="0.25">
      <c r="A129" s="105"/>
      <c r="B129" s="248"/>
      <c r="C129" s="191" t="s">
        <v>10</v>
      </c>
      <c r="D129" s="329"/>
      <c r="E129" s="146" t="s">
        <v>10</v>
      </c>
      <c r="F129" s="411"/>
      <c r="G129" s="411"/>
      <c r="H129" s="390"/>
      <c r="I129" s="390"/>
      <c r="J129" s="115"/>
      <c r="K129" s="115"/>
      <c r="L129" s="115"/>
      <c r="M129" s="115"/>
      <c r="N129" s="115"/>
      <c r="O129" s="115"/>
      <c r="P129" s="15"/>
      <c r="Q129" s="16"/>
      <c r="R129" s="1"/>
      <c r="S129" s="1"/>
    </row>
    <row r="130" spans="1:22" x14ac:dyDescent="0.25">
      <c r="A130" s="105"/>
      <c r="B130" s="248"/>
      <c r="C130" s="191" t="s">
        <v>10</v>
      </c>
      <c r="D130" s="329"/>
      <c r="E130" s="146" t="s">
        <v>10</v>
      </c>
      <c r="F130" s="411"/>
      <c r="G130" s="411"/>
      <c r="H130" s="390"/>
      <c r="I130" s="390"/>
      <c r="J130" s="115"/>
      <c r="K130" s="115"/>
      <c r="L130" s="115"/>
      <c r="M130" s="115"/>
      <c r="N130" s="115"/>
      <c r="O130" s="115"/>
      <c r="P130" s="15"/>
      <c r="Q130" s="16"/>
      <c r="R130" s="1"/>
      <c r="S130" s="1"/>
    </row>
    <row r="131" spans="1:22" x14ac:dyDescent="0.25">
      <c r="A131" s="105"/>
      <c r="B131" s="248"/>
      <c r="C131" s="191" t="s">
        <v>10</v>
      </c>
      <c r="D131" s="329"/>
      <c r="E131" s="146" t="s">
        <v>10</v>
      </c>
      <c r="F131" s="411"/>
      <c r="G131" s="411"/>
      <c r="H131" s="390"/>
      <c r="I131" s="390"/>
      <c r="J131" s="115"/>
      <c r="K131" s="115"/>
      <c r="L131" s="115"/>
      <c r="M131" s="115"/>
      <c r="N131" s="115"/>
      <c r="O131" s="115"/>
      <c r="P131" s="15"/>
      <c r="Q131" s="16"/>
      <c r="R131" s="1"/>
      <c r="S131" s="1"/>
    </row>
    <row r="132" spans="1:22" x14ac:dyDescent="0.25">
      <c r="A132" s="105"/>
      <c r="B132" s="248"/>
      <c r="C132" s="191" t="s">
        <v>10</v>
      </c>
      <c r="D132" s="329"/>
      <c r="E132" s="146" t="s">
        <v>10</v>
      </c>
      <c r="F132" s="411"/>
      <c r="G132" s="411"/>
      <c r="H132" s="390"/>
      <c r="I132" s="390"/>
      <c r="J132" s="115"/>
      <c r="K132" s="115"/>
      <c r="L132" s="115"/>
      <c r="M132" s="115"/>
      <c r="N132" s="115"/>
      <c r="O132" s="115"/>
      <c r="P132" s="15"/>
      <c r="Q132" s="16"/>
      <c r="R132" s="1"/>
      <c r="S132" s="1"/>
    </row>
    <row r="133" spans="1:22" x14ac:dyDescent="0.25">
      <c r="A133" s="105"/>
      <c r="B133" s="248"/>
      <c r="C133" s="191" t="s">
        <v>10</v>
      </c>
      <c r="D133" s="329"/>
      <c r="E133" s="146" t="s">
        <v>10</v>
      </c>
      <c r="F133" s="411"/>
      <c r="G133" s="411"/>
      <c r="H133" s="390"/>
      <c r="I133" s="390"/>
      <c r="J133" s="115"/>
      <c r="K133" s="115"/>
      <c r="L133" s="115"/>
      <c r="M133" s="115"/>
      <c r="N133" s="115"/>
      <c r="O133" s="115"/>
      <c r="P133" s="15"/>
      <c r="Q133" s="16"/>
      <c r="R133" s="1"/>
      <c r="S133" s="1"/>
    </row>
    <row r="134" spans="1:22" x14ac:dyDescent="0.25">
      <c r="A134" s="105"/>
      <c r="B134" s="248"/>
      <c r="C134" s="191" t="s">
        <v>10</v>
      </c>
      <c r="D134" s="329"/>
      <c r="E134" s="146" t="s">
        <v>10</v>
      </c>
      <c r="F134" s="411"/>
      <c r="G134" s="411"/>
      <c r="H134" s="390"/>
      <c r="I134" s="390"/>
      <c r="J134" s="115"/>
      <c r="K134" s="115"/>
      <c r="L134" s="115"/>
      <c r="M134" s="115"/>
      <c r="N134" s="115"/>
      <c r="O134" s="115"/>
      <c r="P134" s="15"/>
      <c r="Q134" s="16"/>
      <c r="R134" s="1"/>
      <c r="S134" s="1"/>
    </row>
    <row r="135" spans="1:22" x14ac:dyDescent="0.25">
      <c r="A135" s="105"/>
      <c r="B135" s="248"/>
      <c r="C135" s="191" t="s">
        <v>10</v>
      </c>
      <c r="D135" s="329"/>
      <c r="E135" s="146" t="s">
        <v>10</v>
      </c>
      <c r="F135" s="411"/>
      <c r="G135" s="411"/>
      <c r="H135" s="390"/>
      <c r="I135" s="390"/>
      <c r="J135" s="115"/>
      <c r="K135" s="115"/>
      <c r="L135" s="115"/>
      <c r="M135" s="115"/>
      <c r="N135" s="115"/>
      <c r="O135" s="115"/>
      <c r="P135" s="15"/>
      <c r="Q135" s="16"/>
      <c r="R135" s="1"/>
      <c r="S135" s="1"/>
    </row>
    <row r="136" spans="1:22" x14ac:dyDescent="0.25">
      <c r="A136" s="105"/>
      <c r="B136" s="248"/>
      <c r="C136" s="191" t="s">
        <v>10</v>
      </c>
      <c r="D136" s="329"/>
      <c r="E136" s="146" t="s">
        <v>10</v>
      </c>
      <c r="F136" s="411"/>
      <c r="G136" s="411"/>
      <c r="H136" s="390"/>
      <c r="I136" s="390"/>
      <c r="J136" s="115"/>
      <c r="K136" s="115"/>
      <c r="L136" s="115"/>
      <c r="M136" s="115"/>
      <c r="N136" s="115"/>
      <c r="O136" s="115"/>
      <c r="P136" s="15"/>
      <c r="Q136" s="16"/>
      <c r="R136" s="1"/>
      <c r="S136" s="1"/>
      <c r="T136" s="119"/>
      <c r="U136" s="119"/>
      <c r="V136" s="119"/>
    </row>
    <row r="137" spans="1:22" x14ac:dyDescent="0.25">
      <c r="A137" s="105"/>
      <c r="B137" s="248"/>
      <c r="C137" s="191" t="s">
        <v>10</v>
      </c>
      <c r="D137" s="329"/>
      <c r="E137" s="146" t="s">
        <v>10</v>
      </c>
      <c r="F137" s="411"/>
      <c r="G137" s="411"/>
      <c r="H137" s="390"/>
      <c r="I137" s="390"/>
      <c r="J137" s="115"/>
      <c r="K137" s="115"/>
      <c r="L137" s="115"/>
      <c r="M137" s="115"/>
      <c r="N137" s="115"/>
      <c r="O137" s="115"/>
      <c r="P137" s="15"/>
      <c r="Q137" s="16"/>
      <c r="R137" s="1"/>
      <c r="S137" s="1"/>
      <c r="T137" s="119"/>
      <c r="U137" s="119"/>
      <c r="V137" s="119"/>
    </row>
    <row r="138" spans="1:22" x14ac:dyDescent="0.25">
      <c r="A138" s="105"/>
      <c r="B138" s="248"/>
      <c r="C138" s="191" t="s">
        <v>10</v>
      </c>
      <c r="D138" s="329"/>
      <c r="E138" s="146" t="s">
        <v>10</v>
      </c>
      <c r="F138" s="411"/>
      <c r="G138" s="411"/>
      <c r="H138" s="390"/>
      <c r="I138" s="390"/>
      <c r="J138" s="115"/>
      <c r="K138" s="115"/>
      <c r="L138" s="115"/>
      <c r="M138" s="115"/>
      <c r="N138" s="115"/>
      <c r="O138" s="115"/>
      <c r="P138" s="15"/>
      <c r="Q138" s="16"/>
      <c r="R138" s="1"/>
      <c r="S138" s="1"/>
      <c r="T138" s="119"/>
      <c r="U138" s="119"/>
      <c r="V138" s="119"/>
    </row>
    <row r="139" spans="1:22" x14ac:dyDescent="0.25">
      <c r="A139" s="105"/>
      <c r="B139" s="248"/>
      <c r="C139" s="191" t="s">
        <v>10</v>
      </c>
      <c r="D139" s="329"/>
      <c r="E139" s="146" t="s">
        <v>10</v>
      </c>
      <c r="F139" s="411"/>
      <c r="G139" s="411"/>
      <c r="H139" s="390"/>
      <c r="I139" s="390"/>
      <c r="J139" s="115"/>
      <c r="K139" s="115"/>
      <c r="L139" s="115"/>
      <c r="M139" s="115"/>
      <c r="N139" s="115"/>
      <c r="O139" s="115"/>
      <c r="P139" s="15"/>
      <c r="Q139" s="16"/>
      <c r="R139" s="1"/>
      <c r="S139" s="1"/>
      <c r="T139" s="119"/>
      <c r="U139" s="119"/>
      <c r="V139" s="119"/>
    </row>
    <row r="140" spans="1:22" x14ac:dyDescent="0.25">
      <c r="A140" s="105"/>
      <c r="B140" s="248"/>
      <c r="C140" s="191" t="s">
        <v>10</v>
      </c>
      <c r="D140" s="329"/>
      <c r="E140" s="146" t="s">
        <v>10</v>
      </c>
      <c r="F140" s="411"/>
      <c r="G140" s="411"/>
      <c r="H140" s="390"/>
      <c r="I140" s="390"/>
      <c r="J140" s="115"/>
      <c r="K140" s="115"/>
      <c r="L140" s="115"/>
      <c r="M140" s="115"/>
      <c r="N140" s="115"/>
      <c r="O140" s="115"/>
      <c r="P140" s="15"/>
      <c r="Q140" s="16"/>
      <c r="R140" s="1"/>
      <c r="S140" s="1"/>
      <c r="T140" s="119"/>
      <c r="U140" s="119"/>
      <c r="V140" s="119"/>
    </row>
    <row r="141" spans="1:22" x14ac:dyDescent="0.25">
      <c r="A141" s="105"/>
      <c r="B141" s="248"/>
      <c r="C141" s="191" t="s">
        <v>10</v>
      </c>
      <c r="D141" s="329"/>
      <c r="E141" s="146" t="s">
        <v>10</v>
      </c>
      <c r="F141" s="411"/>
      <c r="G141" s="411"/>
      <c r="H141" s="390"/>
      <c r="I141" s="390"/>
      <c r="J141" s="115"/>
      <c r="K141" s="115"/>
      <c r="L141" s="297"/>
      <c r="M141" s="115"/>
      <c r="N141" s="115"/>
      <c r="O141" s="115"/>
      <c r="P141" s="15"/>
      <c r="Q141" s="16"/>
      <c r="R141" s="1"/>
      <c r="S141" s="1"/>
      <c r="T141" s="119"/>
      <c r="U141" s="119"/>
      <c r="V141" s="119"/>
    </row>
    <row r="142" spans="1:22" x14ac:dyDescent="0.25">
      <c r="A142" s="105"/>
      <c r="B142" s="28"/>
      <c r="C142" s="270"/>
      <c r="D142" s="270"/>
      <c r="E142" s="270"/>
      <c r="F142" s="270"/>
      <c r="G142" s="270"/>
      <c r="H142" s="268"/>
      <c r="I142" s="268"/>
      <c r="J142" s="115"/>
      <c r="K142" s="115"/>
      <c r="L142" s="115"/>
      <c r="M142" s="115"/>
      <c r="N142" s="115"/>
      <c r="O142" s="115"/>
      <c r="P142" s="15"/>
      <c r="Q142" s="16"/>
      <c r="R142" s="1"/>
      <c r="S142" s="1"/>
      <c r="T142" s="119"/>
      <c r="U142" s="119"/>
      <c r="V142" s="119"/>
    </row>
    <row r="143" spans="1:22" x14ac:dyDescent="0.25">
      <c r="A143" s="105"/>
      <c r="B143" s="28"/>
      <c r="C143" s="270"/>
      <c r="D143" s="270"/>
      <c r="E143" s="270"/>
      <c r="F143" s="270"/>
      <c r="G143" s="270"/>
      <c r="H143" s="268"/>
      <c r="I143" s="268"/>
      <c r="J143" s="268"/>
      <c r="K143" s="268"/>
      <c r="L143" s="42"/>
      <c r="M143" s="15"/>
      <c r="N143" s="15"/>
      <c r="O143" s="15"/>
      <c r="P143" s="15"/>
      <c r="Q143" s="16"/>
      <c r="R143" s="1"/>
      <c r="S143" s="1"/>
      <c r="T143" s="119"/>
      <c r="U143" s="119"/>
      <c r="V143" s="119"/>
    </row>
    <row r="144" spans="1:22" x14ac:dyDescent="0.25">
      <c r="A144" s="63"/>
      <c r="B144" s="16"/>
      <c r="C144" s="16"/>
      <c r="D144" s="16"/>
      <c r="E144" s="16"/>
      <c r="F144" s="16"/>
      <c r="G144" s="16"/>
      <c r="H144" s="16"/>
      <c r="I144" s="16"/>
      <c r="J144" s="16"/>
      <c r="K144" s="115"/>
      <c r="L144" s="115"/>
      <c r="M144" s="115"/>
      <c r="N144" s="115"/>
      <c r="O144" s="115"/>
      <c r="P144" s="115"/>
      <c r="Q144" s="115"/>
      <c r="R144" s="292"/>
      <c r="S144" s="121"/>
      <c r="T144" s="122"/>
      <c r="U144" s="46"/>
    </row>
    <row r="145" spans="1:21" ht="21.75" customHeight="1" x14ac:dyDescent="0.25">
      <c r="A145" s="63"/>
      <c r="B145" s="196" t="s">
        <v>146</v>
      </c>
      <c r="C145" s="9"/>
      <c r="D145" s="9"/>
      <c r="E145" s="9"/>
      <c r="F145" s="9"/>
      <c r="G145" s="9"/>
      <c r="H145" s="9"/>
      <c r="I145" s="9"/>
      <c r="J145" s="9"/>
      <c r="K145" s="115"/>
      <c r="L145" s="115"/>
      <c r="M145" s="115"/>
      <c r="N145" s="115"/>
      <c r="O145" s="115"/>
      <c r="P145" s="115"/>
      <c r="Q145" s="115"/>
      <c r="R145" s="121"/>
      <c r="S145" s="121"/>
      <c r="T145" s="122"/>
      <c r="U145" s="46"/>
    </row>
    <row r="146" spans="1:21" x14ac:dyDescent="0.25">
      <c r="A146" s="105"/>
      <c r="B146" s="442" t="s">
        <v>147</v>
      </c>
      <c r="C146" s="442"/>
      <c r="D146" s="442"/>
      <c r="E146" s="442"/>
      <c r="F146" s="442"/>
      <c r="G146" s="442"/>
      <c r="H146" s="442"/>
      <c r="I146" s="442"/>
      <c r="J146" s="442"/>
      <c r="K146" s="115"/>
      <c r="L146" s="115"/>
      <c r="M146" s="115"/>
      <c r="N146" s="115"/>
      <c r="O146" s="115"/>
      <c r="P146" s="115"/>
      <c r="Q146" s="115"/>
      <c r="R146" s="121"/>
      <c r="S146" s="121"/>
      <c r="T146" s="122"/>
      <c r="U146" s="46"/>
    </row>
    <row r="147" spans="1:21" x14ac:dyDescent="0.25">
      <c r="A147" s="105"/>
      <c r="B147" s="442"/>
      <c r="C147" s="442"/>
      <c r="D147" s="442"/>
      <c r="E147" s="442"/>
      <c r="F147" s="442"/>
      <c r="G147" s="442"/>
      <c r="H147" s="442"/>
      <c r="I147" s="442"/>
      <c r="J147" s="442"/>
      <c r="K147" s="115"/>
      <c r="L147" s="306" t="s">
        <v>1018</v>
      </c>
      <c r="M147" s="115"/>
      <c r="N147" s="115"/>
      <c r="O147" s="115"/>
      <c r="P147" s="292"/>
      <c r="Q147" s="115"/>
      <c r="R147" s="121"/>
      <c r="S147" s="121"/>
      <c r="T147" s="122"/>
      <c r="U147" s="46"/>
    </row>
    <row r="148" spans="1:21" x14ac:dyDescent="0.25">
      <c r="A148" s="105"/>
      <c r="B148" s="442"/>
      <c r="C148" s="442"/>
      <c r="D148" s="442"/>
      <c r="E148" s="442"/>
      <c r="F148" s="442"/>
      <c r="G148" s="442"/>
      <c r="H148" s="442"/>
      <c r="I148" s="442"/>
      <c r="J148" s="442"/>
      <c r="K148" s="115"/>
      <c r="L148" s="115"/>
      <c r="M148" s="115"/>
      <c r="N148" s="115"/>
      <c r="O148" s="115"/>
      <c r="P148" s="115"/>
      <c r="Q148" s="115"/>
      <c r="R148" s="121"/>
      <c r="S148" s="121"/>
      <c r="T148" s="122"/>
      <c r="U148" s="46"/>
    </row>
    <row r="149" spans="1:21" x14ac:dyDescent="0.25">
      <c r="A149" s="105"/>
      <c r="B149" s="442"/>
      <c r="C149" s="442"/>
      <c r="D149" s="442"/>
      <c r="E149" s="442"/>
      <c r="F149" s="442"/>
      <c r="G149" s="442"/>
      <c r="H149" s="442"/>
      <c r="I149" s="442"/>
      <c r="J149" s="442"/>
      <c r="K149" s="115"/>
      <c r="L149" s="356" t="s">
        <v>1040</v>
      </c>
      <c r="M149" s="115"/>
      <c r="N149" s="115"/>
      <c r="O149" s="115"/>
      <c r="P149" s="115"/>
      <c r="Q149" s="115"/>
      <c r="R149" s="121"/>
      <c r="S149" s="121"/>
      <c r="T149" s="122"/>
      <c r="U149" s="46"/>
    </row>
    <row r="150" spans="1:21" x14ac:dyDescent="0.25">
      <c r="A150" s="105"/>
      <c r="B150" s="442"/>
      <c r="C150" s="442"/>
      <c r="D150" s="442"/>
      <c r="E150" s="442"/>
      <c r="F150" s="442"/>
      <c r="G150" s="442"/>
      <c r="H150" s="442"/>
      <c r="I150" s="442"/>
      <c r="J150" s="442"/>
      <c r="K150" s="115"/>
      <c r="L150" s="115"/>
      <c r="M150" s="115"/>
      <c r="N150" s="115"/>
      <c r="O150" s="115"/>
      <c r="P150" s="115"/>
      <c r="Q150" s="115"/>
      <c r="R150" s="121"/>
      <c r="S150" s="121"/>
      <c r="T150" s="122"/>
      <c r="U150" s="46"/>
    </row>
    <row r="151" spans="1:21" x14ac:dyDescent="0.25">
      <c r="A151" s="105"/>
      <c r="B151" s="1"/>
      <c r="C151" s="1"/>
      <c r="D151" s="1"/>
      <c r="E151" s="1"/>
      <c r="F151" s="1"/>
      <c r="G151" s="1"/>
      <c r="H151" s="1"/>
      <c r="I151" s="1"/>
      <c r="J151" s="1"/>
      <c r="K151" s="115"/>
      <c r="L151" s="115"/>
      <c r="M151" s="115"/>
      <c r="N151" s="115"/>
      <c r="O151" s="115"/>
      <c r="P151" s="115"/>
      <c r="Q151" s="115"/>
      <c r="R151" s="121"/>
      <c r="S151" s="121"/>
      <c r="T151" s="122"/>
      <c r="U151" s="46"/>
    </row>
    <row r="152" spans="1:21" x14ac:dyDescent="0.25">
      <c r="A152" s="105"/>
      <c r="B152" s="1"/>
      <c r="C152" s="1"/>
      <c r="D152" s="1"/>
      <c r="E152" s="1"/>
      <c r="F152" s="1"/>
      <c r="G152" s="1"/>
      <c r="H152" s="1"/>
      <c r="I152" s="1"/>
      <c r="J152" s="1"/>
      <c r="K152" s="115"/>
      <c r="L152" s="115"/>
      <c r="M152" s="115"/>
      <c r="N152" s="115"/>
      <c r="O152" s="115"/>
      <c r="P152" s="1"/>
      <c r="Q152" s="1"/>
      <c r="R152" s="121"/>
      <c r="S152" s="121"/>
      <c r="T152" s="122"/>
      <c r="U152" s="46"/>
    </row>
    <row r="153" spans="1:21" x14ac:dyDescent="0.25">
      <c r="A153" s="105"/>
      <c r="B153" s="1"/>
      <c r="C153" s="1"/>
      <c r="D153" s="1"/>
      <c r="E153" s="1"/>
      <c r="F153" s="1"/>
      <c r="G153" s="1"/>
      <c r="H153" s="1"/>
      <c r="I153" s="1"/>
      <c r="J153" s="1"/>
      <c r="K153" s="1"/>
      <c r="L153" s="1"/>
      <c r="M153" s="1"/>
      <c r="N153" s="1"/>
      <c r="O153" s="1"/>
      <c r="P153" s="1"/>
      <c r="Q153" s="1"/>
      <c r="R153" s="121"/>
      <c r="S153" s="121"/>
      <c r="T153" s="122"/>
      <c r="U153" s="46"/>
    </row>
    <row r="154" spans="1:21" x14ac:dyDescent="0.25">
      <c r="A154" s="105"/>
      <c r="B154" s="1"/>
      <c r="C154" s="1"/>
      <c r="D154" s="1"/>
      <c r="E154" s="1"/>
      <c r="F154" s="1"/>
      <c r="G154" s="1"/>
      <c r="H154" s="1"/>
      <c r="I154" s="1"/>
      <c r="J154" s="1"/>
      <c r="K154" s="1"/>
      <c r="L154" s="1"/>
      <c r="M154" s="1"/>
      <c r="N154" s="1"/>
      <c r="O154" s="1"/>
      <c r="P154" s="1"/>
      <c r="Q154" s="1"/>
      <c r="R154" s="121"/>
      <c r="S154" s="121"/>
      <c r="T154" s="122"/>
      <c r="U154" s="46"/>
    </row>
    <row r="155" spans="1:21" x14ac:dyDescent="0.25">
      <c r="A155" s="105"/>
      <c r="B155" s="1"/>
      <c r="C155" s="1"/>
      <c r="D155" s="1"/>
      <c r="E155" s="1"/>
      <c r="F155" s="1"/>
      <c r="G155" s="1"/>
      <c r="H155" s="1"/>
      <c r="I155" s="1"/>
      <c r="J155" s="1"/>
      <c r="K155" s="1"/>
      <c r="L155" s="1"/>
      <c r="M155" s="1"/>
      <c r="N155" s="1"/>
      <c r="O155" s="1"/>
      <c r="P155" s="1"/>
      <c r="Q155" s="1"/>
      <c r="R155" s="1"/>
      <c r="S155" s="1"/>
    </row>
  </sheetData>
  <sheetProtection insertRows="0"/>
  <dataConsolidate/>
  <mergeCells count="178">
    <mergeCell ref="B146:J150"/>
    <mergeCell ref="B6:G6"/>
    <mergeCell ref="B7:G7"/>
    <mergeCell ref="B8:G8"/>
    <mergeCell ref="B9:G9"/>
    <mergeCell ref="E55:F55"/>
    <mergeCell ref="E56:F56"/>
    <mergeCell ref="E57:F57"/>
    <mergeCell ref="E48:F48"/>
    <mergeCell ref="E54:F54"/>
    <mergeCell ref="E36:F36"/>
    <mergeCell ref="E45:F45"/>
    <mergeCell ref="E46:F46"/>
    <mergeCell ref="E35:F35"/>
    <mergeCell ref="B35:D35"/>
    <mergeCell ref="B36:D36"/>
    <mergeCell ref="B53:F53"/>
    <mergeCell ref="B44:F44"/>
    <mergeCell ref="E29:F29"/>
    <mergeCell ref="E30:F30"/>
    <mergeCell ref="B10:G10"/>
    <mergeCell ref="E47:F47"/>
    <mergeCell ref="G20:I20"/>
    <mergeCell ref="E28:F28"/>
    <mergeCell ref="B15:E15"/>
    <mergeCell ref="B16:E16"/>
    <mergeCell ref="B17:E17"/>
    <mergeCell ref="B18:E18"/>
    <mergeCell ref="B19:E19"/>
    <mergeCell ref="B20:E20"/>
    <mergeCell ref="F66:I66"/>
    <mergeCell ref="F67:I67"/>
    <mergeCell ref="F68:I68"/>
    <mergeCell ref="C66:E66"/>
    <mergeCell ref="C67:E67"/>
    <mergeCell ref="C68:E68"/>
    <mergeCell ref="F69:I69"/>
    <mergeCell ref="F70:I70"/>
    <mergeCell ref="F71:I71"/>
    <mergeCell ref="J66:L66"/>
    <mergeCell ref="J67:L67"/>
    <mergeCell ref="J68:L68"/>
    <mergeCell ref="J69:L69"/>
    <mergeCell ref="J70:L70"/>
    <mergeCell ref="J71:L71"/>
    <mergeCell ref="F72:I72"/>
    <mergeCell ref="F73:I73"/>
    <mergeCell ref="F74:I74"/>
    <mergeCell ref="F75:I75"/>
    <mergeCell ref="F76:I76"/>
    <mergeCell ref="F77:I77"/>
    <mergeCell ref="J72:L72"/>
    <mergeCell ref="J73:L73"/>
    <mergeCell ref="J74:L74"/>
    <mergeCell ref="J75:L75"/>
    <mergeCell ref="J76:L76"/>
    <mergeCell ref="J77:L77"/>
    <mergeCell ref="F78:I78"/>
    <mergeCell ref="F79:I79"/>
    <mergeCell ref="F80:I80"/>
    <mergeCell ref="F81:I81"/>
    <mergeCell ref="F82:I82"/>
    <mergeCell ref="F83:I83"/>
    <mergeCell ref="J78:L78"/>
    <mergeCell ref="J79:L79"/>
    <mergeCell ref="J80:L80"/>
    <mergeCell ref="J81:L81"/>
    <mergeCell ref="J82:L82"/>
    <mergeCell ref="J83:L83"/>
    <mergeCell ref="H118:I118"/>
    <mergeCell ref="H119:I119"/>
    <mergeCell ref="H120:I120"/>
    <mergeCell ref="H121:I121"/>
    <mergeCell ref="H129:I129"/>
    <mergeCell ref="F130:G130"/>
    <mergeCell ref="H130:I130"/>
    <mergeCell ref="F131:G131"/>
    <mergeCell ref="H131:I131"/>
    <mergeCell ref="F118:G118"/>
    <mergeCell ref="F119:G119"/>
    <mergeCell ref="F120:G120"/>
    <mergeCell ref="F121:G121"/>
    <mergeCell ref="F123:G123"/>
    <mergeCell ref="F122:G122"/>
    <mergeCell ref="F134:G134"/>
    <mergeCell ref="H134:I134"/>
    <mergeCell ref="F128:G128"/>
    <mergeCell ref="H128:I128"/>
    <mergeCell ref="H122:I122"/>
    <mergeCell ref="H123:I123"/>
    <mergeCell ref="J20:O20"/>
    <mergeCell ref="F129:G129"/>
    <mergeCell ref="F141:G141"/>
    <mergeCell ref="H141:I141"/>
    <mergeCell ref="F132:G132"/>
    <mergeCell ref="H132:I132"/>
    <mergeCell ref="F133:G133"/>
    <mergeCell ref="H133:I133"/>
    <mergeCell ref="F138:G138"/>
    <mergeCell ref="H138:I138"/>
    <mergeCell ref="F139:G139"/>
    <mergeCell ref="H139:I139"/>
    <mergeCell ref="F140:G140"/>
    <mergeCell ref="H140:I140"/>
    <mergeCell ref="F135:G135"/>
    <mergeCell ref="H135:I135"/>
    <mergeCell ref="F136:G136"/>
    <mergeCell ref="H136:I136"/>
    <mergeCell ref="F137:G137"/>
    <mergeCell ref="H137:I137"/>
    <mergeCell ref="C69:E69"/>
    <mergeCell ref="C70:E70"/>
    <mergeCell ref="C71:E71"/>
    <mergeCell ref="C72:E72"/>
    <mergeCell ref="C73:E73"/>
    <mergeCell ref="C74:E74"/>
    <mergeCell ref="C92:E92"/>
    <mergeCell ref="C93:E93"/>
    <mergeCell ref="C94:E94"/>
    <mergeCell ref="C75:E75"/>
    <mergeCell ref="C76:E76"/>
    <mergeCell ref="C77:E77"/>
    <mergeCell ref="C78:E78"/>
    <mergeCell ref="C79:E79"/>
    <mergeCell ref="C80:E80"/>
    <mergeCell ref="C81:E81"/>
    <mergeCell ref="C82:E82"/>
    <mergeCell ref="C83:E83"/>
    <mergeCell ref="C95:E95"/>
    <mergeCell ref="C96:E96"/>
    <mergeCell ref="C97:E97"/>
    <mergeCell ref="C98:E98"/>
    <mergeCell ref="C99:E99"/>
    <mergeCell ref="C100:E100"/>
    <mergeCell ref="C101:E101"/>
    <mergeCell ref="C102:E102"/>
    <mergeCell ref="C103:E103"/>
    <mergeCell ref="C104:E104"/>
    <mergeCell ref="C105:E105"/>
    <mergeCell ref="C106:E106"/>
    <mergeCell ref="C107:E107"/>
    <mergeCell ref="C108:E108"/>
    <mergeCell ref="C109:E109"/>
    <mergeCell ref="F102:I102"/>
    <mergeCell ref="F103:I103"/>
    <mergeCell ref="F104:I104"/>
    <mergeCell ref="F105:I105"/>
    <mergeCell ref="F106:I106"/>
    <mergeCell ref="F107:I107"/>
    <mergeCell ref="F108:I108"/>
    <mergeCell ref="F109:I109"/>
    <mergeCell ref="J92:L92"/>
    <mergeCell ref="J93:L93"/>
    <mergeCell ref="J94:L94"/>
    <mergeCell ref="J99:L99"/>
    <mergeCell ref="J98:L98"/>
    <mergeCell ref="J97:L97"/>
    <mergeCell ref="J96:L96"/>
    <mergeCell ref="J100:L100"/>
    <mergeCell ref="F101:I101"/>
    <mergeCell ref="F92:I92"/>
    <mergeCell ref="F93:I93"/>
    <mergeCell ref="F94:I94"/>
    <mergeCell ref="F95:I95"/>
    <mergeCell ref="F96:I96"/>
    <mergeCell ref="F97:I97"/>
    <mergeCell ref="F98:I98"/>
    <mergeCell ref="F99:I99"/>
    <mergeCell ref="F100:I100"/>
    <mergeCell ref="J109:L109"/>
    <mergeCell ref="J101:L101"/>
    <mergeCell ref="J102:L102"/>
    <mergeCell ref="J103:L103"/>
    <mergeCell ref="J104:L104"/>
    <mergeCell ref="J105:L105"/>
    <mergeCell ref="J106:L106"/>
    <mergeCell ref="J108:L108"/>
    <mergeCell ref="J107:L107"/>
  </mergeCells>
  <conditionalFormatting sqref="O67:O83">
    <cfRule type="expression" dxfId="17" priority="17">
      <formula>IF(N67="Outro",FALSE,TRUE)</formula>
    </cfRule>
  </conditionalFormatting>
  <conditionalFormatting sqref="O93:O109">
    <cfRule type="expression" dxfId="16" priority="16">
      <formula>IF(N93="Outro",FALSE,TRUE)</formula>
    </cfRule>
  </conditionalFormatting>
  <conditionalFormatting sqref="F119:F122">
    <cfRule type="expression" dxfId="15" priority="149">
      <formula>IF(E119="Outro",FALSE,TRUE)</formula>
    </cfRule>
  </conditionalFormatting>
  <conditionalFormatting sqref="F123">
    <cfRule type="expression" dxfId="14" priority="150">
      <formula>IF(E122="Outro",FALSE,TRUE)</formula>
    </cfRule>
  </conditionalFormatting>
  <conditionalFormatting sqref="F129:F132">
    <cfRule type="expression" dxfId="13" priority="152">
      <formula>IF(E129="Outro",FALSE,TRUE)</formula>
    </cfRule>
  </conditionalFormatting>
  <conditionalFormatting sqref="F133:F141">
    <cfRule type="expression" dxfId="12" priority="153">
      <formula>IF(E132="Outro",FALSE,TRUE)</formula>
    </cfRule>
  </conditionalFormatting>
  <conditionalFormatting sqref="D119:D123">
    <cfRule type="expression" dxfId="11" priority="4">
      <formula>IF(C119="Outro",FALSE,TRUE)</formula>
    </cfRule>
  </conditionalFormatting>
  <conditionalFormatting sqref="D129:D141">
    <cfRule type="expression" dxfId="10" priority="3">
      <formula>IF(C129="Outro",FALSE,TRUE)</formula>
    </cfRule>
  </conditionalFormatting>
  <conditionalFormatting sqref="J20:O20">
    <cfRule type="expression" dxfId="9" priority="2">
      <formula>IF(F20="Sim",TRUE,FALSE)</formula>
    </cfRule>
  </conditionalFormatting>
  <conditionalFormatting sqref="G20:I20">
    <cfRule type="expression" dxfId="8" priority="1">
      <formula>IF(F20="Sim",TRUE,FALSE)</formula>
    </cfRule>
  </conditionalFormatting>
  <dataValidations count="4">
    <dataValidation type="list" allowBlank="1" showInputMessage="1" showErrorMessage="1" sqref="F15:F20" xr:uid="{711290DF-C3AE-4DB1-B082-47909998B378}">
      <formula1>"&lt;Selecionar&gt;,Sim,Não"</formula1>
    </dataValidation>
    <dataValidation allowBlank="1" showInputMessage="1" showErrorMessage="1" prompt="O título da folha de cálculo encontra-se nesta célula" sqref="B2" xr:uid="{E6CB8152-F696-4680-80CA-A5DEDB7DD312}"/>
    <dataValidation type="list" allowBlank="1" showInputMessage="1" showErrorMessage="1" sqref="N93:N109 N67:N83" xr:uid="{7F786CEC-36C5-4F33-86EF-E41CE95918DD}">
      <formula1>"&lt;Selecionar&gt;,g,Kg,l,Ton,m3,Outro"</formula1>
    </dataValidation>
    <dataValidation type="list" allowBlank="1" showInputMessage="1" showErrorMessage="1" sqref="N143 N110:N112" xr:uid="{FC77E058-D189-4D71-BE42-8692C5BEE3E2}">
      <formula1>#REF!</formula1>
    </dataValidation>
  </dataValidations>
  <hyperlinks>
    <hyperlink ref="B6:G6" location="Resíduos!B36" display="Produção interna de resíduos" xr:uid="{29B205FD-98F1-447F-9184-7592576B0CD1}"/>
    <hyperlink ref="B7:G7" location="Resíduos!B64" display="Resíduos enviados para fora do estabelecimento" xr:uid="{4B42D300-A593-4DFF-BD1E-7CC32894EA25}"/>
    <hyperlink ref="B8:G8" location="Resíduos!B88" display="Registo dos resíduos controlados (aterro)" xr:uid="{B6C75BA5-1BDC-4F2D-B1EE-B1BBB3273725}"/>
    <hyperlink ref="B9:G9" location="Resíduos!B113" display="Registo dos resíduos depositados no Aterro do Complexo Industrial " xr:uid="{0E377168-76E4-467F-8DFA-03E62C333AF6}"/>
    <hyperlink ref="B10:G10" location="Resíduos!B143" display="Vermicompostagem" xr:uid="{B49D8E79-7BE8-44D6-B5FA-7754BA703B9C}"/>
    <hyperlink ref="L147" location="Resíduos!A1" display="Voltar acima" xr:uid="{E09B1DC7-59AD-4489-A195-C57505594C08}"/>
    <hyperlink ref="R83" location="Resíduos!A1" display="Voltar acima" xr:uid="{C7169390-239E-4BE4-8583-734E996BFB49}"/>
    <hyperlink ref="L149" location="'Folha de rosto'!A1" display="Voltar ao início" xr:uid="{0AE118A1-07C3-4F17-A14C-E4B41EF151C1}"/>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31916879-736B-4F1D-8097-D26240CC913E}">
          <x14:formula1>
            <xm:f>Suporte!$L$8:$L$20</xm:f>
          </x14:formula1>
          <xm:sqref>C129:C141 C119:C123</xm:sqref>
        </x14:dataValidation>
        <x14:dataValidation type="list" allowBlank="1" showInputMessage="1" showErrorMessage="1" xr:uid="{0FE711CD-4DE3-4A5A-BDEA-256F209788D7}">
          <x14:formula1>
            <xm:f>Suporte!$L$24:$L$29</xm:f>
          </x14:formula1>
          <xm:sqref>E129:E141 E119:E123</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7AE9F-9591-4F7C-8796-71E104FB1125}">
  <sheetPr codeName="Folha14">
    <tabColor rgb="FFC5C5FF"/>
  </sheetPr>
  <dimension ref="A1:M85"/>
  <sheetViews>
    <sheetView zoomScaleNormal="100" workbookViewId="0">
      <selection activeCell="B11" sqref="B11"/>
    </sheetView>
  </sheetViews>
  <sheetFormatPr defaultRowHeight="15" x14ac:dyDescent="0.25"/>
  <cols>
    <col min="2" max="2" width="19" customWidth="1"/>
    <col min="3" max="3" width="17" customWidth="1"/>
    <col min="4" max="4" width="15.85546875" customWidth="1"/>
    <col min="5" max="5" width="26.42578125" customWidth="1"/>
    <col min="6" max="6" width="18.28515625" customWidth="1"/>
    <col min="7" max="7" width="18.5703125" customWidth="1"/>
    <col min="8" max="8" width="15" customWidth="1"/>
  </cols>
  <sheetData>
    <row r="1" spans="1:11" x14ac:dyDescent="0.25">
      <c r="A1" s="192"/>
      <c r="B1" s="192"/>
      <c r="C1" s="192"/>
      <c r="D1" s="192"/>
      <c r="E1" s="192"/>
      <c r="F1" s="192"/>
      <c r="G1" s="192"/>
      <c r="H1" s="192"/>
      <c r="I1" s="192"/>
      <c r="J1" s="192"/>
      <c r="K1" s="192"/>
    </row>
    <row r="2" spans="1:11" ht="23.25" x14ac:dyDescent="0.25">
      <c r="A2" s="105"/>
      <c r="B2" s="45" t="s">
        <v>306</v>
      </c>
      <c r="C2" s="285"/>
      <c r="D2" s="285"/>
      <c r="E2" s="285"/>
      <c r="F2" s="285"/>
      <c r="G2" s="285"/>
      <c r="H2" s="285"/>
      <c r="I2" s="285"/>
      <c r="J2" s="285"/>
      <c r="K2" s="285"/>
    </row>
    <row r="3" spans="1:11" x14ac:dyDescent="0.25">
      <c r="A3" s="105"/>
      <c r="B3" s="1"/>
      <c r="C3" s="1"/>
      <c r="D3" s="1"/>
      <c r="E3" s="1"/>
      <c r="F3" s="1"/>
      <c r="G3" s="1"/>
      <c r="H3" s="1"/>
      <c r="I3" s="1"/>
      <c r="J3" s="1"/>
      <c r="K3" s="1"/>
    </row>
    <row r="4" spans="1:11" x14ac:dyDescent="0.25">
      <c r="A4" s="105"/>
      <c r="B4" s="82"/>
      <c r="C4" s="13"/>
      <c r="D4" s="13"/>
      <c r="E4" s="13"/>
      <c r="F4" s="13"/>
      <c r="G4" s="13"/>
      <c r="H4" s="13"/>
      <c r="I4" s="13"/>
      <c r="J4" s="13"/>
      <c r="K4" s="13"/>
    </row>
    <row r="5" spans="1:11" x14ac:dyDescent="0.25">
      <c r="A5" s="105"/>
      <c r="B5" s="82" t="s">
        <v>307</v>
      </c>
      <c r="C5" s="59"/>
      <c r="D5" s="13"/>
      <c r="E5" s="13"/>
      <c r="F5" s="13"/>
      <c r="G5" s="37"/>
      <c r="H5" s="37"/>
      <c r="I5" s="37"/>
      <c r="J5" s="15"/>
      <c r="K5" s="15"/>
    </row>
    <row r="6" spans="1:11" x14ac:dyDescent="0.25">
      <c r="A6" s="105"/>
      <c r="B6" s="82"/>
      <c r="C6" s="59"/>
      <c r="D6" s="13"/>
      <c r="E6" s="13"/>
      <c r="F6" s="13"/>
      <c r="G6" s="28"/>
      <c r="H6" s="28"/>
      <c r="I6" s="28"/>
      <c r="J6" s="15"/>
      <c r="K6" s="15"/>
    </row>
    <row r="7" spans="1:11" ht="15" customHeight="1" x14ac:dyDescent="0.25">
      <c r="A7" s="105"/>
      <c r="B7" s="567" t="s">
        <v>322</v>
      </c>
      <c r="C7" s="568"/>
      <c r="D7" s="568"/>
      <c r="E7" s="568"/>
      <c r="F7" s="254" t="s">
        <v>10</v>
      </c>
      <c r="G7" s="565" t="str">
        <f>IF(F7="Sim","Indique a quantidade em toneladas e o local de armazenamento", "")</f>
        <v/>
      </c>
      <c r="H7" s="565"/>
      <c r="I7" s="565"/>
      <c r="J7" s="565"/>
      <c r="K7" s="565"/>
    </row>
    <row r="8" spans="1:11" ht="15" customHeight="1" x14ac:dyDescent="0.25">
      <c r="A8" s="105"/>
      <c r="B8" s="567" t="s">
        <v>810</v>
      </c>
      <c r="C8" s="568"/>
      <c r="D8" s="568"/>
      <c r="E8" s="568"/>
      <c r="F8" s="254" t="s">
        <v>10</v>
      </c>
      <c r="G8" s="566" t="str">
        <f>IF(F8="Sim","Preencha a tabela 4", "")</f>
        <v/>
      </c>
      <c r="H8" s="566"/>
      <c r="I8" s="566"/>
      <c r="J8" s="566"/>
      <c r="K8" s="566"/>
    </row>
    <row r="9" spans="1:11" ht="15" customHeight="1" x14ac:dyDescent="0.25">
      <c r="A9" s="105"/>
      <c r="B9" s="567" t="s">
        <v>321</v>
      </c>
      <c r="C9" s="568"/>
      <c r="D9" s="568"/>
      <c r="E9" s="568"/>
      <c r="F9" s="254" t="s">
        <v>10</v>
      </c>
      <c r="G9" s="566" t="str">
        <f>IF(F9="Sim","Preencha a tabela 5", "")</f>
        <v/>
      </c>
      <c r="H9" s="566"/>
      <c r="I9" s="566"/>
      <c r="J9" s="566"/>
      <c r="K9" s="566"/>
    </row>
    <row r="10" spans="1:11" x14ac:dyDescent="0.25">
      <c r="A10" s="105"/>
      <c r="B10" s="16"/>
      <c r="C10" s="16"/>
      <c r="D10" s="16"/>
      <c r="E10" s="16"/>
      <c r="F10" s="16"/>
      <c r="G10" s="28"/>
      <c r="H10" s="28"/>
      <c r="I10" s="28"/>
      <c r="J10" s="42"/>
      <c r="K10" s="42"/>
    </row>
    <row r="11" spans="1:11" x14ac:dyDescent="0.25">
      <c r="A11" s="105"/>
      <c r="B11" s="13"/>
      <c r="C11" s="13"/>
      <c r="D11" s="13"/>
      <c r="E11" s="13"/>
      <c r="F11" s="13"/>
      <c r="G11" s="13"/>
      <c r="H11" s="13"/>
      <c r="I11" s="13"/>
      <c r="J11" s="13"/>
      <c r="K11" s="13"/>
    </row>
    <row r="12" spans="1:11" x14ac:dyDescent="0.25">
      <c r="A12" s="105"/>
      <c r="B12" s="60"/>
      <c r="C12" s="13"/>
      <c r="D12" s="13"/>
      <c r="E12" s="13"/>
      <c r="F12" s="13"/>
      <c r="G12" s="16"/>
      <c r="H12" s="16"/>
      <c r="I12" s="13"/>
      <c r="J12" s="13"/>
      <c r="K12" s="13"/>
    </row>
    <row r="13" spans="1:11" ht="24.75" customHeight="1" x14ac:dyDescent="0.25">
      <c r="A13" s="105"/>
      <c r="B13" s="66" t="s">
        <v>308</v>
      </c>
      <c r="C13" s="94"/>
      <c r="D13" s="94"/>
      <c r="E13" s="94"/>
      <c r="F13" s="94"/>
      <c r="G13" s="94"/>
      <c r="H13" s="94"/>
      <c r="I13" s="94"/>
      <c r="J13" s="94"/>
      <c r="K13" s="94"/>
    </row>
    <row r="14" spans="1:11" x14ac:dyDescent="0.25">
      <c r="A14" s="105"/>
      <c r="B14" s="5"/>
      <c r="C14" s="56"/>
      <c r="D14" s="61"/>
      <c r="E14" s="61"/>
      <c r="F14" s="61"/>
      <c r="G14" s="61"/>
      <c r="H14" s="61"/>
      <c r="I14" s="61"/>
      <c r="J14" s="61"/>
      <c r="K14" s="61"/>
    </row>
    <row r="15" spans="1:11" x14ac:dyDescent="0.25">
      <c r="A15" s="105"/>
      <c r="B15" s="12" t="s">
        <v>323</v>
      </c>
      <c r="C15" s="56"/>
      <c r="D15" s="61"/>
      <c r="E15" s="61"/>
      <c r="F15" s="61"/>
      <c r="G15" s="61"/>
      <c r="H15" s="61"/>
      <c r="I15" s="61"/>
      <c r="J15" s="61"/>
      <c r="K15" s="61"/>
    </row>
    <row r="16" spans="1:11" ht="13.5" customHeight="1" x14ac:dyDescent="0.25">
      <c r="A16" s="105"/>
      <c r="B16" s="5"/>
      <c r="C16" s="56"/>
      <c r="D16" s="61"/>
      <c r="E16" s="61"/>
      <c r="F16" s="114"/>
      <c r="G16" s="114"/>
      <c r="H16" s="114"/>
      <c r="I16" s="114"/>
      <c r="J16" s="114"/>
      <c r="K16" s="61"/>
    </row>
    <row r="17" spans="1:11" ht="38.25" customHeight="1" x14ac:dyDescent="0.25">
      <c r="A17" s="105"/>
      <c r="B17" s="266" t="s">
        <v>309</v>
      </c>
      <c r="C17" s="249" t="s">
        <v>754</v>
      </c>
      <c r="D17" s="266" t="s">
        <v>310</v>
      </c>
      <c r="E17" s="266" t="s">
        <v>311</v>
      </c>
      <c r="F17" s="482" t="s">
        <v>1</v>
      </c>
      <c r="G17" s="482"/>
      <c r="H17" s="1"/>
      <c r="I17" s="114"/>
      <c r="J17" s="114"/>
      <c r="K17" s="61"/>
    </row>
    <row r="18" spans="1:11" x14ac:dyDescent="0.25">
      <c r="A18" s="105"/>
      <c r="B18" s="263" t="s">
        <v>10</v>
      </c>
      <c r="C18" s="328"/>
      <c r="D18" s="246"/>
      <c r="E18" s="246"/>
      <c r="F18" s="387"/>
      <c r="G18" s="387"/>
      <c r="H18" s="1"/>
      <c r="I18" s="114"/>
      <c r="J18" s="114"/>
      <c r="K18" s="61"/>
    </row>
    <row r="19" spans="1:11" x14ac:dyDescent="0.25">
      <c r="A19" s="105"/>
      <c r="B19" s="263" t="s">
        <v>10</v>
      </c>
      <c r="C19" s="328"/>
      <c r="D19" s="246"/>
      <c r="E19" s="246"/>
      <c r="F19" s="387"/>
      <c r="G19" s="387"/>
      <c r="H19" s="1"/>
      <c r="I19" s="114"/>
      <c r="J19" s="114"/>
      <c r="K19" s="61"/>
    </row>
    <row r="20" spans="1:11" x14ac:dyDescent="0.25">
      <c r="A20" s="105"/>
      <c r="B20" s="263" t="s">
        <v>10</v>
      </c>
      <c r="C20" s="328"/>
      <c r="D20" s="246"/>
      <c r="E20" s="246"/>
      <c r="F20" s="387"/>
      <c r="G20" s="387"/>
      <c r="H20" s="1"/>
      <c r="I20" s="114"/>
      <c r="J20" s="114"/>
      <c r="K20" s="61"/>
    </row>
    <row r="21" spans="1:11" x14ac:dyDescent="0.25">
      <c r="A21" s="105"/>
      <c r="B21" s="263" t="s">
        <v>10</v>
      </c>
      <c r="C21" s="328"/>
      <c r="D21" s="246"/>
      <c r="E21" s="246"/>
      <c r="F21" s="387"/>
      <c r="G21" s="387"/>
      <c r="H21" s="1"/>
      <c r="I21" s="114"/>
      <c r="J21" s="114"/>
      <c r="K21" s="61"/>
    </row>
    <row r="22" spans="1:11" x14ac:dyDescent="0.25">
      <c r="A22" s="105"/>
      <c r="B22" s="263" t="s">
        <v>10</v>
      </c>
      <c r="C22" s="328"/>
      <c r="D22" s="246"/>
      <c r="E22" s="246"/>
      <c r="F22" s="387"/>
      <c r="G22" s="387"/>
      <c r="H22" s="1"/>
      <c r="I22" s="114"/>
      <c r="J22" s="114"/>
      <c r="K22" s="61"/>
    </row>
    <row r="23" spans="1:11" x14ac:dyDescent="0.25">
      <c r="A23" s="105"/>
      <c r="B23" s="263" t="s">
        <v>10</v>
      </c>
      <c r="C23" s="328"/>
      <c r="D23" s="246"/>
      <c r="E23" s="246"/>
      <c r="F23" s="387"/>
      <c r="G23" s="387"/>
      <c r="H23" s="1"/>
      <c r="I23" s="114"/>
      <c r="J23" s="114"/>
      <c r="K23" s="61"/>
    </row>
    <row r="24" spans="1:11" x14ac:dyDescent="0.25">
      <c r="A24" s="105"/>
      <c r="B24" s="263" t="s">
        <v>10</v>
      </c>
      <c r="C24" s="328"/>
      <c r="D24" s="246"/>
      <c r="E24" s="246"/>
      <c r="F24" s="387"/>
      <c r="G24" s="387"/>
      <c r="H24" s="1"/>
      <c r="I24" s="114"/>
      <c r="J24" s="114"/>
      <c r="K24" s="61"/>
    </row>
    <row r="25" spans="1:11" x14ac:dyDescent="0.25">
      <c r="A25" s="105"/>
      <c r="B25" s="263" t="s">
        <v>10</v>
      </c>
      <c r="C25" s="328"/>
      <c r="D25" s="246"/>
      <c r="E25" s="246"/>
      <c r="F25" s="387"/>
      <c r="G25" s="387"/>
      <c r="H25" s="1"/>
      <c r="I25" s="114"/>
      <c r="J25" s="114"/>
      <c r="K25" s="61"/>
    </row>
    <row r="26" spans="1:11" x14ac:dyDescent="0.25">
      <c r="A26" s="105"/>
      <c r="B26" s="263" t="s">
        <v>10</v>
      </c>
      <c r="C26" s="328"/>
      <c r="D26" s="246"/>
      <c r="E26" s="246"/>
      <c r="F26" s="387"/>
      <c r="G26" s="387"/>
      <c r="H26" s="1"/>
      <c r="I26" s="114"/>
      <c r="J26" s="114"/>
      <c r="K26" s="61"/>
    </row>
    <row r="27" spans="1:11" x14ac:dyDescent="0.25">
      <c r="A27" s="105"/>
      <c r="B27" s="1"/>
      <c r="C27" s="56"/>
      <c r="D27" s="61"/>
      <c r="E27" s="61"/>
      <c r="F27" s="114"/>
      <c r="G27" s="114"/>
      <c r="H27" s="114"/>
      <c r="I27" s="114"/>
      <c r="J27" s="114"/>
      <c r="K27" s="61"/>
    </row>
    <row r="28" spans="1:11" x14ac:dyDescent="0.25">
      <c r="A28" s="192"/>
      <c r="B28" s="1"/>
      <c r="C28" s="56"/>
      <c r="D28" s="61"/>
      <c r="E28" s="61"/>
      <c r="F28" s="114"/>
      <c r="G28" s="114"/>
      <c r="H28" s="114"/>
      <c r="I28" s="114"/>
      <c r="J28" s="114"/>
      <c r="K28" s="61"/>
    </row>
    <row r="29" spans="1:11" x14ac:dyDescent="0.25">
      <c r="A29" s="192"/>
      <c r="B29" s="1"/>
      <c r="C29" s="56"/>
      <c r="D29" s="61"/>
      <c r="E29" s="61"/>
      <c r="F29" s="114"/>
      <c r="G29" s="114"/>
      <c r="H29" s="114"/>
      <c r="I29" s="114"/>
      <c r="J29" s="114"/>
      <c r="K29" s="61"/>
    </row>
    <row r="30" spans="1:11" x14ac:dyDescent="0.25">
      <c r="A30" s="105"/>
      <c r="B30" s="1"/>
      <c r="C30" s="56"/>
      <c r="D30" s="61"/>
      <c r="E30" s="61"/>
      <c r="F30" s="114"/>
      <c r="G30" s="114"/>
      <c r="H30" s="114"/>
      <c r="I30" s="114"/>
      <c r="J30" s="114"/>
      <c r="K30" s="61"/>
    </row>
    <row r="31" spans="1:11" ht="24.75" customHeight="1" x14ac:dyDescent="0.25">
      <c r="A31" s="105"/>
      <c r="B31" s="66" t="s">
        <v>312</v>
      </c>
      <c r="C31" s="94"/>
      <c r="D31" s="94"/>
      <c r="E31" s="94"/>
      <c r="F31" s="94"/>
      <c r="G31" s="94"/>
      <c r="H31" s="94"/>
      <c r="I31" s="94"/>
      <c r="J31" s="94"/>
      <c r="K31" s="94"/>
    </row>
    <row r="32" spans="1:11" x14ac:dyDescent="0.25">
      <c r="A32" s="105"/>
      <c r="B32" s="1"/>
      <c r="C32" s="56"/>
      <c r="D32" s="61"/>
      <c r="E32" s="61"/>
      <c r="F32" s="114"/>
      <c r="G32" s="114"/>
      <c r="H32" s="114"/>
      <c r="I32" s="114"/>
      <c r="J32" s="114"/>
      <c r="K32" s="61"/>
    </row>
    <row r="33" spans="1:11" x14ac:dyDescent="0.25">
      <c r="A33" s="192"/>
      <c r="B33" s="1"/>
      <c r="C33" s="56"/>
      <c r="D33" s="61"/>
      <c r="E33" s="61"/>
      <c r="F33" s="114"/>
      <c r="G33" s="114"/>
      <c r="H33" s="114"/>
      <c r="I33" s="114"/>
      <c r="J33" s="114"/>
      <c r="K33" s="61"/>
    </row>
    <row r="34" spans="1:11" x14ac:dyDescent="0.25">
      <c r="A34" s="192"/>
      <c r="B34" s="82" t="s">
        <v>812</v>
      </c>
      <c r="C34" s="16"/>
      <c r="D34" s="16"/>
      <c r="E34" s="115"/>
      <c r="F34" s="115"/>
      <c r="G34" s="114"/>
      <c r="H34" s="114"/>
      <c r="I34" s="114"/>
      <c r="J34" s="114"/>
      <c r="K34" s="61"/>
    </row>
    <row r="35" spans="1:11" x14ac:dyDescent="0.25">
      <c r="A35" s="192"/>
      <c r="B35" s="16"/>
      <c r="C35" s="16"/>
      <c r="D35" s="16"/>
      <c r="E35" s="115"/>
      <c r="F35" s="115"/>
      <c r="G35" s="114"/>
      <c r="H35" s="114"/>
      <c r="I35" s="114"/>
      <c r="J35" s="114"/>
      <c r="K35" s="61"/>
    </row>
    <row r="36" spans="1:11" ht="38.25" x14ac:dyDescent="0.25">
      <c r="A36" s="192"/>
      <c r="B36" s="569" t="s">
        <v>656</v>
      </c>
      <c r="C36" s="266" t="s">
        <v>657</v>
      </c>
      <c r="D36" s="266" t="s">
        <v>658</v>
      </c>
      <c r="E36" s="482" t="s">
        <v>663</v>
      </c>
      <c r="F36" s="482"/>
      <c r="G36" s="114"/>
      <c r="H36" s="114"/>
      <c r="I36" s="114"/>
      <c r="J36" s="114"/>
      <c r="K36" s="61"/>
    </row>
    <row r="37" spans="1:11" x14ac:dyDescent="0.25">
      <c r="A37" s="192"/>
      <c r="B37" s="570"/>
      <c r="C37" s="173"/>
      <c r="D37" s="263"/>
      <c r="E37" s="387"/>
      <c r="F37" s="387"/>
      <c r="G37" s="114"/>
      <c r="H37" s="114"/>
      <c r="I37" s="114"/>
      <c r="J37" s="114"/>
      <c r="K37" s="61"/>
    </row>
    <row r="38" spans="1:11" x14ac:dyDescent="0.25">
      <c r="A38" s="192"/>
      <c r="B38" s="330" t="s">
        <v>235</v>
      </c>
      <c r="C38" s="217"/>
      <c r="D38" s="217"/>
      <c r="E38" s="387"/>
      <c r="F38" s="387"/>
      <c r="G38" s="114"/>
      <c r="H38" s="114"/>
      <c r="I38" s="114"/>
      <c r="J38" s="114"/>
      <c r="K38" s="61"/>
    </row>
    <row r="39" spans="1:11" x14ac:dyDescent="0.25">
      <c r="A39" s="192"/>
      <c r="B39" s="330" t="s">
        <v>659</v>
      </c>
      <c r="C39" s="217"/>
      <c r="D39" s="217"/>
      <c r="E39" s="387"/>
      <c r="F39" s="387"/>
      <c r="G39" s="114"/>
      <c r="H39" s="114"/>
      <c r="I39" s="114"/>
      <c r="J39" s="114"/>
      <c r="K39" s="61"/>
    </row>
    <row r="40" spans="1:11" x14ac:dyDescent="0.25">
      <c r="A40" s="192"/>
      <c r="B40" s="330" t="s">
        <v>660</v>
      </c>
      <c r="C40" s="217"/>
      <c r="D40" s="217"/>
      <c r="E40" s="387"/>
      <c r="F40" s="387"/>
      <c r="G40" s="114"/>
      <c r="H40" s="114"/>
      <c r="I40" s="114"/>
      <c r="J40" s="114"/>
      <c r="K40" s="61"/>
    </row>
    <row r="41" spans="1:11" x14ac:dyDescent="0.25">
      <c r="A41" s="192"/>
      <c r="B41" s="330" t="s">
        <v>661</v>
      </c>
      <c r="C41" s="217"/>
      <c r="D41" s="217"/>
      <c r="E41" s="387"/>
      <c r="F41" s="387"/>
      <c r="G41" s="114"/>
      <c r="H41" s="114"/>
      <c r="I41" s="114"/>
      <c r="J41" s="114"/>
      <c r="K41" s="61"/>
    </row>
    <row r="42" spans="1:11" x14ac:dyDescent="0.25">
      <c r="A42" s="192"/>
      <c r="B42" s="330" t="s">
        <v>662</v>
      </c>
      <c r="C42" s="217"/>
      <c r="D42" s="217"/>
      <c r="E42" s="387"/>
      <c r="F42" s="387"/>
      <c r="G42" s="114"/>
      <c r="H42" s="114"/>
      <c r="I42" s="114"/>
      <c r="J42" s="114"/>
      <c r="K42" s="61"/>
    </row>
    <row r="43" spans="1:11" x14ac:dyDescent="0.25">
      <c r="A43" s="192"/>
      <c r="B43" s="1"/>
      <c r="C43" s="56"/>
      <c r="D43" s="61"/>
      <c r="E43" s="61"/>
      <c r="F43" s="114"/>
      <c r="G43" s="114"/>
      <c r="H43" s="114"/>
      <c r="I43" s="114"/>
      <c r="J43" s="114"/>
      <c r="K43" s="61"/>
    </row>
    <row r="44" spans="1:11" x14ac:dyDescent="0.25">
      <c r="A44" s="192"/>
      <c r="B44" s="1"/>
      <c r="C44" s="56"/>
      <c r="D44" s="61"/>
      <c r="E44" s="61"/>
      <c r="F44" s="114"/>
      <c r="G44" s="114"/>
      <c r="H44" s="114"/>
      <c r="I44" s="114"/>
      <c r="J44" s="114"/>
      <c r="K44" s="61"/>
    </row>
    <row r="45" spans="1:11" x14ac:dyDescent="0.25">
      <c r="A45" s="192"/>
      <c r="B45" s="1"/>
      <c r="C45" s="56"/>
      <c r="D45" s="61"/>
      <c r="E45" s="61"/>
      <c r="F45" s="114"/>
      <c r="G45" s="114"/>
      <c r="H45" s="114"/>
      <c r="I45" s="114"/>
      <c r="J45" s="114"/>
      <c r="K45" s="61"/>
    </row>
    <row r="46" spans="1:11" x14ac:dyDescent="0.25">
      <c r="A46" s="105"/>
      <c r="B46" s="82" t="s">
        <v>813</v>
      </c>
      <c r="C46" s="56"/>
      <c r="D46" s="61"/>
      <c r="E46" s="61"/>
      <c r="F46" s="61"/>
      <c r="G46" s="61"/>
      <c r="H46" s="61"/>
      <c r="I46" s="61"/>
      <c r="J46" s="61"/>
      <c r="K46" s="61"/>
    </row>
    <row r="47" spans="1:11" ht="6.75" customHeight="1" x14ac:dyDescent="0.25">
      <c r="A47" s="105"/>
      <c r="B47" s="5"/>
      <c r="C47" s="56"/>
      <c r="D47" s="61"/>
      <c r="E47" s="61"/>
      <c r="F47" s="61"/>
      <c r="G47" s="61"/>
      <c r="H47" s="61"/>
      <c r="I47" s="61"/>
      <c r="J47" s="61"/>
      <c r="K47" s="61"/>
    </row>
    <row r="48" spans="1:11" ht="27.75" customHeight="1" x14ac:dyDescent="0.25">
      <c r="A48" s="105"/>
      <c r="B48" s="266" t="s">
        <v>313</v>
      </c>
      <c r="C48" s="266" t="s">
        <v>811</v>
      </c>
      <c r="D48" s="266" t="s">
        <v>314</v>
      </c>
      <c r="E48" s="266" t="s">
        <v>315</v>
      </c>
      <c r="F48" s="266" t="s">
        <v>316</v>
      </c>
      <c r="G48" s="266" t="s">
        <v>317</v>
      </c>
      <c r="H48" s="61"/>
      <c r="I48" s="61"/>
      <c r="J48" s="61"/>
      <c r="K48" s="61"/>
    </row>
    <row r="49" spans="1:11" x14ac:dyDescent="0.25">
      <c r="A49" s="105"/>
      <c r="B49" s="172"/>
      <c r="C49" s="217"/>
      <c r="D49" s="246"/>
      <c r="E49" s="246"/>
      <c r="F49" s="246"/>
      <c r="G49" s="246"/>
      <c r="H49" s="114"/>
      <c r="I49" s="114"/>
      <c r="J49" s="61"/>
      <c r="K49" s="61"/>
    </row>
    <row r="50" spans="1:11" x14ac:dyDescent="0.25">
      <c r="A50" s="105"/>
      <c r="B50" s="172"/>
      <c r="C50" s="217"/>
      <c r="D50" s="246"/>
      <c r="E50" s="246"/>
      <c r="F50" s="246"/>
      <c r="G50" s="246"/>
      <c r="H50" s="114"/>
      <c r="I50" s="114"/>
      <c r="J50" s="61"/>
      <c r="K50" s="61"/>
    </row>
    <row r="51" spans="1:11" x14ac:dyDescent="0.25">
      <c r="A51" s="105"/>
      <c r="B51" s="172"/>
      <c r="C51" s="217"/>
      <c r="D51" s="246"/>
      <c r="E51" s="246"/>
      <c r="F51" s="246"/>
      <c r="G51" s="246"/>
      <c r="H51" s="114"/>
      <c r="I51" s="114"/>
      <c r="J51" s="61"/>
      <c r="K51" s="61"/>
    </row>
    <row r="52" spans="1:11" x14ac:dyDescent="0.25">
      <c r="A52" s="105"/>
      <c r="B52" s="172"/>
      <c r="C52" s="217"/>
      <c r="D52" s="246"/>
      <c r="E52" s="246"/>
      <c r="F52" s="246"/>
      <c r="G52" s="246"/>
      <c r="H52" s="114"/>
      <c r="I52" s="114"/>
      <c r="J52" s="61"/>
      <c r="K52" s="61"/>
    </row>
    <row r="53" spans="1:11" x14ac:dyDescent="0.25">
      <c r="A53" s="105"/>
      <c r="B53" s="172"/>
      <c r="C53" s="217"/>
      <c r="D53" s="246"/>
      <c r="E53" s="246"/>
      <c r="F53" s="246"/>
      <c r="G53" s="246"/>
      <c r="H53" s="114"/>
      <c r="I53" s="114"/>
      <c r="J53" s="61"/>
      <c r="K53" s="61"/>
    </row>
    <row r="54" spans="1:11" x14ac:dyDescent="0.25">
      <c r="A54" s="105"/>
      <c r="B54" s="172"/>
      <c r="C54" s="217"/>
      <c r="D54" s="246"/>
      <c r="E54" s="246"/>
      <c r="F54" s="246"/>
      <c r="G54" s="246"/>
      <c r="H54" s="114"/>
      <c r="I54" s="114"/>
      <c r="J54" s="61"/>
      <c r="K54" s="61"/>
    </row>
    <row r="55" spans="1:11" x14ac:dyDescent="0.25">
      <c r="A55" s="105"/>
      <c r="B55" s="172"/>
      <c r="C55" s="217"/>
      <c r="D55" s="246"/>
      <c r="E55" s="246"/>
      <c r="F55" s="246"/>
      <c r="G55" s="246"/>
      <c r="H55" s="114"/>
      <c r="I55" s="114"/>
      <c r="J55" s="106"/>
      <c r="K55" s="16"/>
    </row>
    <row r="56" spans="1:11" x14ac:dyDescent="0.25">
      <c r="A56" s="105"/>
      <c r="B56" s="172"/>
      <c r="C56" s="217"/>
      <c r="D56" s="246"/>
      <c r="E56" s="246"/>
      <c r="F56" s="246"/>
      <c r="G56" s="246"/>
      <c r="H56" s="114"/>
      <c r="I56" s="114"/>
      <c r="J56" s="106"/>
      <c r="K56" s="16"/>
    </row>
    <row r="57" spans="1:11" x14ac:dyDescent="0.25">
      <c r="A57" s="105"/>
      <c r="B57" s="172"/>
      <c r="C57" s="217"/>
      <c r="D57" s="246"/>
      <c r="E57" s="246"/>
      <c r="F57" s="246"/>
      <c r="G57" s="246"/>
      <c r="H57" s="114"/>
      <c r="I57" s="114"/>
      <c r="J57" s="106"/>
      <c r="K57" s="16"/>
    </row>
    <row r="58" spans="1:11" x14ac:dyDescent="0.25">
      <c r="A58" s="105"/>
      <c r="B58" s="292"/>
      <c r="C58" s="16"/>
      <c r="D58" s="16"/>
      <c r="E58" s="16"/>
      <c r="F58" s="16"/>
      <c r="G58" s="114"/>
      <c r="H58" s="114"/>
      <c r="I58" s="114"/>
      <c r="J58" s="16"/>
      <c r="K58" s="16"/>
    </row>
    <row r="59" spans="1:11" x14ac:dyDescent="0.25">
      <c r="A59" s="105"/>
      <c r="B59" s="35"/>
      <c r="C59" s="16"/>
      <c r="D59" s="16"/>
      <c r="E59" s="16"/>
      <c r="F59" s="16"/>
      <c r="G59" s="114"/>
      <c r="H59" s="114"/>
      <c r="I59" s="114"/>
      <c r="J59" s="16"/>
      <c r="K59" s="16"/>
    </row>
    <row r="60" spans="1:11" x14ac:dyDescent="0.25">
      <c r="A60" s="105"/>
      <c r="B60" s="82" t="s">
        <v>814</v>
      </c>
      <c r="C60" s="16"/>
      <c r="D60" s="16"/>
      <c r="E60" s="16"/>
      <c r="F60" s="16"/>
      <c r="G60" s="114"/>
      <c r="H60" s="114"/>
      <c r="I60" s="114"/>
      <c r="J60" s="16"/>
      <c r="K60" s="16"/>
    </row>
    <row r="61" spans="1:11" ht="8.25" customHeight="1" x14ac:dyDescent="0.25">
      <c r="A61" s="105"/>
      <c r="B61" s="16"/>
      <c r="C61" s="16"/>
      <c r="D61" s="16"/>
      <c r="E61" s="16"/>
      <c r="F61" s="115"/>
      <c r="G61" s="115"/>
      <c r="H61" s="115"/>
      <c r="I61" s="16"/>
      <c r="J61" s="16"/>
      <c r="K61" s="16"/>
    </row>
    <row r="62" spans="1:11" ht="27.75" customHeight="1" x14ac:dyDescent="0.25">
      <c r="A62" s="105"/>
      <c r="B62" s="266" t="s">
        <v>318</v>
      </c>
      <c r="C62" s="266" t="s">
        <v>319</v>
      </c>
      <c r="D62" s="266" t="s">
        <v>311</v>
      </c>
      <c r="E62" s="266" t="s">
        <v>320</v>
      </c>
      <c r="F62" s="115"/>
      <c r="G62" s="115"/>
      <c r="H62" s="115"/>
      <c r="I62" s="13"/>
      <c r="J62" s="13"/>
      <c r="K62" s="13"/>
    </row>
    <row r="63" spans="1:11" x14ac:dyDescent="0.25">
      <c r="A63" s="105"/>
      <c r="B63" s="172"/>
      <c r="C63" s="172"/>
      <c r="D63" s="246"/>
      <c r="E63" s="246"/>
      <c r="F63" s="115"/>
      <c r="G63" s="115"/>
      <c r="H63" s="115"/>
      <c r="I63" s="1"/>
      <c r="J63" s="1"/>
      <c r="K63" s="1"/>
    </row>
    <row r="64" spans="1:11" x14ac:dyDescent="0.25">
      <c r="A64" s="105"/>
      <c r="B64" s="172"/>
      <c r="C64" s="172"/>
      <c r="D64" s="246"/>
      <c r="E64" s="246"/>
      <c r="F64" s="115"/>
      <c r="G64" s="115"/>
      <c r="H64" s="115"/>
      <c r="I64" s="1"/>
      <c r="J64" s="1"/>
      <c r="K64" s="1"/>
    </row>
    <row r="65" spans="1:13" x14ac:dyDescent="0.25">
      <c r="A65" s="105"/>
      <c r="B65" s="172"/>
      <c r="C65" s="172"/>
      <c r="D65" s="246"/>
      <c r="E65" s="246"/>
      <c r="F65" s="115"/>
      <c r="G65" s="115"/>
      <c r="H65" s="115"/>
      <c r="I65" s="1"/>
      <c r="J65" s="1"/>
      <c r="K65" s="1"/>
    </row>
    <row r="66" spans="1:13" x14ac:dyDescent="0.25">
      <c r="A66" s="105"/>
      <c r="B66" s="172"/>
      <c r="C66" s="172"/>
      <c r="D66" s="246"/>
      <c r="E66" s="246"/>
      <c r="F66" s="115"/>
      <c r="G66" s="115"/>
      <c r="H66" s="115"/>
      <c r="I66" s="1"/>
      <c r="J66" s="1"/>
      <c r="K66" s="1"/>
    </row>
    <row r="67" spans="1:13" x14ac:dyDescent="0.25">
      <c r="A67" s="105"/>
      <c r="B67" s="172"/>
      <c r="C67" s="172"/>
      <c r="D67" s="246"/>
      <c r="E67" s="246"/>
      <c r="F67" s="115"/>
      <c r="G67" s="115"/>
      <c r="H67" s="115"/>
      <c r="I67" s="1"/>
      <c r="J67" s="1"/>
      <c r="K67" s="1"/>
    </row>
    <row r="68" spans="1:13" x14ac:dyDescent="0.25">
      <c r="A68" s="105"/>
      <c r="B68" s="172"/>
      <c r="C68" s="172"/>
      <c r="D68" s="246"/>
      <c r="E68" s="246"/>
      <c r="F68" s="115"/>
      <c r="G68" s="115"/>
      <c r="H68" s="115"/>
      <c r="I68" s="1"/>
      <c r="J68" s="1"/>
      <c r="K68" s="1"/>
    </row>
    <row r="69" spans="1:13" x14ac:dyDescent="0.25">
      <c r="A69" s="105"/>
      <c r="B69" s="172"/>
      <c r="C69" s="172"/>
      <c r="D69" s="246"/>
      <c r="E69" s="246"/>
      <c r="F69" s="115"/>
      <c r="G69" s="115"/>
      <c r="H69" s="115"/>
      <c r="I69" s="1"/>
      <c r="J69" s="1"/>
      <c r="K69" s="1"/>
    </row>
    <row r="70" spans="1:13" x14ac:dyDescent="0.25">
      <c r="A70" s="105"/>
      <c r="B70" s="172"/>
      <c r="C70" s="172"/>
      <c r="D70" s="246"/>
      <c r="E70" s="246"/>
      <c r="F70" s="115"/>
      <c r="G70" s="115"/>
      <c r="H70" s="115"/>
      <c r="I70" s="1"/>
      <c r="J70" s="1"/>
      <c r="K70" s="1"/>
    </row>
    <row r="71" spans="1:13" x14ac:dyDescent="0.25">
      <c r="A71" s="105"/>
      <c r="B71" s="172"/>
      <c r="C71" s="172"/>
      <c r="D71" s="246"/>
      <c r="E71" s="246"/>
      <c r="F71" s="115"/>
      <c r="G71" s="115"/>
      <c r="H71" s="115"/>
      <c r="I71" s="1"/>
      <c r="J71" s="1"/>
      <c r="K71" s="1"/>
    </row>
    <row r="72" spans="1:13" x14ac:dyDescent="0.25">
      <c r="A72" s="105"/>
      <c r="B72" s="1"/>
      <c r="C72" s="1"/>
      <c r="D72" s="1"/>
      <c r="E72" s="1"/>
      <c r="F72" s="115"/>
      <c r="G72" s="115"/>
      <c r="H72" s="115"/>
      <c r="I72" s="292"/>
      <c r="J72" s="1"/>
      <c r="K72" s="1"/>
    </row>
    <row r="73" spans="1:13" x14ac:dyDescent="0.25">
      <c r="A73" s="192"/>
      <c r="B73" s="1"/>
      <c r="C73" s="1"/>
      <c r="D73" s="1"/>
      <c r="E73" s="1"/>
      <c r="F73" s="115"/>
      <c r="G73" s="115"/>
      <c r="H73" s="115"/>
      <c r="I73" s="297"/>
      <c r="J73" s="1"/>
      <c r="K73" s="1"/>
    </row>
    <row r="74" spans="1:13" x14ac:dyDescent="0.25">
      <c r="A74" s="192"/>
      <c r="B74" s="1"/>
      <c r="C74" s="1"/>
      <c r="D74" s="1"/>
      <c r="E74" s="1"/>
      <c r="F74" s="115"/>
      <c r="G74" s="115"/>
      <c r="H74" s="115"/>
      <c r="I74" s="297"/>
      <c r="J74" s="1"/>
      <c r="K74" s="1"/>
    </row>
    <row r="75" spans="1:13" x14ac:dyDescent="0.25">
      <c r="A75" s="192"/>
      <c r="B75" s="1"/>
      <c r="C75" s="1"/>
      <c r="D75" s="1"/>
      <c r="E75" s="1"/>
      <c r="F75" s="115"/>
      <c r="G75" s="115"/>
      <c r="H75" s="115"/>
      <c r="I75" s="297"/>
      <c r="J75" s="1"/>
      <c r="K75" s="1"/>
    </row>
    <row r="76" spans="1:13" x14ac:dyDescent="0.25">
      <c r="A76" s="105"/>
      <c r="B76" s="1"/>
      <c r="C76" s="1"/>
      <c r="D76" s="1"/>
      <c r="E76" s="1"/>
      <c r="F76" s="1"/>
      <c r="G76" s="1"/>
      <c r="H76" s="1"/>
      <c r="I76" s="1"/>
      <c r="J76" s="1"/>
      <c r="K76" s="1"/>
      <c r="L76" s="104"/>
      <c r="M76" s="104"/>
    </row>
    <row r="77" spans="1:13" ht="19.5" customHeight="1" x14ac:dyDescent="0.25">
      <c r="A77" s="105"/>
      <c r="B77" s="196" t="s">
        <v>146</v>
      </c>
      <c r="C77" s="9"/>
      <c r="D77" s="9"/>
      <c r="E77" s="9"/>
      <c r="F77" s="9"/>
      <c r="G77" s="9"/>
      <c r="H77" s="120"/>
      <c r="I77" s="120"/>
      <c r="J77" s="120"/>
      <c r="K77" s="120"/>
      <c r="L77" s="104"/>
      <c r="M77" s="104"/>
    </row>
    <row r="78" spans="1:13" x14ac:dyDescent="0.25">
      <c r="A78" s="105"/>
      <c r="B78" s="376" t="s">
        <v>147</v>
      </c>
      <c r="C78" s="377"/>
      <c r="D78" s="377"/>
      <c r="E78" s="377"/>
      <c r="F78" s="377"/>
      <c r="G78" s="378"/>
      <c r="H78" s="120"/>
      <c r="I78" s="120"/>
      <c r="J78" s="120"/>
      <c r="K78" s="120"/>
      <c r="L78" s="104"/>
      <c r="M78" s="104"/>
    </row>
    <row r="79" spans="1:13" x14ac:dyDescent="0.25">
      <c r="A79" s="105"/>
      <c r="B79" s="379"/>
      <c r="C79" s="380"/>
      <c r="D79" s="380"/>
      <c r="E79" s="380"/>
      <c r="F79" s="380"/>
      <c r="G79" s="381"/>
      <c r="H79" s="120"/>
      <c r="I79" s="306" t="s">
        <v>1018</v>
      </c>
      <c r="J79" s="120"/>
      <c r="K79" s="120"/>
      <c r="L79" s="104"/>
      <c r="M79" s="104"/>
    </row>
    <row r="80" spans="1:13" x14ac:dyDescent="0.25">
      <c r="A80" s="105"/>
      <c r="B80" s="379"/>
      <c r="C80" s="380"/>
      <c r="D80" s="380"/>
      <c r="E80" s="380"/>
      <c r="F80" s="380"/>
      <c r="G80" s="381"/>
      <c r="H80" s="120"/>
      <c r="I80" s="120"/>
      <c r="J80" s="120"/>
      <c r="K80" s="120"/>
      <c r="L80" s="104"/>
      <c r="M80" s="104"/>
    </row>
    <row r="81" spans="1:13" x14ac:dyDescent="0.25">
      <c r="A81" s="105"/>
      <c r="B81" s="379"/>
      <c r="C81" s="380"/>
      <c r="D81" s="380"/>
      <c r="E81" s="380"/>
      <c r="F81" s="380"/>
      <c r="G81" s="381"/>
      <c r="H81" s="120"/>
      <c r="I81" s="356" t="s">
        <v>1040</v>
      </c>
      <c r="J81" s="120"/>
      <c r="K81" s="120"/>
      <c r="L81" s="104"/>
      <c r="M81" s="104"/>
    </row>
    <row r="82" spans="1:13" x14ac:dyDescent="0.25">
      <c r="A82" s="105"/>
      <c r="B82" s="382"/>
      <c r="C82" s="383"/>
      <c r="D82" s="383"/>
      <c r="E82" s="383"/>
      <c r="F82" s="383"/>
      <c r="G82" s="384"/>
      <c r="H82" s="120"/>
      <c r="I82" s="120"/>
      <c r="J82" s="120"/>
      <c r="K82" s="120"/>
      <c r="L82" s="104"/>
      <c r="M82" s="104"/>
    </row>
    <row r="83" spans="1:13" x14ac:dyDescent="0.25">
      <c r="A83" s="105"/>
      <c r="B83" s="1"/>
      <c r="C83" s="1"/>
      <c r="D83" s="1"/>
      <c r="E83" s="1"/>
      <c r="F83" s="1"/>
      <c r="G83" s="1"/>
      <c r="H83" s="120"/>
      <c r="I83" s="120"/>
      <c r="J83" s="120"/>
      <c r="K83" s="120"/>
      <c r="L83" s="104"/>
      <c r="M83" s="104"/>
    </row>
    <row r="84" spans="1:13" x14ac:dyDescent="0.25">
      <c r="A84" s="105"/>
      <c r="B84" s="1"/>
      <c r="C84" s="1"/>
      <c r="D84" s="1"/>
      <c r="E84" s="1"/>
      <c r="F84" s="1"/>
      <c r="G84" s="1"/>
      <c r="H84" s="120"/>
      <c r="I84" s="120"/>
      <c r="J84" s="120"/>
      <c r="K84" s="120"/>
      <c r="L84" s="104"/>
      <c r="M84" s="104"/>
    </row>
    <row r="85" spans="1:13" x14ac:dyDescent="0.25">
      <c r="A85" s="105"/>
      <c r="B85" s="1"/>
      <c r="C85" s="1"/>
      <c r="D85" s="1"/>
      <c r="E85" s="1"/>
      <c r="F85" s="1"/>
      <c r="G85" s="1"/>
      <c r="H85" s="120"/>
      <c r="I85" s="120"/>
      <c r="J85" s="120"/>
      <c r="K85" s="120"/>
      <c r="L85" s="104"/>
      <c r="M85" s="104"/>
    </row>
  </sheetData>
  <sheetProtection insertRows="0"/>
  <mergeCells count="20">
    <mergeCell ref="B78:G82"/>
    <mergeCell ref="F22:G22"/>
    <mergeCell ref="F23:G23"/>
    <mergeCell ref="F24:G24"/>
    <mergeCell ref="F25:G25"/>
    <mergeCell ref="F26:G26"/>
    <mergeCell ref="B36:B37"/>
    <mergeCell ref="E36:F36"/>
    <mergeCell ref="E37:F42"/>
    <mergeCell ref="G7:K7"/>
    <mergeCell ref="G8:K8"/>
    <mergeCell ref="G9:K9"/>
    <mergeCell ref="B9:E9"/>
    <mergeCell ref="B7:E7"/>
    <mergeCell ref="B8:E8"/>
    <mergeCell ref="F17:G17"/>
    <mergeCell ref="F18:G18"/>
    <mergeCell ref="F19:G19"/>
    <mergeCell ref="F20:G20"/>
    <mergeCell ref="F21:G21"/>
  </mergeCells>
  <conditionalFormatting sqref="C18:C26">
    <cfRule type="expression" dxfId="7" priority="5">
      <formula>IF(B18="Outro",FALSE,TRUE)</formula>
    </cfRule>
  </conditionalFormatting>
  <conditionalFormatting sqref="G7:K7">
    <cfRule type="expression" dxfId="6" priority="4">
      <formula>IF(F7="Sim",TRUE,FALSE)</formula>
    </cfRule>
  </conditionalFormatting>
  <conditionalFormatting sqref="G8:K8">
    <cfRule type="expression" dxfId="5" priority="3">
      <formula>IF(F8="Sim",TRUE,FALSE)</formula>
    </cfRule>
  </conditionalFormatting>
  <conditionalFormatting sqref="G9:K9">
    <cfRule type="expression" dxfId="4" priority="2">
      <formula>IF(F9="Sim",TRUE,FALSE)</formula>
    </cfRule>
  </conditionalFormatting>
  <dataValidations count="3">
    <dataValidation allowBlank="1" showInputMessage="1" showErrorMessage="1" prompt="O título da folha de cálculo encontra-se nesta célula" sqref="B2" xr:uid="{9994B868-3595-461F-818A-C53DEB5E4281}"/>
    <dataValidation type="list" allowBlank="1" showInputMessage="1" showErrorMessage="1" sqref="B18:B26" xr:uid="{B2FD4138-EF8D-4911-8194-0BFEB149D93A}">
      <formula1>"&lt;Selecionar&gt;,Cadáveres,Estume,Chorume,Cascas de ovos/Ovos com casca fendida,Outro"</formula1>
    </dataValidation>
    <dataValidation type="list" allowBlank="1" showInputMessage="1" showErrorMessage="1" sqref="F7:F9" xr:uid="{E91D3476-5FFE-4B50-9970-1E8A85E4CD59}">
      <formula1>"&lt;Selecionar&gt;,Sim,Não"</formula1>
    </dataValidation>
  </dataValidations>
  <hyperlinks>
    <hyperlink ref="I79" location="Subprodutos!A1" display="Voltar acima" xr:uid="{97290E0B-237C-4C9F-A17E-EB251A45B542}"/>
    <hyperlink ref="I81" location="'Folha de rosto'!A1" display="Voltar ao início" xr:uid="{1FE224B9-3A3C-4718-8305-8E90181C090A}"/>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FF4CE-6B36-43BF-A48A-8F9AE19490D1}">
  <sheetPr codeName="Folha15"/>
  <dimension ref="A1:W132"/>
  <sheetViews>
    <sheetView topLeftCell="A97" zoomScale="98" zoomScaleNormal="98" workbookViewId="0">
      <selection activeCell="O121" sqref="O121"/>
    </sheetView>
  </sheetViews>
  <sheetFormatPr defaultRowHeight="15" x14ac:dyDescent="0.25"/>
  <cols>
    <col min="2" max="2" width="11.7109375" customWidth="1"/>
    <col min="3" max="3" width="17.5703125" customWidth="1"/>
    <col min="4" max="4" width="18.85546875" customWidth="1"/>
    <col min="5" max="5" width="20.5703125" customWidth="1"/>
    <col min="6" max="6" width="17.28515625" customWidth="1"/>
    <col min="7" max="7" width="15.85546875" customWidth="1"/>
    <col min="8" max="8" width="12.42578125" customWidth="1"/>
    <col min="9" max="9" width="12.85546875" customWidth="1"/>
    <col min="10" max="10" width="17.5703125" customWidth="1"/>
    <col min="11" max="11" width="17.85546875" customWidth="1"/>
    <col min="12" max="12" width="17.28515625" customWidth="1"/>
    <col min="13" max="13" width="17.7109375" customWidth="1"/>
    <col min="14" max="14" width="20.5703125" customWidth="1"/>
    <col min="15" max="15" width="31" customWidth="1"/>
    <col min="16" max="21" width="20.42578125" customWidth="1"/>
    <col min="22" max="22" width="14.140625" customWidth="1"/>
  </cols>
  <sheetData>
    <row r="1" spans="1:22" x14ac:dyDescent="0.25">
      <c r="A1" s="105"/>
      <c r="L1" s="105"/>
      <c r="M1" s="105"/>
      <c r="N1" s="105"/>
      <c r="O1" s="105"/>
      <c r="P1" s="105"/>
      <c r="Q1" s="105"/>
      <c r="R1" s="105"/>
      <c r="S1" s="105"/>
      <c r="T1" s="105"/>
      <c r="U1" s="105"/>
    </row>
    <row r="2" spans="1:22" ht="23.25" x14ac:dyDescent="0.25">
      <c r="A2" s="105"/>
      <c r="B2" s="45" t="s">
        <v>400</v>
      </c>
      <c r="C2" s="285"/>
      <c r="D2" s="285"/>
      <c r="E2" s="285"/>
      <c r="F2" s="285"/>
      <c r="G2" s="285"/>
      <c r="H2" s="285"/>
      <c r="I2" s="285"/>
      <c r="J2" s="285"/>
      <c r="K2" s="285"/>
      <c r="L2" s="286"/>
      <c r="M2" s="286"/>
      <c r="N2" s="286"/>
      <c r="O2" s="286"/>
      <c r="P2" s="286"/>
      <c r="Q2" s="286"/>
      <c r="R2" s="286"/>
      <c r="S2" s="286"/>
      <c r="T2" s="286"/>
      <c r="U2" s="286"/>
    </row>
    <row r="3" spans="1:22" x14ac:dyDescent="0.25">
      <c r="A3" s="105"/>
      <c r="B3" s="1"/>
      <c r="C3" s="1"/>
      <c r="D3" s="1"/>
      <c r="E3" s="1"/>
      <c r="F3" s="1"/>
      <c r="G3" s="1"/>
      <c r="H3" s="1"/>
      <c r="I3" s="1"/>
      <c r="J3" s="1"/>
      <c r="K3" s="1"/>
      <c r="L3" s="1"/>
      <c r="M3" s="1"/>
      <c r="N3" s="1"/>
      <c r="O3" s="1"/>
      <c r="P3" s="1"/>
      <c r="Q3" s="1"/>
      <c r="R3" s="1"/>
      <c r="S3" s="1"/>
      <c r="T3" s="1"/>
      <c r="U3" s="1"/>
    </row>
    <row r="4" spans="1:22" x14ac:dyDescent="0.25">
      <c r="A4" s="105"/>
      <c r="B4" s="1"/>
      <c r="C4" s="1"/>
      <c r="D4" s="1"/>
      <c r="E4" s="1"/>
      <c r="F4" s="1"/>
      <c r="G4" s="1"/>
      <c r="H4" s="1"/>
      <c r="I4" s="1"/>
      <c r="J4" s="1"/>
      <c r="K4" s="1"/>
      <c r="L4" s="1"/>
      <c r="M4" s="1"/>
      <c r="N4" s="1"/>
      <c r="O4" s="1"/>
      <c r="P4" s="1"/>
      <c r="Q4" s="1"/>
      <c r="R4" s="1"/>
      <c r="S4" s="1"/>
      <c r="T4" s="1"/>
      <c r="U4" s="1"/>
    </row>
    <row r="5" spans="1:22" ht="18" customHeight="1" x14ac:dyDescent="0.25">
      <c r="A5" s="105"/>
      <c r="B5" s="571" t="s">
        <v>389</v>
      </c>
      <c r="C5" s="571"/>
      <c r="D5" s="571"/>
      <c r="E5" s="571"/>
      <c r="F5" s="1"/>
      <c r="G5" s="1"/>
      <c r="H5" s="1"/>
      <c r="I5" s="1"/>
      <c r="J5" s="1"/>
      <c r="K5" s="1"/>
      <c r="L5" s="1"/>
      <c r="M5" s="1"/>
      <c r="N5" s="1"/>
      <c r="O5" s="1"/>
      <c r="P5" s="1"/>
      <c r="Q5" s="1"/>
      <c r="R5" s="1"/>
      <c r="S5" s="1"/>
      <c r="T5" s="1"/>
      <c r="U5" s="1"/>
    </row>
    <row r="6" spans="1:22" ht="18" customHeight="1" x14ac:dyDescent="0.25">
      <c r="A6" s="105"/>
      <c r="B6" s="571" t="s">
        <v>401</v>
      </c>
      <c r="C6" s="571"/>
      <c r="D6" s="571"/>
      <c r="E6" s="571"/>
      <c r="F6" s="1"/>
      <c r="G6" s="1"/>
      <c r="H6" s="1"/>
      <c r="I6" s="1"/>
      <c r="J6" s="1"/>
      <c r="K6" s="1"/>
      <c r="L6" s="1"/>
      <c r="M6" s="1"/>
      <c r="N6" s="1"/>
      <c r="O6" s="1"/>
      <c r="P6" s="1"/>
      <c r="Q6" s="1"/>
      <c r="R6" s="1"/>
      <c r="S6" s="1"/>
      <c r="T6" s="1"/>
      <c r="U6" s="1"/>
    </row>
    <row r="7" spans="1:22" x14ac:dyDescent="0.25">
      <c r="A7" s="105"/>
      <c r="B7" s="1"/>
      <c r="C7" s="1"/>
      <c r="D7" s="1"/>
      <c r="E7" s="1"/>
      <c r="F7" s="1"/>
      <c r="G7" s="1"/>
      <c r="H7" s="1"/>
      <c r="I7" s="1"/>
      <c r="J7" s="1"/>
      <c r="K7" s="1"/>
      <c r="L7" s="1"/>
      <c r="M7" s="1"/>
      <c r="N7" s="1"/>
      <c r="O7" s="1"/>
      <c r="P7" s="1"/>
      <c r="Q7" s="1"/>
      <c r="R7" s="1"/>
      <c r="S7" s="1"/>
      <c r="T7" s="1"/>
      <c r="U7" s="1"/>
    </row>
    <row r="8" spans="1:22" x14ac:dyDescent="0.25">
      <c r="A8" s="105"/>
      <c r="B8" s="82"/>
      <c r="C8" s="13"/>
      <c r="D8" s="13"/>
      <c r="E8" s="13"/>
      <c r="F8" s="13"/>
      <c r="G8" s="13"/>
      <c r="H8" s="13"/>
      <c r="I8" s="13"/>
      <c r="J8" s="13"/>
      <c r="K8" s="13"/>
      <c r="L8" s="1"/>
      <c r="M8" s="1"/>
      <c r="N8" s="1"/>
      <c r="O8" s="1"/>
      <c r="P8" s="1"/>
      <c r="Q8" s="1"/>
      <c r="R8" s="1"/>
      <c r="S8" s="1"/>
      <c r="T8" s="1"/>
      <c r="U8" s="1"/>
    </row>
    <row r="9" spans="1:22" x14ac:dyDescent="0.25">
      <c r="A9" s="105"/>
      <c r="B9" s="60"/>
      <c r="C9" s="13"/>
      <c r="D9" s="13"/>
      <c r="E9" s="13"/>
      <c r="F9" s="13"/>
      <c r="G9" s="16"/>
      <c r="H9" s="16"/>
      <c r="I9" s="13"/>
      <c r="J9" s="13"/>
      <c r="K9" s="13"/>
      <c r="L9" s="1"/>
      <c r="M9" s="1"/>
      <c r="N9" s="1"/>
      <c r="O9" s="1"/>
      <c r="P9" s="1"/>
      <c r="Q9" s="1"/>
      <c r="R9" s="1"/>
      <c r="S9" s="1"/>
      <c r="T9" s="1"/>
      <c r="U9" s="1"/>
    </row>
    <row r="10" spans="1:22" ht="31.5" customHeight="1" x14ac:dyDescent="0.25">
      <c r="A10" s="105"/>
      <c r="B10" s="66" t="s">
        <v>389</v>
      </c>
      <c r="C10" s="94"/>
      <c r="D10" s="94"/>
      <c r="E10" s="94"/>
      <c r="F10" s="94"/>
      <c r="G10" s="94"/>
      <c r="H10" s="94"/>
      <c r="I10" s="94"/>
      <c r="J10" s="94"/>
      <c r="K10" s="94"/>
      <c r="L10" s="290"/>
      <c r="M10" s="290"/>
      <c r="N10" s="290"/>
      <c r="O10" s="290"/>
      <c r="P10" s="290"/>
      <c r="Q10" s="290"/>
      <c r="R10" s="290"/>
      <c r="S10" s="290"/>
      <c r="T10" s="290"/>
      <c r="U10" s="290"/>
    </row>
    <row r="11" spans="1:22" x14ac:dyDescent="0.25">
      <c r="A11" s="105"/>
      <c r="B11" s="5"/>
      <c r="C11" s="56"/>
      <c r="D11" s="61"/>
      <c r="E11" s="61"/>
      <c r="F11" s="61"/>
      <c r="G11" s="61"/>
      <c r="H11" s="61"/>
      <c r="I11" s="61"/>
      <c r="J11" s="61"/>
      <c r="K11" s="61"/>
      <c r="L11" s="1"/>
      <c r="M11" s="1"/>
      <c r="N11" s="1"/>
      <c r="O11" s="1"/>
      <c r="P11" s="1"/>
      <c r="Q11" s="1"/>
      <c r="R11" s="1"/>
      <c r="S11" s="1"/>
      <c r="T11" s="1"/>
      <c r="U11" s="1"/>
    </row>
    <row r="12" spans="1:22" x14ac:dyDescent="0.25">
      <c r="A12" s="105"/>
      <c r="B12" s="12" t="s">
        <v>390</v>
      </c>
      <c r="C12" s="56"/>
      <c r="D12" s="61"/>
      <c r="E12" s="61"/>
      <c r="F12" s="61"/>
      <c r="G12" s="61"/>
      <c r="H12" s="61"/>
      <c r="I12" s="61"/>
      <c r="J12" s="61"/>
      <c r="K12" s="61"/>
      <c r="L12" s="1"/>
      <c r="M12" s="1"/>
      <c r="N12" s="1"/>
      <c r="O12" s="1"/>
      <c r="P12" s="1"/>
      <c r="Q12" s="1"/>
      <c r="R12" s="1"/>
      <c r="S12" s="1"/>
      <c r="T12" s="1"/>
      <c r="U12" s="1"/>
    </row>
    <row r="13" spans="1:22" ht="15.75" thickBot="1" x14ac:dyDescent="0.3">
      <c r="A13" s="105"/>
      <c r="B13" s="5"/>
      <c r="C13" s="56"/>
      <c r="D13" s="61"/>
      <c r="E13" s="61"/>
      <c r="F13" s="114"/>
      <c r="G13" s="114"/>
      <c r="H13" s="114"/>
      <c r="I13" s="114"/>
      <c r="J13" s="114"/>
      <c r="K13" s="61"/>
      <c r="L13" s="1"/>
      <c r="M13" s="1"/>
      <c r="N13" s="1"/>
      <c r="O13" s="1"/>
      <c r="P13" s="1"/>
      <c r="Q13" s="1"/>
      <c r="R13" s="1"/>
      <c r="S13" s="1"/>
      <c r="T13" s="1"/>
      <c r="U13" s="1"/>
      <c r="V13" s="123"/>
    </row>
    <row r="14" spans="1:22" ht="39.75" customHeight="1" thickBot="1" x14ac:dyDescent="0.3">
      <c r="A14" s="105"/>
      <c r="B14" s="266" t="s">
        <v>339</v>
      </c>
      <c r="C14" s="266" t="s">
        <v>340</v>
      </c>
      <c r="D14" s="249" t="s">
        <v>587</v>
      </c>
      <c r="E14" s="266" t="s">
        <v>145</v>
      </c>
      <c r="F14" s="266" t="s">
        <v>341</v>
      </c>
      <c r="G14" s="266" t="s">
        <v>342</v>
      </c>
      <c r="H14" s="266" t="s">
        <v>343</v>
      </c>
      <c r="I14" s="266" t="s">
        <v>344</v>
      </c>
      <c r="J14" s="266" t="s">
        <v>345</v>
      </c>
      <c r="K14" s="266" t="s">
        <v>346</v>
      </c>
      <c r="L14" s="266" t="s">
        <v>347</v>
      </c>
      <c r="M14" s="266" t="s">
        <v>348</v>
      </c>
      <c r="N14" s="266" t="s">
        <v>349</v>
      </c>
      <c r="O14" s="483" t="s">
        <v>1</v>
      </c>
      <c r="P14" s="485"/>
      <c r="Q14" s="1"/>
      <c r="R14" s="1"/>
      <c r="S14" s="1"/>
      <c r="T14" s="124"/>
      <c r="U14" s="124"/>
      <c r="V14" s="123"/>
    </row>
    <row r="15" spans="1:22" ht="15.75" thickBot="1" x14ac:dyDescent="0.3">
      <c r="A15" s="105"/>
      <c r="B15" s="248"/>
      <c r="C15" s="263" t="s">
        <v>10</v>
      </c>
      <c r="D15" s="328"/>
      <c r="E15" s="331"/>
      <c r="F15" s="331"/>
      <c r="G15" s="332"/>
      <c r="H15" s="333"/>
      <c r="I15" s="334"/>
      <c r="J15" s="246"/>
      <c r="K15" s="246"/>
      <c r="L15" s="263" t="s">
        <v>10</v>
      </c>
      <c r="M15" s="246"/>
      <c r="N15" s="263" t="s">
        <v>10</v>
      </c>
      <c r="O15" s="547"/>
      <c r="P15" s="549"/>
      <c r="Q15" s="1"/>
      <c r="R15" s="1"/>
      <c r="S15" s="1"/>
      <c r="T15" s="15"/>
      <c r="U15" s="15"/>
      <c r="V15" s="123"/>
    </row>
    <row r="16" spans="1:22" ht="15.75" thickBot="1" x14ac:dyDescent="0.3">
      <c r="A16" s="105"/>
      <c r="B16" s="248"/>
      <c r="C16" s="263" t="s">
        <v>10</v>
      </c>
      <c r="D16" s="328"/>
      <c r="E16" s="331"/>
      <c r="F16" s="331"/>
      <c r="G16" s="332"/>
      <c r="H16" s="333"/>
      <c r="I16" s="334"/>
      <c r="J16" s="246"/>
      <c r="K16" s="246"/>
      <c r="L16" s="263" t="s">
        <v>10</v>
      </c>
      <c r="M16" s="246"/>
      <c r="N16" s="263" t="s">
        <v>10</v>
      </c>
      <c r="O16" s="547"/>
      <c r="P16" s="549"/>
      <c r="Q16" s="1"/>
      <c r="R16" s="1"/>
      <c r="S16" s="1"/>
      <c r="T16" s="15"/>
      <c r="U16" s="15"/>
      <c r="V16" s="123"/>
    </row>
    <row r="17" spans="1:22" ht="15.75" thickBot="1" x14ac:dyDescent="0.3">
      <c r="A17" s="105"/>
      <c r="B17" s="248"/>
      <c r="C17" s="263" t="s">
        <v>10</v>
      </c>
      <c r="D17" s="328"/>
      <c r="E17" s="331"/>
      <c r="F17" s="331"/>
      <c r="G17" s="332"/>
      <c r="H17" s="333"/>
      <c r="I17" s="334"/>
      <c r="J17" s="246"/>
      <c r="K17" s="246"/>
      <c r="L17" s="263" t="s">
        <v>10</v>
      </c>
      <c r="M17" s="246"/>
      <c r="N17" s="263" t="s">
        <v>10</v>
      </c>
      <c r="O17" s="547"/>
      <c r="P17" s="549"/>
      <c r="Q17" s="1"/>
      <c r="R17" s="1"/>
      <c r="S17" s="1"/>
      <c r="T17" s="15"/>
      <c r="U17" s="15"/>
      <c r="V17" s="123"/>
    </row>
    <row r="18" spans="1:22" ht="15.75" thickBot="1" x14ac:dyDescent="0.3">
      <c r="A18" s="105"/>
      <c r="B18" s="248"/>
      <c r="C18" s="263" t="s">
        <v>10</v>
      </c>
      <c r="D18" s="328"/>
      <c r="E18" s="331"/>
      <c r="F18" s="331"/>
      <c r="G18" s="332"/>
      <c r="H18" s="333"/>
      <c r="I18" s="334"/>
      <c r="J18" s="246"/>
      <c r="K18" s="246"/>
      <c r="L18" s="263" t="s">
        <v>10</v>
      </c>
      <c r="M18" s="246"/>
      <c r="N18" s="263" t="s">
        <v>10</v>
      </c>
      <c r="O18" s="547"/>
      <c r="P18" s="549"/>
      <c r="Q18" s="1"/>
      <c r="R18" s="1"/>
      <c r="S18" s="1"/>
      <c r="T18" s="15"/>
      <c r="U18" s="15"/>
      <c r="V18" s="123"/>
    </row>
    <row r="19" spans="1:22" ht="15.75" thickBot="1" x14ac:dyDescent="0.3">
      <c r="A19" s="105"/>
      <c r="B19" s="248"/>
      <c r="C19" s="263" t="s">
        <v>10</v>
      </c>
      <c r="D19" s="328"/>
      <c r="E19" s="331"/>
      <c r="F19" s="331"/>
      <c r="G19" s="332"/>
      <c r="H19" s="333"/>
      <c r="I19" s="334"/>
      <c r="J19" s="246"/>
      <c r="K19" s="246"/>
      <c r="L19" s="263" t="s">
        <v>10</v>
      </c>
      <c r="M19" s="246"/>
      <c r="N19" s="263" t="s">
        <v>10</v>
      </c>
      <c r="O19" s="547"/>
      <c r="P19" s="549"/>
      <c r="Q19" s="1"/>
      <c r="R19" s="1"/>
      <c r="S19" s="1"/>
      <c r="T19" s="15"/>
      <c r="U19" s="15"/>
      <c r="V19" s="123"/>
    </row>
    <row r="20" spans="1:22" ht="15.75" thickBot="1" x14ac:dyDescent="0.3">
      <c r="A20" s="105"/>
      <c r="B20" s="248"/>
      <c r="C20" s="263" t="s">
        <v>10</v>
      </c>
      <c r="D20" s="328"/>
      <c r="E20" s="331"/>
      <c r="F20" s="331"/>
      <c r="G20" s="332"/>
      <c r="H20" s="333"/>
      <c r="I20" s="334"/>
      <c r="J20" s="246"/>
      <c r="K20" s="246"/>
      <c r="L20" s="263" t="s">
        <v>10</v>
      </c>
      <c r="M20" s="246"/>
      <c r="N20" s="263" t="s">
        <v>10</v>
      </c>
      <c r="O20" s="547"/>
      <c r="P20" s="549"/>
      <c r="Q20" s="1"/>
      <c r="R20" s="1"/>
      <c r="S20" s="1"/>
      <c r="T20" s="15"/>
      <c r="U20" s="15"/>
      <c r="V20" s="123"/>
    </row>
    <row r="21" spans="1:22" ht="15.75" thickBot="1" x14ac:dyDescent="0.3">
      <c r="A21" s="105"/>
      <c r="B21" s="248"/>
      <c r="C21" s="263" t="s">
        <v>10</v>
      </c>
      <c r="D21" s="328"/>
      <c r="E21" s="331"/>
      <c r="F21" s="331"/>
      <c r="G21" s="332"/>
      <c r="H21" s="333"/>
      <c r="I21" s="334"/>
      <c r="J21" s="246"/>
      <c r="K21" s="246"/>
      <c r="L21" s="263" t="s">
        <v>10</v>
      </c>
      <c r="M21" s="246"/>
      <c r="N21" s="263" t="s">
        <v>10</v>
      </c>
      <c r="O21" s="547"/>
      <c r="P21" s="549"/>
      <c r="Q21" s="1"/>
      <c r="R21" s="1"/>
      <c r="S21" s="1"/>
      <c r="T21" s="15"/>
      <c r="U21" s="15"/>
      <c r="V21" s="123"/>
    </row>
    <row r="22" spans="1:22" ht="15.75" thickBot="1" x14ac:dyDescent="0.3">
      <c r="A22" s="105"/>
      <c r="B22" s="248"/>
      <c r="C22" s="263" t="s">
        <v>10</v>
      </c>
      <c r="D22" s="328"/>
      <c r="E22" s="331"/>
      <c r="F22" s="331"/>
      <c r="G22" s="332"/>
      <c r="H22" s="333"/>
      <c r="I22" s="334"/>
      <c r="J22" s="246"/>
      <c r="K22" s="246"/>
      <c r="L22" s="263" t="s">
        <v>10</v>
      </c>
      <c r="M22" s="246"/>
      <c r="N22" s="263" t="s">
        <v>10</v>
      </c>
      <c r="O22" s="547"/>
      <c r="P22" s="549"/>
      <c r="Q22" s="1"/>
      <c r="R22" s="1"/>
      <c r="S22" s="1"/>
      <c r="T22" s="15"/>
      <c r="U22" s="15"/>
      <c r="V22" s="123"/>
    </row>
    <row r="23" spans="1:22" ht="15.75" thickBot="1" x14ac:dyDescent="0.3">
      <c r="A23" s="105"/>
      <c r="B23" s="248"/>
      <c r="C23" s="263" t="s">
        <v>10</v>
      </c>
      <c r="D23" s="328"/>
      <c r="E23" s="331"/>
      <c r="F23" s="331"/>
      <c r="G23" s="332"/>
      <c r="H23" s="333"/>
      <c r="I23" s="334"/>
      <c r="J23" s="246"/>
      <c r="K23" s="246"/>
      <c r="L23" s="263" t="s">
        <v>10</v>
      </c>
      <c r="M23" s="246"/>
      <c r="N23" s="263" t="s">
        <v>10</v>
      </c>
      <c r="O23" s="547"/>
      <c r="P23" s="549"/>
      <c r="Q23" s="1"/>
      <c r="R23" s="1"/>
      <c r="S23" s="1"/>
      <c r="T23" s="15"/>
      <c r="U23" s="15"/>
      <c r="V23" s="123"/>
    </row>
    <row r="24" spans="1:22" x14ac:dyDescent="0.25">
      <c r="A24" s="105"/>
      <c r="B24" s="248"/>
      <c r="C24" s="263" t="s">
        <v>10</v>
      </c>
      <c r="D24" s="328"/>
      <c r="E24" s="331"/>
      <c r="F24" s="331"/>
      <c r="G24" s="332"/>
      <c r="H24" s="333"/>
      <c r="I24" s="334"/>
      <c r="J24" s="246"/>
      <c r="K24" s="246"/>
      <c r="L24" s="263" t="s">
        <v>10</v>
      </c>
      <c r="M24" s="246"/>
      <c r="N24" s="263" t="s">
        <v>10</v>
      </c>
      <c r="O24" s="547"/>
      <c r="P24" s="549"/>
      <c r="Q24" s="1"/>
      <c r="R24" s="1"/>
      <c r="S24" s="1"/>
      <c r="T24" s="1"/>
      <c r="U24" s="1"/>
    </row>
    <row r="25" spans="1:22" x14ac:dyDescent="0.25">
      <c r="A25" s="105"/>
      <c r="B25" s="248"/>
      <c r="C25" s="263" t="s">
        <v>10</v>
      </c>
      <c r="D25" s="328"/>
      <c r="E25" s="331"/>
      <c r="F25" s="331"/>
      <c r="G25" s="332"/>
      <c r="H25" s="333"/>
      <c r="I25" s="334"/>
      <c r="J25" s="246"/>
      <c r="K25" s="246"/>
      <c r="L25" s="263" t="s">
        <v>10</v>
      </c>
      <c r="M25" s="246"/>
      <c r="N25" s="263" t="s">
        <v>10</v>
      </c>
      <c r="O25" s="547"/>
      <c r="P25" s="549"/>
      <c r="Q25" s="1"/>
      <c r="R25" s="1"/>
      <c r="S25" s="1"/>
      <c r="T25" s="1"/>
      <c r="U25" s="292"/>
    </row>
    <row r="26" spans="1:22" x14ac:dyDescent="0.25">
      <c r="A26" s="105"/>
      <c r="B26" s="248"/>
      <c r="C26" s="263" t="s">
        <v>10</v>
      </c>
      <c r="D26" s="328"/>
      <c r="E26" s="331"/>
      <c r="F26" s="331"/>
      <c r="G26" s="332"/>
      <c r="H26" s="333"/>
      <c r="I26" s="334"/>
      <c r="J26" s="246"/>
      <c r="K26" s="246"/>
      <c r="L26" s="263" t="s">
        <v>10</v>
      </c>
      <c r="M26" s="246"/>
      <c r="N26" s="263" t="s">
        <v>10</v>
      </c>
      <c r="O26" s="547"/>
      <c r="P26" s="549"/>
      <c r="Q26" s="1"/>
      <c r="R26" s="1"/>
      <c r="S26" s="1"/>
      <c r="T26" s="1"/>
      <c r="U26" s="1"/>
    </row>
    <row r="27" spans="1:22" x14ac:dyDescent="0.25">
      <c r="A27" s="105"/>
      <c r="B27" s="248"/>
      <c r="C27" s="263" t="s">
        <v>10</v>
      </c>
      <c r="D27" s="328"/>
      <c r="E27" s="331"/>
      <c r="F27" s="331"/>
      <c r="G27" s="332"/>
      <c r="H27" s="333"/>
      <c r="I27" s="334"/>
      <c r="J27" s="246"/>
      <c r="K27" s="246"/>
      <c r="L27" s="263" t="s">
        <v>10</v>
      </c>
      <c r="M27" s="246"/>
      <c r="N27" s="263" t="s">
        <v>10</v>
      </c>
      <c r="O27" s="547"/>
      <c r="P27" s="549"/>
      <c r="Q27" s="1"/>
      <c r="R27" s="1"/>
      <c r="S27" s="1"/>
      <c r="T27" s="1"/>
      <c r="U27" s="1"/>
    </row>
    <row r="28" spans="1:22" x14ac:dyDescent="0.25">
      <c r="A28" s="105"/>
      <c r="B28" s="248"/>
      <c r="C28" s="263" t="s">
        <v>10</v>
      </c>
      <c r="D28" s="328"/>
      <c r="E28" s="331"/>
      <c r="F28" s="331"/>
      <c r="G28" s="332"/>
      <c r="H28" s="333"/>
      <c r="I28" s="334"/>
      <c r="J28" s="246"/>
      <c r="K28" s="246"/>
      <c r="L28" s="263" t="s">
        <v>10</v>
      </c>
      <c r="M28" s="246"/>
      <c r="N28" s="263" t="s">
        <v>10</v>
      </c>
      <c r="O28" s="547"/>
      <c r="P28" s="549"/>
      <c r="Q28" s="1"/>
      <c r="R28" s="1"/>
      <c r="S28" s="1"/>
      <c r="T28" s="1"/>
      <c r="U28" s="1"/>
    </row>
    <row r="29" spans="1:22" x14ac:dyDescent="0.25">
      <c r="A29" s="105"/>
      <c r="B29" s="248"/>
      <c r="C29" s="263" t="s">
        <v>10</v>
      </c>
      <c r="D29" s="328"/>
      <c r="E29" s="331"/>
      <c r="F29" s="331"/>
      <c r="G29" s="332"/>
      <c r="H29" s="333"/>
      <c r="I29" s="334"/>
      <c r="J29" s="246"/>
      <c r="K29" s="246"/>
      <c r="L29" s="263" t="s">
        <v>10</v>
      </c>
      <c r="M29" s="246"/>
      <c r="N29" s="263" t="s">
        <v>10</v>
      </c>
      <c r="O29" s="547"/>
      <c r="P29" s="549"/>
      <c r="Q29" s="1"/>
      <c r="R29" s="1"/>
      <c r="S29" s="1"/>
      <c r="T29" s="1"/>
      <c r="U29" s="1"/>
    </row>
    <row r="30" spans="1:22" x14ac:dyDescent="0.25">
      <c r="A30" s="105"/>
      <c r="B30" s="248"/>
      <c r="C30" s="263" t="s">
        <v>10</v>
      </c>
      <c r="D30" s="328"/>
      <c r="E30" s="331"/>
      <c r="F30" s="331"/>
      <c r="G30" s="332"/>
      <c r="H30" s="333"/>
      <c r="I30" s="334"/>
      <c r="J30" s="246"/>
      <c r="K30" s="246"/>
      <c r="L30" s="263" t="s">
        <v>10</v>
      </c>
      <c r="M30" s="246"/>
      <c r="N30" s="263" t="s">
        <v>10</v>
      </c>
      <c r="O30" s="547"/>
      <c r="P30" s="549"/>
      <c r="Q30" s="1"/>
      <c r="R30" s="1"/>
      <c r="S30" s="1"/>
      <c r="T30" s="1"/>
      <c r="U30" s="1"/>
    </row>
    <row r="31" spans="1:22" x14ac:dyDescent="0.25">
      <c r="A31" s="105"/>
      <c r="B31" s="248"/>
      <c r="C31" s="263" t="s">
        <v>10</v>
      </c>
      <c r="D31" s="328"/>
      <c r="E31" s="331"/>
      <c r="F31" s="331"/>
      <c r="G31" s="332"/>
      <c r="H31" s="333"/>
      <c r="I31" s="334"/>
      <c r="J31" s="246"/>
      <c r="K31" s="246"/>
      <c r="L31" s="263" t="s">
        <v>10</v>
      </c>
      <c r="M31" s="246"/>
      <c r="N31" s="263" t="s">
        <v>10</v>
      </c>
      <c r="O31" s="547"/>
      <c r="P31" s="549"/>
      <c r="Q31" s="1"/>
      <c r="R31" s="1"/>
      <c r="S31" s="1"/>
      <c r="T31" s="1"/>
      <c r="U31" s="1"/>
    </row>
    <row r="32" spans="1:22" x14ac:dyDescent="0.25">
      <c r="A32" s="105"/>
      <c r="B32" s="248"/>
      <c r="C32" s="263" t="s">
        <v>10</v>
      </c>
      <c r="D32" s="328"/>
      <c r="E32" s="331"/>
      <c r="F32" s="331"/>
      <c r="G32" s="332"/>
      <c r="H32" s="333"/>
      <c r="I32" s="334"/>
      <c r="J32" s="246"/>
      <c r="K32" s="246"/>
      <c r="L32" s="263" t="s">
        <v>10</v>
      </c>
      <c r="M32" s="246"/>
      <c r="N32" s="263" t="s">
        <v>10</v>
      </c>
      <c r="O32" s="547"/>
      <c r="P32" s="549"/>
      <c r="Q32" s="1"/>
      <c r="R32" s="1"/>
      <c r="S32" s="1"/>
      <c r="T32" s="1"/>
      <c r="U32" s="1"/>
    </row>
    <row r="33" spans="1:21" x14ac:dyDescent="0.25">
      <c r="A33" s="105"/>
      <c r="B33" s="248"/>
      <c r="C33" s="263" t="s">
        <v>10</v>
      </c>
      <c r="D33" s="328"/>
      <c r="E33" s="331"/>
      <c r="F33" s="331"/>
      <c r="G33" s="332"/>
      <c r="H33" s="333"/>
      <c r="I33" s="334"/>
      <c r="J33" s="246"/>
      <c r="K33" s="246"/>
      <c r="L33" s="263" t="s">
        <v>10</v>
      </c>
      <c r="M33" s="246"/>
      <c r="N33" s="263" t="s">
        <v>10</v>
      </c>
      <c r="O33" s="547"/>
      <c r="P33" s="549"/>
      <c r="Q33" s="1"/>
      <c r="R33" s="1"/>
      <c r="S33" s="1"/>
      <c r="T33" s="1"/>
      <c r="U33" s="1"/>
    </row>
    <row r="34" spans="1:21" x14ac:dyDescent="0.25">
      <c r="A34" s="105"/>
      <c r="B34" s="248"/>
      <c r="C34" s="263" t="s">
        <v>10</v>
      </c>
      <c r="D34" s="328"/>
      <c r="E34" s="331"/>
      <c r="F34" s="331"/>
      <c r="G34" s="332"/>
      <c r="H34" s="333"/>
      <c r="I34" s="334"/>
      <c r="J34" s="246"/>
      <c r="K34" s="246"/>
      <c r="L34" s="263" t="s">
        <v>10</v>
      </c>
      <c r="M34" s="246"/>
      <c r="N34" s="263" t="s">
        <v>10</v>
      </c>
      <c r="O34" s="547"/>
      <c r="P34" s="549"/>
      <c r="Q34" s="1"/>
      <c r="R34" s="1"/>
      <c r="S34" s="1"/>
      <c r="T34" s="1"/>
      <c r="U34" s="1"/>
    </row>
    <row r="35" spans="1:21" x14ac:dyDescent="0.25">
      <c r="A35" s="105"/>
      <c r="B35" s="248"/>
      <c r="C35" s="263" t="s">
        <v>10</v>
      </c>
      <c r="D35" s="328"/>
      <c r="E35" s="331"/>
      <c r="F35" s="331"/>
      <c r="G35" s="332"/>
      <c r="H35" s="333"/>
      <c r="I35" s="334"/>
      <c r="J35" s="246"/>
      <c r="K35" s="246"/>
      <c r="L35" s="263" t="s">
        <v>10</v>
      </c>
      <c r="M35" s="246"/>
      <c r="N35" s="263" t="s">
        <v>10</v>
      </c>
      <c r="O35" s="547"/>
      <c r="P35" s="549"/>
      <c r="Q35" s="1"/>
      <c r="R35" s="1"/>
      <c r="S35" s="1"/>
      <c r="T35" s="1"/>
      <c r="U35" s="1"/>
    </row>
    <row r="36" spans="1:21" x14ac:dyDescent="0.25">
      <c r="A36" s="105"/>
      <c r="B36" s="248"/>
      <c r="C36" s="263" t="s">
        <v>10</v>
      </c>
      <c r="D36" s="328"/>
      <c r="E36" s="331"/>
      <c r="F36" s="331"/>
      <c r="G36" s="332"/>
      <c r="H36" s="333"/>
      <c r="I36" s="334"/>
      <c r="J36" s="246"/>
      <c r="K36" s="246"/>
      <c r="L36" s="263" t="s">
        <v>10</v>
      </c>
      <c r="M36" s="246"/>
      <c r="N36" s="263" t="s">
        <v>10</v>
      </c>
      <c r="O36" s="547"/>
      <c r="P36" s="549"/>
      <c r="Q36" s="1"/>
      <c r="R36" s="1"/>
      <c r="S36" s="1"/>
      <c r="T36" s="1"/>
      <c r="U36" s="1"/>
    </row>
    <row r="37" spans="1:21" x14ac:dyDescent="0.25">
      <c r="A37" s="105"/>
      <c r="B37" s="248"/>
      <c r="C37" s="263" t="s">
        <v>10</v>
      </c>
      <c r="D37" s="328"/>
      <c r="E37" s="331"/>
      <c r="F37" s="331"/>
      <c r="G37" s="332"/>
      <c r="H37" s="333"/>
      <c r="I37" s="334"/>
      <c r="J37" s="246"/>
      <c r="K37" s="246"/>
      <c r="L37" s="263" t="s">
        <v>10</v>
      </c>
      <c r="M37" s="246"/>
      <c r="N37" s="263" t="s">
        <v>10</v>
      </c>
      <c r="O37" s="547"/>
      <c r="P37" s="549"/>
      <c r="Q37" s="1"/>
      <c r="R37" s="1"/>
      <c r="S37" s="1"/>
      <c r="T37" s="1"/>
      <c r="U37" s="1"/>
    </row>
    <row r="38" spans="1:21" x14ac:dyDescent="0.25">
      <c r="A38" s="105"/>
      <c r="B38" s="248"/>
      <c r="C38" s="263" t="s">
        <v>10</v>
      </c>
      <c r="D38" s="328"/>
      <c r="E38" s="331"/>
      <c r="F38" s="331"/>
      <c r="G38" s="332"/>
      <c r="H38" s="333"/>
      <c r="I38" s="334"/>
      <c r="J38" s="246"/>
      <c r="K38" s="246"/>
      <c r="L38" s="263" t="s">
        <v>10</v>
      </c>
      <c r="M38" s="246"/>
      <c r="N38" s="263" t="s">
        <v>10</v>
      </c>
      <c r="O38" s="547"/>
      <c r="P38" s="549"/>
      <c r="Q38" s="1"/>
      <c r="R38" s="1"/>
      <c r="S38" s="1"/>
      <c r="T38" s="1"/>
      <c r="U38" s="1"/>
    </row>
    <row r="39" spans="1:21" x14ac:dyDescent="0.25">
      <c r="A39" s="105"/>
      <c r="B39" s="248"/>
      <c r="C39" s="263" t="s">
        <v>10</v>
      </c>
      <c r="D39" s="328"/>
      <c r="E39" s="331"/>
      <c r="F39" s="331"/>
      <c r="G39" s="332"/>
      <c r="H39" s="333"/>
      <c r="I39" s="334"/>
      <c r="J39" s="246"/>
      <c r="K39" s="246"/>
      <c r="L39" s="263" t="s">
        <v>10</v>
      </c>
      <c r="M39" s="246"/>
      <c r="N39" s="263" t="s">
        <v>10</v>
      </c>
      <c r="O39" s="547"/>
      <c r="P39" s="549"/>
      <c r="Q39" s="1"/>
      <c r="R39" s="1"/>
      <c r="S39" s="1"/>
      <c r="T39" s="1"/>
      <c r="U39" s="1"/>
    </row>
    <row r="40" spans="1:21" x14ac:dyDescent="0.25">
      <c r="A40" s="105"/>
      <c r="B40" s="248"/>
      <c r="C40" s="263" t="s">
        <v>10</v>
      </c>
      <c r="D40" s="328"/>
      <c r="E40" s="331"/>
      <c r="F40" s="331"/>
      <c r="G40" s="332"/>
      <c r="H40" s="333"/>
      <c r="I40" s="334"/>
      <c r="J40" s="246"/>
      <c r="K40" s="246"/>
      <c r="L40" s="263" t="s">
        <v>10</v>
      </c>
      <c r="M40" s="246"/>
      <c r="N40" s="263" t="s">
        <v>10</v>
      </c>
      <c r="O40" s="547"/>
      <c r="P40" s="549"/>
      <c r="Q40" s="1"/>
      <c r="R40" s="1"/>
      <c r="S40" s="1"/>
      <c r="T40" s="1"/>
      <c r="U40" s="1"/>
    </row>
    <row r="41" spans="1:21" x14ac:dyDescent="0.25">
      <c r="A41" s="105"/>
      <c r="B41" s="248"/>
      <c r="C41" s="263" t="s">
        <v>10</v>
      </c>
      <c r="D41" s="328"/>
      <c r="E41" s="331"/>
      <c r="F41" s="331"/>
      <c r="G41" s="332"/>
      <c r="H41" s="333"/>
      <c r="I41" s="334"/>
      <c r="J41" s="246"/>
      <c r="K41" s="246"/>
      <c r="L41" s="263" t="s">
        <v>10</v>
      </c>
      <c r="M41" s="246"/>
      <c r="N41" s="263" t="s">
        <v>10</v>
      </c>
      <c r="O41" s="547"/>
      <c r="P41" s="549"/>
      <c r="Q41" s="1"/>
      <c r="R41" s="1"/>
      <c r="S41" s="1"/>
      <c r="T41" s="1"/>
      <c r="U41" s="1"/>
    </row>
    <row r="42" spans="1:21" x14ac:dyDescent="0.25">
      <c r="A42" s="105"/>
      <c r="B42" s="248"/>
      <c r="C42" s="263" t="s">
        <v>10</v>
      </c>
      <c r="D42" s="328"/>
      <c r="E42" s="331"/>
      <c r="F42" s="331"/>
      <c r="G42" s="332"/>
      <c r="H42" s="333"/>
      <c r="I42" s="334"/>
      <c r="J42" s="246"/>
      <c r="K42" s="246"/>
      <c r="L42" s="263" t="s">
        <v>10</v>
      </c>
      <c r="M42" s="246"/>
      <c r="N42" s="263" t="s">
        <v>10</v>
      </c>
      <c r="O42" s="547"/>
      <c r="P42" s="549"/>
      <c r="Q42" s="1"/>
      <c r="R42" s="1"/>
      <c r="S42" s="1"/>
      <c r="T42" s="1"/>
      <c r="U42" s="1"/>
    </row>
    <row r="43" spans="1:21" x14ac:dyDescent="0.25">
      <c r="A43" s="105"/>
      <c r="B43" s="248"/>
      <c r="C43" s="263" t="s">
        <v>10</v>
      </c>
      <c r="D43" s="328"/>
      <c r="E43" s="331"/>
      <c r="F43" s="331"/>
      <c r="G43" s="332"/>
      <c r="H43" s="333"/>
      <c r="I43" s="334"/>
      <c r="J43" s="246"/>
      <c r="K43" s="246"/>
      <c r="L43" s="263" t="s">
        <v>10</v>
      </c>
      <c r="M43" s="246"/>
      <c r="N43" s="263" t="s">
        <v>10</v>
      </c>
      <c r="O43" s="547"/>
      <c r="P43" s="549"/>
      <c r="Q43" s="1"/>
      <c r="R43" s="1"/>
      <c r="S43" s="1"/>
      <c r="T43" s="1"/>
      <c r="U43" s="1"/>
    </row>
    <row r="44" spans="1:21" x14ac:dyDescent="0.25">
      <c r="A44" s="105"/>
      <c r="B44" s="248"/>
      <c r="C44" s="263" t="s">
        <v>10</v>
      </c>
      <c r="D44" s="328"/>
      <c r="E44" s="331"/>
      <c r="F44" s="331"/>
      <c r="G44" s="332"/>
      <c r="H44" s="333"/>
      <c r="I44" s="334"/>
      <c r="J44" s="246"/>
      <c r="K44" s="246"/>
      <c r="L44" s="263" t="s">
        <v>10</v>
      </c>
      <c r="M44" s="246"/>
      <c r="N44" s="263" t="s">
        <v>10</v>
      </c>
      <c r="O44" s="547"/>
      <c r="P44" s="549"/>
      <c r="Q44" s="1"/>
      <c r="R44" s="1"/>
      <c r="S44" s="1"/>
      <c r="T44" s="1"/>
      <c r="U44" s="1"/>
    </row>
    <row r="45" spans="1:21" x14ac:dyDescent="0.25">
      <c r="A45" s="105"/>
      <c r="B45" s="248"/>
      <c r="C45" s="263" t="s">
        <v>10</v>
      </c>
      <c r="D45" s="328"/>
      <c r="E45" s="331"/>
      <c r="F45" s="331"/>
      <c r="G45" s="332"/>
      <c r="H45" s="333"/>
      <c r="I45" s="334"/>
      <c r="J45" s="246"/>
      <c r="K45" s="246"/>
      <c r="L45" s="263" t="s">
        <v>10</v>
      </c>
      <c r="M45" s="246"/>
      <c r="N45" s="263" t="s">
        <v>10</v>
      </c>
      <c r="O45" s="547"/>
      <c r="P45" s="549"/>
      <c r="Q45" s="1"/>
      <c r="R45" s="1"/>
      <c r="S45" s="1"/>
      <c r="T45" s="1"/>
      <c r="U45" s="1"/>
    </row>
    <row r="46" spans="1:21" x14ac:dyDescent="0.25">
      <c r="A46" s="105"/>
      <c r="B46" s="248"/>
      <c r="C46" s="263" t="s">
        <v>10</v>
      </c>
      <c r="D46" s="328"/>
      <c r="E46" s="331"/>
      <c r="F46" s="331"/>
      <c r="G46" s="332"/>
      <c r="H46" s="333"/>
      <c r="I46" s="334"/>
      <c r="J46" s="246"/>
      <c r="K46" s="246"/>
      <c r="L46" s="263" t="s">
        <v>10</v>
      </c>
      <c r="M46" s="246"/>
      <c r="N46" s="263" t="s">
        <v>10</v>
      </c>
      <c r="O46" s="547"/>
      <c r="P46" s="549"/>
      <c r="Q46" s="1"/>
      <c r="R46" s="1"/>
      <c r="S46" s="1"/>
      <c r="T46" s="1"/>
      <c r="U46" s="1"/>
    </row>
    <row r="47" spans="1:21" x14ac:dyDescent="0.25">
      <c r="A47" s="105"/>
      <c r="B47" s="248"/>
      <c r="C47" s="263" t="s">
        <v>10</v>
      </c>
      <c r="D47" s="328"/>
      <c r="E47" s="331"/>
      <c r="F47" s="331"/>
      <c r="G47" s="332"/>
      <c r="H47" s="333"/>
      <c r="I47" s="334"/>
      <c r="J47" s="246"/>
      <c r="K47" s="246"/>
      <c r="L47" s="263" t="s">
        <v>10</v>
      </c>
      <c r="M47" s="246"/>
      <c r="N47" s="263" t="s">
        <v>10</v>
      </c>
      <c r="O47" s="547"/>
      <c r="P47" s="549"/>
      <c r="Q47" s="1"/>
      <c r="R47" s="1"/>
      <c r="S47" s="1"/>
      <c r="T47" s="1"/>
      <c r="U47" s="1"/>
    </row>
    <row r="48" spans="1:21" x14ac:dyDescent="0.25">
      <c r="A48" s="105"/>
      <c r="B48" s="248"/>
      <c r="C48" s="263" t="s">
        <v>10</v>
      </c>
      <c r="D48" s="328"/>
      <c r="E48" s="331"/>
      <c r="F48" s="331"/>
      <c r="G48" s="332"/>
      <c r="H48" s="333"/>
      <c r="I48" s="334"/>
      <c r="J48" s="246"/>
      <c r="K48" s="246"/>
      <c r="L48" s="263" t="s">
        <v>10</v>
      </c>
      <c r="M48" s="246"/>
      <c r="N48" s="263" t="s">
        <v>10</v>
      </c>
      <c r="O48" s="547"/>
      <c r="P48" s="549"/>
      <c r="Q48" s="1"/>
      <c r="R48" s="1"/>
      <c r="S48" s="1"/>
      <c r="T48" s="1"/>
      <c r="U48" s="1"/>
    </row>
    <row r="49" spans="1:21" x14ac:dyDescent="0.25">
      <c r="A49" s="105"/>
      <c r="B49" s="248"/>
      <c r="C49" s="263" t="s">
        <v>10</v>
      </c>
      <c r="D49" s="328"/>
      <c r="E49" s="331"/>
      <c r="F49" s="331"/>
      <c r="G49" s="332"/>
      <c r="H49" s="333"/>
      <c r="I49" s="334"/>
      <c r="J49" s="246"/>
      <c r="K49" s="246"/>
      <c r="L49" s="263" t="s">
        <v>10</v>
      </c>
      <c r="M49" s="246"/>
      <c r="N49" s="263" t="s">
        <v>10</v>
      </c>
      <c r="O49" s="547"/>
      <c r="P49" s="549"/>
      <c r="Q49" s="1"/>
      <c r="R49" s="1"/>
      <c r="S49" s="1"/>
      <c r="T49" s="1"/>
      <c r="U49" s="1"/>
    </row>
    <row r="50" spans="1:21" x14ac:dyDescent="0.25">
      <c r="A50" s="105"/>
      <c r="B50" s="1"/>
      <c r="C50" s="1"/>
      <c r="D50" s="1"/>
      <c r="E50" s="1"/>
      <c r="F50" s="1"/>
      <c r="G50" s="1"/>
      <c r="H50" s="1"/>
      <c r="I50" s="1"/>
      <c r="J50" s="1"/>
      <c r="K50" s="1"/>
      <c r="L50" s="1"/>
      <c r="M50" s="1"/>
      <c r="N50" s="1"/>
      <c r="O50" s="1"/>
      <c r="P50" s="1"/>
      <c r="Q50" s="1"/>
      <c r="R50" s="1"/>
      <c r="S50" s="1"/>
      <c r="T50" s="1"/>
      <c r="U50" s="1"/>
    </row>
    <row r="51" spans="1:21" x14ac:dyDescent="0.25">
      <c r="A51" s="105"/>
      <c r="B51" s="1"/>
      <c r="C51" s="1"/>
      <c r="D51" s="1"/>
      <c r="E51" s="1"/>
      <c r="F51" s="1"/>
      <c r="G51" s="1"/>
      <c r="H51" s="1"/>
      <c r="I51" s="1"/>
      <c r="J51" s="1"/>
      <c r="K51" s="1"/>
      <c r="L51" s="1"/>
      <c r="M51" s="1"/>
      <c r="N51" s="1"/>
      <c r="O51" s="1"/>
      <c r="P51" s="1"/>
      <c r="Q51" s="1"/>
      <c r="R51" s="1"/>
      <c r="S51" s="1"/>
      <c r="T51" s="1"/>
      <c r="U51" s="1"/>
    </row>
    <row r="52" spans="1:21" x14ac:dyDescent="0.25">
      <c r="A52" s="105"/>
      <c r="B52" s="1"/>
      <c r="C52" s="1"/>
      <c r="D52" s="1"/>
      <c r="E52" s="1"/>
      <c r="F52" s="1"/>
      <c r="G52" s="1"/>
      <c r="H52" s="1"/>
      <c r="I52" s="1"/>
      <c r="J52" s="1"/>
      <c r="K52" s="1"/>
      <c r="L52" s="1"/>
      <c r="M52" s="1"/>
      <c r="N52" s="1"/>
      <c r="O52" s="1"/>
      <c r="P52" s="1"/>
      <c r="Q52" s="1"/>
      <c r="R52" s="1"/>
      <c r="S52" s="1"/>
      <c r="T52" s="1"/>
      <c r="U52" s="1"/>
    </row>
    <row r="53" spans="1:21" x14ac:dyDescent="0.25">
      <c r="A53" s="105"/>
      <c r="B53" s="12" t="s">
        <v>391</v>
      </c>
      <c r="C53" s="1"/>
      <c r="D53" s="1"/>
      <c r="E53" s="1"/>
      <c r="F53" s="1"/>
      <c r="G53" s="1"/>
      <c r="H53" s="1"/>
      <c r="I53" s="1"/>
      <c r="J53" s="1"/>
      <c r="K53" s="1"/>
      <c r="L53" s="1"/>
      <c r="M53" s="1"/>
      <c r="N53" s="1"/>
      <c r="O53" s="1"/>
      <c r="P53" s="1"/>
      <c r="Q53" s="1"/>
      <c r="R53" s="1"/>
      <c r="S53" s="1"/>
      <c r="T53" s="1"/>
      <c r="U53" s="1"/>
    </row>
    <row r="54" spans="1:21" x14ac:dyDescent="0.25">
      <c r="A54" s="105"/>
      <c r="B54" s="1"/>
      <c r="C54" s="1"/>
      <c r="D54" s="1"/>
      <c r="E54" s="1"/>
      <c r="F54" s="1"/>
      <c r="G54" s="1"/>
      <c r="H54" s="1"/>
      <c r="I54" s="1"/>
      <c r="J54" s="1"/>
      <c r="K54" s="1"/>
      <c r="L54" s="125"/>
      <c r="M54" s="125"/>
      <c r="N54" s="125"/>
      <c r="O54" s="1"/>
      <c r="P54" s="1"/>
      <c r="Q54" s="1"/>
      <c r="R54" s="1"/>
      <c r="S54" s="1"/>
      <c r="T54" s="1"/>
      <c r="U54" s="1"/>
    </row>
    <row r="55" spans="1:21" ht="76.5" x14ac:dyDescent="0.25">
      <c r="A55" s="105"/>
      <c r="B55" s="266" t="s">
        <v>339</v>
      </c>
      <c r="C55" s="266" t="s">
        <v>392</v>
      </c>
      <c r="D55" s="266" t="s">
        <v>393</v>
      </c>
      <c r="E55" s="266" t="s">
        <v>394</v>
      </c>
      <c r="F55" s="266" t="s">
        <v>395</v>
      </c>
      <c r="G55" s="266" t="s">
        <v>396</v>
      </c>
      <c r="H55" s="266" t="s">
        <v>397</v>
      </c>
      <c r="I55" s="266" t="s">
        <v>557</v>
      </c>
      <c r="J55" s="266" t="s">
        <v>399</v>
      </c>
      <c r="K55" s="266" t="s">
        <v>398</v>
      </c>
      <c r="L55" s="483" t="s">
        <v>1</v>
      </c>
      <c r="M55" s="484"/>
      <c r="N55" s="485"/>
      <c r="O55" s="1"/>
      <c r="P55" s="1"/>
      <c r="Q55" s="1"/>
      <c r="R55" s="1"/>
      <c r="S55" s="1"/>
      <c r="T55" s="1"/>
      <c r="U55" s="1"/>
    </row>
    <row r="56" spans="1:21" x14ac:dyDescent="0.25">
      <c r="A56" s="105"/>
      <c r="B56" s="246"/>
      <c r="C56" s="331"/>
      <c r="D56" s="331"/>
      <c r="E56" s="331"/>
      <c r="F56" s="332"/>
      <c r="G56" s="332"/>
      <c r="H56" s="331"/>
      <c r="I56" s="331"/>
      <c r="J56" s="331"/>
      <c r="K56" s="246"/>
      <c r="L56" s="547"/>
      <c r="M56" s="548"/>
      <c r="N56" s="549"/>
      <c r="O56" s="1"/>
      <c r="P56" s="1"/>
      <c r="Q56" s="1"/>
      <c r="R56" s="1"/>
      <c r="S56" s="1"/>
      <c r="T56" s="1"/>
      <c r="U56" s="1"/>
    </row>
    <row r="57" spans="1:21" x14ac:dyDescent="0.25">
      <c r="A57" s="105"/>
      <c r="B57" s="246"/>
      <c r="C57" s="331"/>
      <c r="D57" s="331"/>
      <c r="E57" s="331"/>
      <c r="F57" s="332"/>
      <c r="G57" s="332"/>
      <c r="H57" s="331"/>
      <c r="I57" s="331"/>
      <c r="J57" s="331"/>
      <c r="K57" s="246"/>
      <c r="L57" s="547"/>
      <c r="M57" s="548"/>
      <c r="N57" s="549"/>
      <c r="O57" s="1"/>
      <c r="P57" s="1"/>
      <c r="Q57" s="1"/>
      <c r="R57" s="1"/>
      <c r="S57" s="1"/>
      <c r="T57" s="1"/>
      <c r="U57" s="1"/>
    </row>
    <row r="58" spans="1:21" x14ac:dyDescent="0.25">
      <c r="A58" s="105"/>
      <c r="B58" s="246"/>
      <c r="C58" s="331"/>
      <c r="D58" s="331"/>
      <c r="E58" s="331"/>
      <c r="F58" s="332"/>
      <c r="G58" s="332"/>
      <c r="H58" s="331"/>
      <c r="I58" s="331"/>
      <c r="J58" s="331"/>
      <c r="K58" s="246"/>
      <c r="L58" s="547"/>
      <c r="M58" s="548"/>
      <c r="N58" s="549"/>
      <c r="O58" s="1"/>
      <c r="P58" s="1"/>
      <c r="Q58" s="1"/>
      <c r="R58" s="1"/>
      <c r="S58" s="1"/>
      <c r="T58" s="1"/>
      <c r="U58" s="1"/>
    </row>
    <row r="59" spans="1:21" x14ac:dyDescent="0.25">
      <c r="A59" s="105"/>
      <c r="B59" s="246"/>
      <c r="C59" s="331"/>
      <c r="D59" s="331"/>
      <c r="E59" s="331"/>
      <c r="F59" s="332"/>
      <c r="G59" s="332"/>
      <c r="H59" s="331"/>
      <c r="I59" s="331"/>
      <c r="J59" s="331"/>
      <c r="K59" s="246"/>
      <c r="L59" s="547"/>
      <c r="M59" s="548"/>
      <c r="N59" s="549"/>
      <c r="O59" s="1"/>
      <c r="P59" s="1"/>
      <c r="Q59" s="1"/>
      <c r="R59" s="1"/>
      <c r="S59" s="1"/>
      <c r="T59" s="1"/>
      <c r="U59" s="1"/>
    </row>
    <row r="60" spans="1:21" x14ac:dyDescent="0.25">
      <c r="A60" s="105"/>
      <c r="B60" s="246"/>
      <c r="C60" s="331"/>
      <c r="D60" s="331"/>
      <c r="E60" s="331"/>
      <c r="F60" s="332"/>
      <c r="G60" s="332"/>
      <c r="H60" s="331"/>
      <c r="I60" s="331"/>
      <c r="J60" s="331"/>
      <c r="K60" s="246"/>
      <c r="L60" s="547"/>
      <c r="M60" s="548"/>
      <c r="N60" s="549"/>
      <c r="O60" s="1"/>
      <c r="P60" s="1"/>
      <c r="Q60" s="1"/>
      <c r="R60" s="1"/>
      <c r="S60" s="1"/>
      <c r="T60" s="1"/>
      <c r="U60" s="1"/>
    </row>
    <row r="61" spans="1:21" x14ac:dyDescent="0.25">
      <c r="A61" s="105"/>
      <c r="B61" s="246"/>
      <c r="C61" s="331"/>
      <c r="D61" s="331"/>
      <c r="E61" s="331"/>
      <c r="F61" s="332"/>
      <c r="G61" s="332"/>
      <c r="H61" s="331"/>
      <c r="I61" s="331"/>
      <c r="J61" s="331"/>
      <c r="K61" s="246"/>
      <c r="L61" s="547"/>
      <c r="M61" s="548"/>
      <c r="N61" s="549"/>
      <c r="O61" s="1"/>
      <c r="P61" s="1"/>
      <c r="Q61" s="1"/>
      <c r="R61" s="1"/>
      <c r="S61" s="1"/>
      <c r="T61" s="1"/>
      <c r="U61" s="1"/>
    </row>
    <row r="62" spans="1:21" x14ac:dyDescent="0.25">
      <c r="A62" s="105"/>
      <c r="B62" s="246"/>
      <c r="C62" s="331"/>
      <c r="D62" s="331"/>
      <c r="E62" s="331"/>
      <c r="F62" s="332"/>
      <c r="G62" s="332"/>
      <c r="H62" s="331"/>
      <c r="I62" s="331"/>
      <c r="J62" s="331"/>
      <c r="K62" s="246"/>
      <c r="L62" s="547"/>
      <c r="M62" s="548"/>
      <c r="N62" s="549"/>
      <c r="O62" s="1"/>
      <c r="P62" s="1"/>
      <c r="Q62" s="1"/>
      <c r="R62" s="1"/>
      <c r="S62" s="1"/>
      <c r="T62" s="1"/>
      <c r="U62" s="1"/>
    </row>
    <row r="63" spans="1:21" x14ac:dyDescent="0.25">
      <c r="A63" s="105"/>
      <c r="B63" s="246"/>
      <c r="C63" s="331"/>
      <c r="D63" s="331"/>
      <c r="E63" s="331"/>
      <c r="F63" s="332"/>
      <c r="G63" s="332"/>
      <c r="H63" s="331"/>
      <c r="I63" s="331"/>
      <c r="J63" s="331"/>
      <c r="K63" s="246"/>
      <c r="L63" s="547"/>
      <c r="M63" s="548"/>
      <c r="N63" s="549"/>
      <c r="O63" s="1"/>
      <c r="P63" s="1"/>
      <c r="Q63" s="1"/>
      <c r="R63" s="1"/>
      <c r="S63" s="1"/>
      <c r="T63" s="1"/>
      <c r="U63" s="1"/>
    </row>
    <row r="64" spans="1:21" x14ac:dyDescent="0.25">
      <c r="A64" s="105"/>
      <c r="B64" s="246"/>
      <c r="C64" s="331"/>
      <c r="D64" s="331"/>
      <c r="E64" s="331"/>
      <c r="F64" s="332"/>
      <c r="G64" s="332"/>
      <c r="H64" s="331"/>
      <c r="I64" s="331"/>
      <c r="J64" s="331"/>
      <c r="K64" s="246"/>
      <c r="L64" s="547"/>
      <c r="M64" s="548"/>
      <c r="N64" s="549"/>
      <c r="O64" s="1"/>
      <c r="P64" s="1"/>
      <c r="Q64" s="1"/>
      <c r="R64" s="1"/>
      <c r="S64" s="1"/>
      <c r="T64" s="1"/>
      <c r="U64" s="1"/>
    </row>
    <row r="65" spans="1:21" x14ac:dyDescent="0.25">
      <c r="A65" s="105"/>
      <c r="B65" s="246"/>
      <c r="C65" s="331"/>
      <c r="D65" s="331"/>
      <c r="E65" s="331"/>
      <c r="F65" s="332"/>
      <c r="G65" s="332"/>
      <c r="H65" s="331"/>
      <c r="I65" s="331"/>
      <c r="J65" s="331"/>
      <c r="K65" s="246"/>
      <c r="L65" s="547"/>
      <c r="M65" s="548"/>
      <c r="N65" s="549"/>
      <c r="O65" s="1"/>
      <c r="P65" s="1"/>
      <c r="Q65" s="1"/>
      <c r="R65" s="1"/>
      <c r="S65" s="1"/>
      <c r="T65" s="1"/>
      <c r="U65" s="1"/>
    </row>
    <row r="66" spans="1:21" x14ac:dyDescent="0.25">
      <c r="A66" s="105"/>
      <c r="B66" s="246"/>
      <c r="C66" s="331"/>
      <c r="D66" s="331"/>
      <c r="E66" s="331"/>
      <c r="F66" s="332"/>
      <c r="G66" s="332"/>
      <c r="H66" s="331"/>
      <c r="I66" s="331"/>
      <c r="J66" s="331"/>
      <c r="K66" s="246"/>
      <c r="L66" s="547"/>
      <c r="M66" s="548"/>
      <c r="N66" s="549"/>
      <c r="O66" s="1"/>
      <c r="P66" s="1"/>
      <c r="Q66" s="1"/>
      <c r="R66" s="1"/>
      <c r="S66" s="1"/>
      <c r="T66" s="1"/>
      <c r="U66" s="1"/>
    </row>
    <row r="67" spans="1:21" x14ac:dyDescent="0.25">
      <c r="A67" s="105"/>
      <c r="B67" s="246"/>
      <c r="C67" s="331"/>
      <c r="D67" s="331"/>
      <c r="E67" s="331"/>
      <c r="F67" s="332"/>
      <c r="G67" s="332"/>
      <c r="H67" s="331"/>
      <c r="I67" s="331"/>
      <c r="J67" s="331"/>
      <c r="K67" s="246"/>
      <c r="L67" s="547"/>
      <c r="M67" s="548"/>
      <c r="N67" s="549"/>
      <c r="O67" s="1"/>
      <c r="P67" s="1"/>
      <c r="Q67" s="1"/>
      <c r="R67" s="1"/>
      <c r="S67" s="1"/>
      <c r="T67" s="1"/>
      <c r="U67" s="1"/>
    </row>
    <row r="68" spans="1:21" x14ac:dyDescent="0.25">
      <c r="A68" s="105"/>
      <c r="B68" s="1"/>
      <c r="C68" s="1"/>
      <c r="D68" s="1"/>
      <c r="E68" s="1"/>
      <c r="F68" s="1"/>
      <c r="G68" s="1"/>
      <c r="H68" s="1"/>
      <c r="I68" s="1"/>
      <c r="J68" s="1"/>
      <c r="K68" s="1"/>
      <c r="L68" s="125"/>
      <c r="M68" s="125"/>
      <c r="N68" s="125"/>
      <c r="O68" s="1"/>
      <c r="P68" s="1"/>
      <c r="Q68" s="1"/>
      <c r="R68" s="1"/>
      <c r="S68" s="1"/>
      <c r="T68" s="1"/>
      <c r="U68" s="1"/>
    </row>
    <row r="69" spans="1:21" x14ac:dyDescent="0.25">
      <c r="A69" s="105"/>
      <c r="B69" s="1"/>
      <c r="C69" s="1"/>
      <c r="D69" s="1"/>
      <c r="E69" s="1"/>
      <c r="F69" s="1"/>
      <c r="G69" s="1"/>
      <c r="H69" s="1"/>
      <c r="I69" s="1"/>
      <c r="J69" s="1"/>
      <c r="K69" s="1"/>
      <c r="L69" s="125"/>
      <c r="M69" s="125"/>
      <c r="N69" s="125"/>
      <c r="O69" s="1"/>
      <c r="P69" s="1"/>
      <c r="Q69" s="1"/>
      <c r="R69" s="1"/>
      <c r="S69" s="1"/>
      <c r="T69" s="1"/>
      <c r="U69" s="1"/>
    </row>
    <row r="70" spans="1:21" x14ac:dyDescent="0.25">
      <c r="A70" s="105"/>
      <c r="B70" s="1"/>
      <c r="C70" s="1"/>
      <c r="D70" s="1"/>
      <c r="E70" s="1"/>
      <c r="F70" s="1"/>
      <c r="G70" s="1"/>
      <c r="H70" s="1"/>
      <c r="I70" s="1"/>
      <c r="J70" s="1"/>
      <c r="K70" s="1"/>
      <c r="L70" s="121"/>
      <c r="M70" s="121"/>
      <c r="N70" s="1"/>
      <c r="O70" s="306" t="s">
        <v>1018</v>
      </c>
      <c r="P70" s="1"/>
      <c r="Q70" s="1"/>
      <c r="R70" s="1"/>
      <c r="S70" s="1"/>
      <c r="T70" s="1"/>
      <c r="U70" s="1"/>
    </row>
    <row r="71" spans="1:21" x14ac:dyDescent="0.25">
      <c r="A71" s="105"/>
      <c r="B71" s="1"/>
      <c r="C71" s="1"/>
      <c r="D71" s="1"/>
      <c r="E71" s="1"/>
      <c r="F71" s="1"/>
      <c r="G71" s="1"/>
      <c r="H71" s="1"/>
      <c r="I71" s="1"/>
      <c r="J71" s="1"/>
      <c r="K71" s="1"/>
      <c r="L71" s="121"/>
      <c r="M71" s="121"/>
      <c r="N71" s="1"/>
      <c r="O71" s="1"/>
      <c r="P71" s="1"/>
      <c r="Q71" s="1"/>
      <c r="R71" s="1"/>
      <c r="S71" s="1"/>
      <c r="T71" s="1"/>
      <c r="U71" s="1"/>
    </row>
    <row r="72" spans="1:21" x14ac:dyDescent="0.25">
      <c r="A72" s="105"/>
      <c r="B72" s="1"/>
      <c r="C72" s="1"/>
      <c r="D72" s="1"/>
      <c r="E72" s="1"/>
      <c r="F72" s="1"/>
      <c r="G72" s="1"/>
      <c r="H72" s="1"/>
      <c r="I72" s="1"/>
      <c r="J72" s="1"/>
      <c r="K72" s="1"/>
      <c r="L72" s="121"/>
      <c r="M72" s="121"/>
      <c r="N72" s="1"/>
      <c r="O72" s="1"/>
      <c r="P72" s="1"/>
      <c r="Q72" s="1"/>
      <c r="R72" s="1"/>
      <c r="S72" s="1"/>
      <c r="T72" s="1"/>
      <c r="U72" s="1"/>
    </row>
    <row r="73" spans="1:21" x14ac:dyDescent="0.25">
      <c r="A73" s="105"/>
      <c r="B73" s="1"/>
      <c r="C73" s="1"/>
      <c r="D73" s="1"/>
      <c r="E73" s="1"/>
      <c r="F73" s="1"/>
      <c r="G73" s="1"/>
      <c r="H73" s="1"/>
      <c r="I73" s="1"/>
      <c r="J73" s="1"/>
      <c r="K73" s="1"/>
      <c r="L73" s="121"/>
      <c r="M73" s="121"/>
      <c r="N73" s="1"/>
      <c r="O73" s="1"/>
      <c r="P73" s="1"/>
      <c r="Q73" s="1"/>
      <c r="R73" s="1"/>
      <c r="S73" s="1"/>
      <c r="T73" s="1"/>
      <c r="U73" s="1"/>
    </row>
    <row r="74" spans="1:21" ht="29.25" customHeight="1" x14ac:dyDescent="0.25">
      <c r="A74" s="105"/>
      <c r="B74" s="66" t="s">
        <v>401</v>
      </c>
      <c r="C74" s="94"/>
      <c r="D74" s="94"/>
      <c r="E74" s="94"/>
      <c r="F74" s="94"/>
      <c r="G74" s="94"/>
      <c r="H74" s="94"/>
      <c r="I74" s="94"/>
      <c r="J74" s="94"/>
      <c r="K74" s="94"/>
      <c r="L74" s="290"/>
      <c r="M74" s="290"/>
      <c r="N74" s="290"/>
      <c r="O74" s="290"/>
      <c r="P74" s="290"/>
      <c r="Q74" s="290"/>
      <c r="R74" s="290"/>
      <c r="S74" s="290"/>
      <c r="T74" s="290"/>
      <c r="U74" s="290"/>
    </row>
    <row r="75" spans="1:21" x14ac:dyDescent="0.25">
      <c r="A75" s="105"/>
      <c r="B75" s="5"/>
      <c r="C75" s="56"/>
      <c r="D75" s="61"/>
      <c r="E75" s="61"/>
      <c r="F75" s="61"/>
      <c r="G75" s="61"/>
      <c r="H75" s="61"/>
      <c r="I75" s="61"/>
      <c r="J75" s="61"/>
      <c r="K75" s="61"/>
      <c r="L75" s="1"/>
      <c r="M75" s="1"/>
      <c r="N75" s="1"/>
      <c r="O75" s="1"/>
      <c r="P75" s="1"/>
      <c r="Q75" s="1"/>
      <c r="R75" s="1"/>
      <c r="S75" s="1"/>
      <c r="T75" s="1"/>
      <c r="U75" s="1"/>
    </row>
    <row r="76" spans="1:21" ht="22.5" customHeight="1" x14ac:dyDescent="0.25">
      <c r="A76" s="105"/>
      <c r="B76" s="12" t="s">
        <v>402</v>
      </c>
      <c r="C76" s="56"/>
      <c r="D76" s="61"/>
      <c r="E76" s="61"/>
      <c r="F76" s="61"/>
      <c r="G76" s="61"/>
      <c r="H76" s="61"/>
      <c r="I76" s="61"/>
      <c r="J76" s="61"/>
      <c r="K76" s="61"/>
      <c r="L76" s="1"/>
      <c r="M76" s="1"/>
      <c r="N76" s="1"/>
      <c r="O76" s="1"/>
      <c r="P76" s="1"/>
      <c r="Q76" s="1"/>
      <c r="R76" s="1"/>
      <c r="S76" s="1"/>
      <c r="T76" s="1"/>
      <c r="U76" s="1"/>
    </row>
    <row r="77" spans="1:21" x14ac:dyDescent="0.25">
      <c r="A77" s="105"/>
      <c r="B77" s="5"/>
      <c r="C77" s="56"/>
      <c r="D77" s="61"/>
      <c r="E77" s="61"/>
      <c r="F77" s="114"/>
      <c r="G77" s="114"/>
      <c r="H77" s="114"/>
      <c r="I77" s="114"/>
      <c r="J77" s="114"/>
      <c r="K77" s="61"/>
      <c r="L77" s="1"/>
      <c r="M77" s="1"/>
      <c r="N77" s="125"/>
      <c r="O77" s="1"/>
      <c r="P77" s="1"/>
      <c r="Q77" s="1"/>
      <c r="R77" s="1"/>
      <c r="S77" s="1"/>
      <c r="T77" s="1"/>
      <c r="U77" s="1"/>
    </row>
    <row r="78" spans="1:21" ht="38.25" x14ac:dyDescent="0.25">
      <c r="A78" s="105"/>
      <c r="B78" s="266" t="s">
        <v>339</v>
      </c>
      <c r="C78" s="266" t="s">
        <v>340</v>
      </c>
      <c r="D78" s="249" t="s">
        <v>587</v>
      </c>
      <c r="E78" s="266" t="s">
        <v>145</v>
      </c>
      <c r="F78" s="266" t="s">
        <v>341</v>
      </c>
      <c r="G78" s="266" t="s">
        <v>342</v>
      </c>
      <c r="H78" s="266" t="s">
        <v>343</v>
      </c>
      <c r="I78" s="266" t="s">
        <v>344</v>
      </c>
      <c r="J78" s="266" t="s">
        <v>345</v>
      </c>
      <c r="K78" s="266" t="s">
        <v>346</v>
      </c>
      <c r="L78" s="266" t="s">
        <v>405</v>
      </c>
      <c r="M78" s="266" t="s">
        <v>555</v>
      </c>
      <c r="N78" s="266" t="s">
        <v>1</v>
      </c>
      <c r="O78" s="1"/>
      <c r="P78" s="1"/>
      <c r="Q78" s="1"/>
      <c r="R78" s="1"/>
      <c r="S78" s="1"/>
      <c r="T78" s="1"/>
      <c r="U78" s="1"/>
    </row>
    <row r="79" spans="1:21" x14ac:dyDescent="0.25">
      <c r="A79" s="105"/>
      <c r="B79" s="246"/>
      <c r="C79" s="263" t="s">
        <v>10</v>
      </c>
      <c r="D79" s="335"/>
      <c r="E79" s="331"/>
      <c r="F79" s="331"/>
      <c r="G79" s="332"/>
      <c r="H79" s="332"/>
      <c r="I79" s="331"/>
      <c r="J79" s="246"/>
      <c r="K79" s="246"/>
      <c r="L79" s="263" t="s">
        <v>10</v>
      </c>
      <c r="M79" s="246"/>
      <c r="N79" s="246"/>
      <c r="O79" s="1"/>
      <c r="P79" s="1"/>
      <c r="Q79" s="1"/>
      <c r="R79" s="1"/>
      <c r="S79" s="1"/>
      <c r="T79" s="1"/>
      <c r="U79" s="1"/>
    </row>
    <row r="80" spans="1:21" x14ac:dyDescent="0.25">
      <c r="A80" s="105"/>
      <c r="B80" s="246"/>
      <c r="C80" s="263" t="s">
        <v>10</v>
      </c>
      <c r="D80" s="335"/>
      <c r="E80" s="331"/>
      <c r="F80" s="331"/>
      <c r="G80" s="332"/>
      <c r="H80" s="332"/>
      <c r="I80" s="331"/>
      <c r="J80" s="246"/>
      <c r="K80" s="246"/>
      <c r="L80" s="263" t="s">
        <v>10</v>
      </c>
      <c r="M80" s="246"/>
      <c r="N80" s="246"/>
      <c r="O80" s="1"/>
      <c r="P80" s="1"/>
      <c r="Q80" s="1"/>
      <c r="R80" s="1"/>
      <c r="S80" s="1"/>
      <c r="T80" s="1"/>
      <c r="U80" s="1"/>
    </row>
    <row r="81" spans="1:23" x14ac:dyDescent="0.25">
      <c r="A81" s="105"/>
      <c r="B81" s="246"/>
      <c r="C81" s="263" t="s">
        <v>10</v>
      </c>
      <c r="D81" s="335"/>
      <c r="E81" s="331"/>
      <c r="F81" s="331"/>
      <c r="G81" s="332"/>
      <c r="H81" s="332"/>
      <c r="I81" s="331"/>
      <c r="J81" s="246"/>
      <c r="K81" s="246"/>
      <c r="L81" s="263" t="s">
        <v>10</v>
      </c>
      <c r="M81" s="246"/>
      <c r="N81" s="246"/>
      <c r="O81" s="1"/>
      <c r="P81" s="1"/>
      <c r="Q81" s="1"/>
      <c r="R81" s="1"/>
      <c r="S81" s="1"/>
      <c r="T81" s="1"/>
      <c r="U81" s="1"/>
    </row>
    <row r="82" spans="1:23" x14ac:dyDescent="0.25">
      <c r="A82" s="105"/>
      <c r="B82" s="246"/>
      <c r="C82" s="263" t="s">
        <v>10</v>
      </c>
      <c r="D82" s="335"/>
      <c r="E82" s="331"/>
      <c r="F82" s="331"/>
      <c r="G82" s="332"/>
      <c r="H82" s="332"/>
      <c r="I82" s="331"/>
      <c r="J82" s="246"/>
      <c r="K82" s="246"/>
      <c r="L82" s="263" t="s">
        <v>10</v>
      </c>
      <c r="M82" s="246"/>
      <c r="N82" s="246"/>
      <c r="O82" s="1"/>
      <c r="P82" s="1"/>
      <c r="Q82" s="1"/>
      <c r="R82" s="1"/>
      <c r="S82" s="1"/>
      <c r="T82" s="1"/>
      <c r="U82" s="1"/>
    </row>
    <row r="83" spans="1:23" x14ac:dyDescent="0.25">
      <c r="A83" s="105"/>
      <c r="B83" s="246"/>
      <c r="C83" s="263" t="s">
        <v>10</v>
      </c>
      <c r="D83" s="335"/>
      <c r="E83" s="331"/>
      <c r="F83" s="331"/>
      <c r="G83" s="332"/>
      <c r="H83" s="332"/>
      <c r="I83" s="331"/>
      <c r="J83" s="246"/>
      <c r="K83" s="246"/>
      <c r="L83" s="263" t="s">
        <v>10</v>
      </c>
      <c r="M83" s="246"/>
      <c r="N83" s="246"/>
      <c r="O83" s="1"/>
      <c r="P83" s="1"/>
      <c r="Q83" s="1"/>
      <c r="R83" s="1"/>
      <c r="S83" s="1"/>
      <c r="T83" s="1"/>
      <c r="U83" s="1"/>
    </row>
    <row r="84" spans="1:23" x14ac:dyDescent="0.25">
      <c r="A84" s="105"/>
      <c r="B84" s="246"/>
      <c r="C84" s="263" t="s">
        <v>10</v>
      </c>
      <c r="D84" s="335"/>
      <c r="E84" s="331"/>
      <c r="F84" s="331"/>
      <c r="G84" s="332"/>
      <c r="H84" s="332"/>
      <c r="I84" s="331"/>
      <c r="J84" s="246"/>
      <c r="K84" s="246"/>
      <c r="L84" s="263" t="s">
        <v>10</v>
      </c>
      <c r="M84" s="246"/>
      <c r="N84" s="246"/>
      <c r="O84" s="1"/>
      <c r="P84" s="1"/>
      <c r="Q84" s="1"/>
      <c r="R84" s="1"/>
      <c r="S84" s="1"/>
      <c r="T84" s="1"/>
      <c r="U84" s="1"/>
    </row>
    <row r="85" spans="1:23" x14ac:dyDescent="0.25">
      <c r="A85" s="105"/>
      <c r="B85" s="246"/>
      <c r="C85" s="263" t="s">
        <v>10</v>
      </c>
      <c r="D85" s="335"/>
      <c r="E85" s="331"/>
      <c r="F85" s="331"/>
      <c r="G85" s="332"/>
      <c r="H85" s="332"/>
      <c r="I85" s="331"/>
      <c r="J85" s="246"/>
      <c r="K85" s="246"/>
      <c r="L85" s="263" t="s">
        <v>10</v>
      </c>
      <c r="M85" s="246"/>
      <c r="N85" s="246"/>
      <c r="O85" s="1"/>
      <c r="P85" s="1"/>
      <c r="Q85" s="1"/>
      <c r="R85" s="1"/>
      <c r="S85" s="1"/>
      <c r="T85" s="1"/>
      <c r="U85" s="1"/>
    </row>
    <row r="86" spans="1:23" x14ac:dyDescent="0.25">
      <c r="A86" s="105"/>
      <c r="B86" s="246"/>
      <c r="C86" s="263" t="s">
        <v>10</v>
      </c>
      <c r="D86" s="335"/>
      <c r="E86" s="331"/>
      <c r="F86" s="331"/>
      <c r="G86" s="332"/>
      <c r="H86" s="332"/>
      <c r="I86" s="331"/>
      <c r="J86" s="246"/>
      <c r="K86" s="246"/>
      <c r="L86" s="263" t="s">
        <v>10</v>
      </c>
      <c r="M86" s="246"/>
      <c r="N86" s="246"/>
      <c r="O86" s="1"/>
      <c r="P86" s="1"/>
      <c r="Q86" s="1"/>
      <c r="R86" s="1"/>
      <c r="S86" s="1"/>
      <c r="T86" s="1"/>
      <c r="U86" s="1"/>
    </row>
    <row r="87" spans="1:23" x14ac:dyDescent="0.25">
      <c r="A87" s="105"/>
      <c r="B87" s="246"/>
      <c r="C87" s="263" t="s">
        <v>10</v>
      </c>
      <c r="D87" s="335"/>
      <c r="E87" s="331"/>
      <c r="F87" s="331"/>
      <c r="G87" s="332"/>
      <c r="H87" s="332"/>
      <c r="I87" s="331"/>
      <c r="J87" s="246"/>
      <c r="K87" s="246"/>
      <c r="L87" s="263" t="s">
        <v>10</v>
      </c>
      <c r="M87" s="246"/>
      <c r="N87" s="246"/>
      <c r="O87" s="1"/>
      <c r="P87" s="1"/>
      <c r="Q87" s="1"/>
      <c r="R87" s="1"/>
      <c r="S87" s="1"/>
      <c r="T87" s="1"/>
      <c r="U87" s="1"/>
    </row>
    <row r="88" spans="1:23" x14ac:dyDescent="0.25">
      <c r="A88" s="105"/>
      <c r="B88" s="246"/>
      <c r="C88" s="263" t="s">
        <v>10</v>
      </c>
      <c r="D88" s="335"/>
      <c r="E88" s="331"/>
      <c r="F88" s="331"/>
      <c r="G88" s="332"/>
      <c r="H88" s="332"/>
      <c r="I88" s="331"/>
      <c r="J88" s="246"/>
      <c r="K88" s="246"/>
      <c r="L88" s="263" t="s">
        <v>10</v>
      </c>
      <c r="M88" s="246"/>
      <c r="N88" s="246"/>
      <c r="O88" s="1"/>
      <c r="P88" s="1"/>
      <c r="Q88" s="1"/>
      <c r="R88" s="1"/>
      <c r="S88" s="1"/>
      <c r="T88" s="1"/>
      <c r="U88" s="1"/>
    </row>
    <row r="89" spans="1:23" x14ac:dyDescent="0.25">
      <c r="A89" s="105"/>
      <c r="B89" s="246"/>
      <c r="C89" s="263" t="s">
        <v>10</v>
      </c>
      <c r="D89" s="335"/>
      <c r="E89" s="331"/>
      <c r="F89" s="331"/>
      <c r="G89" s="332"/>
      <c r="H89" s="332"/>
      <c r="I89" s="331"/>
      <c r="J89" s="246"/>
      <c r="K89" s="246"/>
      <c r="L89" s="263" t="s">
        <v>10</v>
      </c>
      <c r="M89" s="246"/>
      <c r="N89" s="246"/>
      <c r="O89" s="1"/>
      <c r="P89" s="1"/>
      <c r="Q89" s="1"/>
      <c r="R89" s="1"/>
      <c r="S89" s="1"/>
      <c r="T89" s="1"/>
      <c r="U89" s="1"/>
    </row>
    <row r="90" spans="1:23" x14ac:dyDescent="0.25">
      <c r="A90" s="105"/>
      <c r="B90" s="246"/>
      <c r="C90" s="263" t="s">
        <v>10</v>
      </c>
      <c r="D90" s="335"/>
      <c r="E90" s="331"/>
      <c r="F90" s="331"/>
      <c r="G90" s="332"/>
      <c r="H90" s="332"/>
      <c r="I90" s="331"/>
      <c r="J90" s="246"/>
      <c r="K90" s="246"/>
      <c r="L90" s="263" t="s">
        <v>10</v>
      </c>
      <c r="M90" s="246"/>
      <c r="N90" s="246"/>
      <c r="O90" s="1"/>
      <c r="P90" s="1"/>
      <c r="Q90" s="1"/>
      <c r="R90" s="1"/>
      <c r="S90" s="1"/>
      <c r="T90" s="1"/>
      <c r="U90" s="1"/>
    </row>
    <row r="91" spans="1:23" x14ac:dyDescent="0.25">
      <c r="A91" s="105"/>
      <c r="B91" s="246"/>
      <c r="C91" s="263" t="s">
        <v>10</v>
      </c>
      <c r="D91" s="335"/>
      <c r="E91" s="331"/>
      <c r="F91" s="331"/>
      <c r="G91" s="332"/>
      <c r="H91" s="332"/>
      <c r="I91" s="331"/>
      <c r="J91" s="246"/>
      <c r="K91" s="246"/>
      <c r="L91" s="263" t="s">
        <v>10</v>
      </c>
      <c r="M91" s="246"/>
      <c r="N91" s="246"/>
      <c r="O91" s="1"/>
      <c r="P91" s="1"/>
      <c r="Q91" s="1"/>
      <c r="R91" s="1"/>
      <c r="S91" s="1"/>
      <c r="T91" s="1"/>
      <c r="U91" s="1"/>
    </row>
    <row r="92" spans="1:23" x14ac:dyDescent="0.25">
      <c r="A92" s="105"/>
      <c r="B92" s="246"/>
      <c r="C92" s="263" t="s">
        <v>10</v>
      </c>
      <c r="D92" s="335"/>
      <c r="E92" s="331"/>
      <c r="F92" s="331"/>
      <c r="G92" s="332"/>
      <c r="H92" s="332"/>
      <c r="I92" s="331"/>
      <c r="J92" s="246"/>
      <c r="K92" s="246"/>
      <c r="L92" s="263" t="s">
        <v>10</v>
      </c>
      <c r="M92" s="246"/>
      <c r="N92" s="246"/>
      <c r="O92" s="1"/>
      <c r="P92" s="1"/>
      <c r="Q92" s="1"/>
      <c r="R92" s="1"/>
      <c r="S92" s="1"/>
      <c r="T92" s="1"/>
      <c r="U92" s="1"/>
    </row>
    <row r="93" spans="1:23" x14ac:dyDescent="0.25">
      <c r="A93" s="105"/>
      <c r="B93" s="246"/>
      <c r="C93" s="263" t="s">
        <v>10</v>
      </c>
      <c r="D93" s="335"/>
      <c r="E93" s="331"/>
      <c r="F93" s="331"/>
      <c r="G93" s="332"/>
      <c r="H93" s="332"/>
      <c r="I93" s="331"/>
      <c r="J93" s="246"/>
      <c r="K93" s="246"/>
      <c r="L93" s="263" t="s">
        <v>10</v>
      </c>
      <c r="M93" s="246"/>
      <c r="N93" s="246"/>
      <c r="O93" s="1"/>
      <c r="P93" s="1"/>
      <c r="Q93" s="1"/>
      <c r="R93" s="1"/>
      <c r="S93" s="1"/>
      <c r="T93" s="1"/>
      <c r="U93" s="1"/>
    </row>
    <row r="94" spans="1:23" x14ac:dyDescent="0.25">
      <c r="A94" s="105"/>
      <c r="B94" s="246"/>
      <c r="C94" s="263" t="s">
        <v>10</v>
      </c>
      <c r="D94" s="335"/>
      <c r="E94" s="331"/>
      <c r="F94" s="331"/>
      <c r="G94" s="332"/>
      <c r="H94" s="332"/>
      <c r="I94" s="331"/>
      <c r="J94" s="246"/>
      <c r="K94" s="246"/>
      <c r="L94" s="263" t="s">
        <v>10</v>
      </c>
      <c r="M94" s="246"/>
      <c r="N94" s="246"/>
      <c r="O94" s="1"/>
      <c r="P94" s="1"/>
      <c r="Q94" s="1"/>
      <c r="R94" s="1"/>
      <c r="S94" s="1"/>
      <c r="T94" s="1"/>
      <c r="U94" s="1"/>
    </row>
    <row r="95" spans="1:23" x14ac:dyDescent="0.25">
      <c r="A95" s="81"/>
      <c r="B95" s="121"/>
      <c r="C95" s="121"/>
      <c r="D95" s="121"/>
      <c r="E95" s="121"/>
      <c r="F95" s="121"/>
      <c r="G95" s="121"/>
      <c r="H95" s="121"/>
      <c r="I95" s="121"/>
      <c r="J95" s="121"/>
      <c r="K95" s="121"/>
      <c r="L95" s="121"/>
      <c r="M95" s="121"/>
      <c r="N95" s="121"/>
      <c r="O95" s="121"/>
      <c r="P95" s="1"/>
      <c r="Q95" s="1"/>
      <c r="R95" s="1"/>
      <c r="S95" s="1"/>
      <c r="T95" s="1"/>
      <c r="U95" s="1"/>
    </row>
    <row r="96" spans="1:23" x14ac:dyDescent="0.25">
      <c r="A96" s="81"/>
      <c r="B96" s="121"/>
      <c r="C96" s="121"/>
      <c r="D96" s="121"/>
      <c r="E96" s="121"/>
      <c r="F96" s="121"/>
      <c r="G96" s="121"/>
      <c r="H96" s="121"/>
      <c r="I96" s="121"/>
      <c r="J96" s="121"/>
      <c r="K96" s="121"/>
      <c r="L96" s="121"/>
      <c r="M96" s="121"/>
      <c r="N96" s="121"/>
      <c r="O96" s="121"/>
      <c r="P96" s="1"/>
      <c r="Q96" s="1"/>
      <c r="R96" s="1"/>
      <c r="S96" s="1"/>
      <c r="T96" s="1"/>
      <c r="U96" s="1"/>
      <c r="V96" s="104"/>
      <c r="W96" s="104"/>
    </row>
    <row r="97" spans="1:23" x14ac:dyDescent="0.25">
      <c r="A97" s="81"/>
      <c r="B97" s="121"/>
      <c r="C97" s="121"/>
      <c r="D97" s="121"/>
      <c r="E97" s="121"/>
      <c r="F97" s="121"/>
      <c r="G97" s="121"/>
      <c r="H97" s="121"/>
      <c r="I97" s="121"/>
      <c r="J97" s="121"/>
      <c r="K97" s="121"/>
      <c r="L97" s="121"/>
      <c r="M97" s="121"/>
      <c r="N97" s="121"/>
      <c r="O97" s="121"/>
      <c r="P97" s="1"/>
      <c r="Q97" s="1"/>
      <c r="R97" s="1"/>
      <c r="S97" s="1"/>
      <c r="T97" s="1"/>
      <c r="U97" s="1"/>
      <c r="V97" s="104"/>
      <c r="W97" s="104"/>
    </row>
    <row r="98" spans="1:23" x14ac:dyDescent="0.25">
      <c r="A98" s="81"/>
      <c r="B98" s="121"/>
      <c r="C98" s="121"/>
      <c r="D98" s="121"/>
      <c r="E98" s="121"/>
      <c r="F98" s="121"/>
      <c r="G98" s="121"/>
      <c r="H98" s="121"/>
      <c r="I98" s="121"/>
      <c r="J98" s="121"/>
      <c r="K98" s="121"/>
      <c r="L98" s="121"/>
      <c r="M98" s="121"/>
      <c r="N98" s="121"/>
      <c r="O98" s="121"/>
      <c r="P98" s="1"/>
      <c r="Q98" s="1"/>
      <c r="R98" s="1"/>
      <c r="S98" s="1"/>
      <c r="T98" s="1"/>
      <c r="U98" s="1"/>
      <c r="V98" s="104"/>
      <c r="W98" s="104"/>
    </row>
    <row r="99" spans="1:23" x14ac:dyDescent="0.25">
      <c r="A99" s="81"/>
      <c r="B99" s="12" t="s">
        <v>556</v>
      </c>
      <c r="C99" s="1"/>
      <c r="D99" s="1"/>
      <c r="E99" s="121"/>
      <c r="F99" s="121"/>
      <c r="G99" s="121"/>
      <c r="H99" s="121"/>
      <c r="I99" s="121"/>
      <c r="J99" s="121"/>
      <c r="K99" s="121"/>
      <c r="L99" s="121"/>
      <c r="M99" s="121"/>
      <c r="N99" s="121"/>
      <c r="O99" s="121"/>
      <c r="P99" s="1"/>
      <c r="Q99" s="1"/>
      <c r="R99" s="1"/>
      <c r="S99" s="1"/>
      <c r="T99" s="1"/>
      <c r="U99" s="1"/>
      <c r="V99" s="104"/>
      <c r="W99" s="104"/>
    </row>
    <row r="100" spans="1:23" x14ac:dyDescent="0.25">
      <c r="A100" s="81"/>
      <c r="B100" s="121"/>
      <c r="C100" s="121"/>
      <c r="D100" s="121"/>
      <c r="E100" s="121"/>
      <c r="F100" s="121"/>
      <c r="G100" s="121"/>
      <c r="H100" s="121"/>
      <c r="I100" s="121"/>
      <c r="J100" s="121"/>
      <c r="K100" s="121"/>
      <c r="L100" s="121"/>
      <c r="M100" s="121"/>
      <c r="N100" s="121"/>
      <c r="O100" s="121"/>
      <c r="P100" s="1"/>
      <c r="Q100" s="1"/>
      <c r="R100" s="1"/>
      <c r="S100" s="1"/>
      <c r="T100" s="1"/>
      <c r="U100" s="1"/>
      <c r="V100" s="104"/>
      <c r="W100" s="104"/>
    </row>
    <row r="101" spans="1:23" ht="76.5" x14ac:dyDescent="0.25">
      <c r="A101" s="81"/>
      <c r="B101" s="266" t="s">
        <v>339</v>
      </c>
      <c r="C101" s="266" t="s">
        <v>392</v>
      </c>
      <c r="D101" s="266" t="s">
        <v>393</v>
      </c>
      <c r="E101" s="266" t="s">
        <v>394</v>
      </c>
      <c r="F101" s="266" t="s">
        <v>395</v>
      </c>
      <c r="G101" s="266" t="s">
        <v>396</v>
      </c>
      <c r="H101" s="266" t="s">
        <v>397</v>
      </c>
      <c r="I101" s="266" t="s">
        <v>557</v>
      </c>
      <c r="J101" s="266" t="s">
        <v>399</v>
      </c>
      <c r="K101" s="266" t="s">
        <v>398</v>
      </c>
      <c r="L101" s="483" t="s">
        <v>1</v>
      </c>
      <c r="M101" s="484"/>
      <c r="N101" s="485"/>
      <c r="O101" s="121"/>
      <c r="P101" s="1"/>
      <c r="Q101" s="1"/>
      <c r="R101" s="1"/>
      <c r="S101" s="1"/>
      <c r="T101" s="1"/>
      <c r="U101" s="1"/>
      <c r="V101" s="104"/>
      <c r="W101" s="104"/>
    </row>
    <row r="102" spans="1:23" x14ac:dyDescent="0.25">
      <c r="A102" s="81"/>
      <c r="B102" s="246"/>
      <c r="C102" s="331"/>
      <c r="D102" s="331"/>
      <c r="E102" s="331"/>
      <c r="F102" s="332"/>
      <c r="G102" s="332"/>
      <c r="H102" s="331"/>
      <c r="I102" s="331"/>
      <c r="J102" s="331"/>
      <c r="K102" s="246"/>
      <c r="L102" s="547"/>
      <c r="M102" s="548"/>
      <c r="N102" s="549"/>
      <c r="O102" s="121"/>
      <c r="P102" s="1"/>
      <c r="Q102" s="1"/>
      <c r="R102" s="1"/>
      <c r="S102" s="1"/>
      <c r="T102" s="1"/>
      <c r="U102" s="1"/>
      <c r="V102" s="104"/>
      <c r="W102" s="104"/>
    </row>
    <row r="103" spans="1:23" x14ac:dyDescent="0.25">
      <c r="A103" s="81"/>
      <c r="B103" s="246"/>
      <c r="C103" s="331"/>
      <c r="D103" s="331"/>
      <c r="E103" s="331"/>
      <c r="F103" s="332"/>
      <c r="G103" s="332"/>
      <c r="H103" s="331"/>
      <c r="I103" s="331"/>
      <c r="J103" s="331"/>
      <c r="K103" s="246"/>
      <c r="L103" s="547"/>
      <c r="M103" s="548"/>
      <c r="N103" s="549"/>
      <c r="O103" s="121"/>
      <c r="P103" s="1"/>
      <c r="Q103" s="1"/>
      <c r="R103" s="1"/>
      <c r="S103" s="1"/>
      <c r="T103" s="1"/>
      <c r="U103" s="1"/>
      <c r="V103" s="104"/>
      <c r="W103" s="104"/>
    </row>
    <row r="104" spans="1:23" x14ac:dyDescent="0.25">
      <c r="A104" s="81"/>
      <c r="B104" s="246"/>
      <c r="C104" s="331"/>
      <c r="D104" s="331"/>
      <c r="E104" s="331"/>
      <c r="F104" s="332"/>
      <c r="G104" s="332"/>
      <c r="H104" s="331"/>
      <c r="I104" s="331"/>
      <c r="J104" s="331"/>
      <c r="K104" s="246"/>
      <c r="L104" s="547"/>
      <c r="M104" s="548"/>
      <c r="N104" s="549"/>
      <c r="O104" s="121"/>
      <c r="P104" s="1"/>
      <c r="Q104" s="1"/>
      <c r="R104" s="1"/>
      <c r="S104" s="1"/>
      <c r="T104" s="1"/>
      <c r="U104" s="1"/>
      <c r="V104" s="104"/>
      <c r="W104" s="104"/>
    </row>
    <row r="105" spans="1:23" x14ac:dyDescent="0.25">
      <c r="A105" s="81"/>
      <c r="B105" s="246"/>
      <c r="C105" s="331"/>
      <c r="D105" s="331"/>
      <c r="E105" s="331"/>
      <c r="F105" s="332"/>
      <c r="G105" s="332"/>
      <c r="H105" s="331"/>
      <c r="I105" s="331"/>
      <c r="J105" s="331"/>
      <c r="K105" s="246"/>
      <c r="L105" s="547"/>
      <c r="M105" s="548"/>
      <c r="N105" s="549"/>
      <c r="O105" s="121"/>
      <c r="P105" s="1"/>
      <c r="Q105" s="1"/>
      <c r="R105" s="1"/>
      <c r="S105" s="1"/>
      <c r="T105" s="1"/>
      <c r="U105" s="1"/>
      <c r="V105" s="104"/>
      <c r="W105" s="104"/>
    </row>
    <row r="106" spans="1:23" x14ac:dyDescent="0.25">
      <c r="A106" s="81"/>
      <c r="B106" s="246"/>
      <c r="C106" s="331"/>
      <c r="D106" s="331"/>
      <c r="E106" s="331"/>
      <c r="F106" s="332"/>
      <c r="G106" s="332"/>
      <c r="H106" s="331"/>
      <c r="I106" s="331"/>
      <c r="J106" s="331"/>
      <c r="K106" s="246"/>
      <c r="L106" s="547"/>
      <c r="M106" s="548"/>
      <c r="N106" s="549"/>
      <c r="O106" s="121"/>
      <c r="P106" s="1"/>
      <c r="Q106" s="1"/>
      <c r="R106" s="1"/>
      <c r="S106" s="1"/>
      <c r="T106" s="1"/>
      <c r="U106" s="1"/>
    </row>
    <row r="107" spans="1:23" x14ac:dyDescent="0.25">
      <c r="A107" s="81"/>
      <c r="B107" s="246"/>
      <c r="C107" s="331"/>
      <c r="D107" s="331"/>
      <c r="E107" s="331"/>
      <c r="F107" s="332"/>
      <c r="G107" s="332"/>
      <c r="H107" s="331"/>
      <c r="I107" s="331"/>
      <c r="J107" s="331"/>
      <c r="K107" s="246"/>
      <c r="L107" s="547"/>
      <c r="M107" s="548"/>
      <c r="N107" s="549"/>
      <c r="O107" s="121"/>
      <c r="P107" s="1"/>
      <c r="Q107" s="1"/>
      <c r="R107" s="1"/>
      <c r="S107" s="1"/>
      <c r="T107" s="1"/>
      <c r="U107" s="1"/>
    </row>
    <row r="108" spans="1:23" x14ac:dyDescent="0.25">
      <c r="A108" s="81"/>
      <c r="B108" s="246"/>
      <c r="C108" s="331"/>
      <c r="D108" s="331"/>
      <c r="E108" s="331"/>
      <c r="F108" s="332"/>
      <c r="G108" s="332"/>
      <c r="H108" s="331"/>
      <c r="I108" s="331"/>
      <c r="J108" s="331"/>
      <c r="K108" s="246"/>
      <c r="L108" s="547"/>
      <c r="M108" s="548"/>
      <c r="N108" s="549"/>
      <c r="O108" s="121"/>
      <c r="P108" s="1"/>
      <c r="Q108" s="1"/>
      <c r="R108" s="1"/>
      <c r="S108" s="1"/>
      <c r="T108" s="1"/>
      <c r="U108" s="1"/>
    </row>
    <row r="109" spans="1:23" x14ac:dyDescent="0.25">
      <c r="A109" s="81"/>
      <c r="B109" s="246"/>
      <c r="C109" s="331"/>
      <c r="D109" s="331"/>
      <c r="E109" s="331"/>
      <c r="F109" s="332"/>
      <c r="G109" s="332"/>
      <c r="H109" s="331"/>
      <c r="I109" s="331"/>
      <c r="J109" s="331"/>
      <c r="K109" s="246"/>
      <c r="L109" s="547"/>
      <c r="M109" s="548"/>
      <c r="N109" s="549"/>
      <c r="O109" s="121"/>
      <c r="P109" s="1"/>
      <c r="Q109" s="1"/>
      <c r="R109" s="1"/>
      <c r="S109" s="1"/>
      <c r="T109" s="1"/>
      <c r="U109" s="1"/>
    </row>
    <row r="110" spans="1:23" x14ac:dyDescent="0.25">
      <c r="A110" s="81"/>
      <c r="B110" s="246"/>
      <c r="C110" s="331"/>
      <c r="D110" s="331"/>
      <c r="E110" s="331"/>
      <c r="F110" s="332"/>
      <c r="G110" s="332"/>
      <c r="H110" s="331"/>
      <c r="I110" s="331"/>
      <c r="J110" s="331"/>
      <c r="K110" s="246"/>
      <c r="L110" s="547"/>
      <c r="M110" s="548"/>
      <c r="N110" s="549"/>
      <c r="O110" s="121"/>
      <c r="P110" s="1"/>
      <c r="Q110" s="1"/>
      <c r="R110" s="1"/>
      <c r="S110" s="1"/>
      <c r="T110" s="1"/>
      <c r="U110" s="1"/>
    </row>
    <row r="111" spans="1:23" x14ac:dyDescent="0.25">
      <c r="A111" s="81"/>
      <c r="B111" s="246"/>
      <c r="C111" s="331"/>
      <c r="D111" s="331"/>
      <c r="E111" s="331"/>
      <c r="F111" s="332"/>
      <c r="G111" s="332"/>
      <c r="H111" s="331"/>
      <c r="I111" s="331"/>
      <c r="J111" s="331"/>
      <c r="K111" s="246"/>
      <c r="L111" s="547"/>
      <c r="M111" s="548"/>
      <c r="N111" s="549"/>
      <c r="O111" s="121"/>
      <c r="P111" s="1"/>
      <c r="Q111" s="1"/>
      <c r="R111" s="1"/>
      <c r="S111" s="1"/>
      <c r="T111" s="1"/>
      <c r="U111" s="1"/>
    </row>
    <row r="112" spans="1:23" x14ac:dyDescent="0.25">
      <c r="A112" s="81"/>
      <c r="B112" s="246"/>
      <c r="C112" s="331"/>
      <c r="D112" s="331"/>
      <c r="E112" s="331"/>
      <c r="F112" s="332"/>
      <c r="G112" s="332"/>
      <c r="H112" s="331"/>
      <c r="I112" s="331"/>
      <c r="J112" s="331"/>
      <c r="K112" s="246"/>
      <c r="L112" s="547"/>
      <c r="M112" s="548"/>
      <c r="N112" s="549"/>
      <c r="O112" s="121"/>
      <c r="P112" s="1"/>
      <c r="Q112" s="1"/>
      <c r="R112" s="1"/>
      <c r="S112" s="1"/>
      <c r="T112" s="1"/>
      <c r="U112" s="1"/>
    </row>
    <row r="113" spans="1:21" x14ac:dyDescent="0.25">
      <c r="A113" s="81"/>
      <c r="B113" s="246"/>
      <c r="C113" s="331"/>
      <c r="D113" s="331"/>
      <c r="E113" s="331"/>
      <c r="F113" s="332"/>
      <c r="G113" s="332"/>
      <c r="H113" s="331"/>
      <c r="I113" s="331"/>
      <c r="J113" s="331"/>
      <c r="K113" s="246"/>
      <c r="L113" s="547"/>
      <c r="M113" s="548"/>
      <c r="N113" s="549"/>
      <c r="O113" s="121"/>
      <c r="P113" s="1"/>
      <c r="Q113" s="1"/>
      <c r="R113" s="1"/>
      <c r="S113" s="1"/>
      <c r="T113" s="1"/>
      <c r="U113" s="1"/>
    </row>
    <row r="114" spans="1:21" x14ac:dyDescent="0.25">
      <c r="A114" s="81"/>
      <c r="B114" s="121"/>
      <c r="C114" s="121"/>
      <c r="D114" s="121"/>
      <c r="E114" s="121"/>
      <c r="F114" s="121"/>
      <c r="G114" s="121"/>
      <c r="H114" s="121"/>
      <c r="I114" s="121"/>
      <c r="J114" s="121"/>
      <c r="K114" s="121"/>
      <c r="L114" s="121"/>
      <c r="M114" s="121"/>
      <c r="N114" s="121"/>
      <c r="O114" s="121"/>
      <c r="P114" s="1"/>
      <c r="Q114" s="1"/>
      <c r="R114" s="1"/>
      <c r="S114" s="1"/>
      <c r="T114" s="1"/>
      <c r="U114" s="1"/>
    </row>
    <row r="115" spans="1:21" x14ac:dyDescent="0.25">
      <c r="A115" s="81"/>
      <c r="B115" s="121"/>
      <c r="C115" s="121"/>
      <c r="D115" s="121"/>
      <c r="E115" s="121"/>
      <c r="F115" s="121"/>
      <c r="G115" s="121"/>
      <c r="H115" s="121"/>
      <c r="I115" s="121"/>
      <c r="J115" s="121"/>
      <c r="K115" s="121"/>
      <c r="L115" s="121"/>
      <c r="M115" s="121"/>
      <c r="N115" s="121"/>
      <c r="O115" s="121"/>
      <c r="P115" s="1"/>
      <c r="Q115" s="1"/>
      <c r="R115" s="1"/>
      <c r="S115" s="1"/>
      <c r="T115" s="1"/>
      <c r="U115" s="1"/>
    </row>
    <row r="116" spans="1:21" x14ac:dyDescent="0.25">
      <c r="A116" s="105"/>
      <c r="B116" s="1"/>
      <c r="C116" s="1"/>
      <c r="D116" s="1"/>
      <c r="E116" s="1"/>
      <c r="F116" s="1"/>
      <c r="G116" s="1"/>
      <c r="H116" s="1"/>
      <c r="I116" s="1"/>
      <c r="J116" s="1"/>
      <c r="K116" s="1"/>
      <c r="L116" s="1"/>
      <c r="M116" s="1"/>
      <c r="N116" s="1"/>
      <c r="O116" s="1"/>
      <c r="P116" s="1"/>
      <c r="Q116" s="1"/>
      <c r="R116" s="1"/>
      <c r="S116" s="1"/>
      <c r="T116" s="1"/>
      <c r="U116" s="1"/>
    </row>
    <row r="117" spans="1:21" x14ac:dyDescent="0.25">
      <c r="A117" s="105"/>
      <c r="B117" s="58" t="s">
        <v>146</v>
      </c>
      <c r="C117" s="9"/>
      <c r="D117" s="9"/>
      <c r="E117" s="9"/>
      <c r="F117" s="9"/>
      <c r="G117" s="9"/>
      <c r="H117" s="9"/>
      <c r="I117" s="9"/>
      <c r="J117" s="9"/>
      <c r="K117" s="9"/>
      <c r="L117" s="125"/>
      <c r="M117" s="125"/>
      <c r="N117" s="125"/>
      <c r="O117" s="1"/>
      <c r="P117" s="1"/>
      <c r="Q117" s="1"/>
      <c r="R117" s="1"/>
      <c r="S117" s="1"/>
      <c r="T117" s="1"/>
      <c r="U117" s="1"/>
    </row>
    <row r="118" spans="1:21" x14ac:dyDescent="0.25">
      <c r="A118" s="105"/>
      <c r="B118" s="376" t="s">
        <v>147</v>
      </c>
      <c r="C118" s="377"/>
      <c r="D118" s="377"/>
      <c r="E118" s="377"/>
      <c r="F118" s="377"/>
      <c r="G118" s="377"/>
      <c r="H118" s="377"/>
      <c r="I118" s="377"/>
      <c r="J118" s="377"/>
      <c r="K118" s="377"/>
      <c r="L118" s="377"/>
      <c r="M118" s="377"/>
      <c r="N118" s="378"/>
      <c r="O118" s="1"/>
      <c r="P118" s="1"/>
      <c r="Q118" s="1"/>
      <c r="R118" s="1"/>
      <c r="S118" s="1"/>
      <c r="T118" s="1"/>
      <c r="U118" s="1"/>
    </row>
    <row r="119" spans="1:21" x14ac:dyDescent="0.25">
      <c r="A119" s="105"/>
      <c r="B119" s="379"/>
      <c r="C119" s="380"/>
      <c r="D119" s="380"/>
      <c r="E119" s="380"/>
      <c r="F119" s="380"/>
      <c r="G119" s="380"/>
      <c r="H119" s="380"/>
      <c r="I119" s="380"/>
      <c r="J119" s="380"/>
      <c r="K119" s="380"/>
      <c r="L119" s="380"/>
      <c r="M119" s="380"/>
      <c r="N119" s="381"/>
      <c r="O119" s="297" t="s">
        <v>1018</v>
      </c>
      <c r="P119" s="1"/>
      <c r="Q119" s="1"/>
      <c r="R119" s="1"/>
      <c r="S119" s="1"/>
      <c r="T119" s="1"/>
      <c r="U119" s="1"/>
    </row>
    <row r="120" spans="1:21" x14ac:dyDescent="0.25">
      <c r="A120" s="105"/>
      <c r="B120" s="379"/>
      <c r="C120" s="380"/>
      <c r="D120" s="380"/>
      <c r="E120" s="380"/>
      <c r="F120" s="380"/>
      <c r="G120" s="380"/>
      <c r="H120" s="380"/>
      <c r="I120" s="380"/>
      <c r="J120" s="380"/>
      <c r="K120" s="380"/>
      <c r="L120" s="380"/>
      <c r="M120" s="380"/>
      <c r="N120" s="381"/>
      <c r="P120" s="1"/>
      <c r="Q120" s="1"/>
      <c r="R120" s="1"/>
      <c r="S120" s="1"/>
      <c r="T120" s="1"/>
      <c r="U120" s="1"/>
    </row>
    <row r="121" spans="1:21" x14ac:dyDescent="0.25">
      <c r="A121" s="105"/>
      <c r="B121" s="379"/>
      <c r="C121" s="380"/>
      <c r="D121" s="380"/>
      <c r="E121" s="380"/>
      <c r="F121" s="380"/>
      <c r="G121" s="380"/>
      <c r="H121" s="380"/>
      <c r="I121" s="380"/>
      <c r="J121" s="380"/>
      <c r="K121" s="380"/>
      <c r="L121" s="380"/>
      <c r="M121" s="380"/>
      <c r="N121" s="381"/>
      <c r="O121" s="356" t="s">
        <v>1040</v>
      </c>
      <c r="P121" s="1"/>
      <c r="Q121" s="1"/>
      <c r="R121" s="1"/>
      <c r="S121" s="1"/>
      <c r="T121" s="1"/>
      <c r="U121" s="1"/>
    </row>
    <row r="122" spans="1:21" x14ac:dyDescent="0.25">
      <c r="A122" s="105"/>
      <c r="B122" s="382"/>
      <c r="C122" s="383"/>
      <c r="D122" s="383"/>
      <c r="E122" s="383"/>
      <c r="F122" s="383"/>
      <c r="G122" s="383"/>
      <c r="H122" s="383"/>
      <c r="I122" s="383"/>
      <c r="J122" s="383"/>
      <c r="K122" s="383"/>
      <c r="L122" s="383"/>
      <c r="M122" s="383"/>
      <c r="N122" s="384"/>
      <c r="O122" s="1"/>
      <c r="P122" s="1"/>
      <c r="Q122" s="1"/>
      <c r="R122" s="1"/>
      <c r="S122" s="1"/>
      <c r="T122" s="1"/>
      <c r="U122" s="1"/>
    </row>
    <row r="123" spans="1:21" x14ac:dyDescent="0.25">
      <c r="A123" s="105"/>
      <c r="B123" s="1"/>
      <c r="C123" s="1"/>
      <c r="D123" s="1"/>
      <c r="E123" s="1"/>
      <c r="F123" s="1"/>
      <c r="G123" s="1"/>
      <c r="H123" s="1"/>
      <c r="I123" s="1"/>
      <c r="J123" s="1"/>
      <c r="K123" s="1"/>
      <c r="L123" s="1"/>
      <c r="M123" s="1"/>
      <c r="N123" s="1"/>
      <c r="O123" s="1"/>
      <c r="P123" s="1"/>
      <c r="Q123" s="1"/>
      <c r="R123" s="1"/>
      <c r="S123" s="1"/>
      <c r="T123" s="1"/>
      <c r="U123" s="1"/>
    </row>
    <row r="124" spans="1:21" x14ac:dyDescent="0.25">
      <c r="A124" s="105"/>
      <c r="B124" s="1"/>
      <c r="C124" s="1"/>
      <c r="D124" s="1"/>
      <c r="E124" s="1"/>
      <c r="F124" s="1"/>
      <c r="G124" s="1"/>
      <c r="H124" s="1"/>
      <c r="I124" s="1"/>
      <c r="J124" s="1"/>
      <c r="K124" s="1"/>
      <c r="L124" s="1"/>
      <c r="M124" s="1"/>
      <c r="N124" s="1"/>
      <c r="O124" s="1"/>
      <c r="P124" s="1"/>
      <c r="Q124" s="1"/>
      <c r="R124" s="1"/>
      <c r="S124" s="1"/>
      <c r="T124" s="1"/>
      <c r="U124" s="1"/>
    </row>
    <row r="125" spans="1:21" x14ac:dyDescent="0.25">
      <c r="A125" s="105"/>
      <c r="B125" s="1"/>
      <c r="C125" s="1"/>
      <c r="D125" s="1"/>
      <c r="E125" s="1"/>
      <c r="F125" s="1"/>
      <c r="G125" s="1"/>
      <c r="H125" s="1"/>
      <c r="I125" s="1"/>
      <c r="J125" s="1"/>
      <c r="K125" s="1"/>
      <c r="L125" s="1"/>
      <c r="M125" s="1"/>
      <c r="N125" s="1"/>
      <c r="O125" s="1"/>
      <c r="P125" s="1"/>
      <c r="Q125" s="1"/>
      <c r="R125" s="1"/>
      <c r="S125" s="1"/>
      <c r="T125" s="1"/>
      <c r="U125" s="1"/>
    </row>
    <row r="126" spans="1:21" x14ac:dyDescent="0.25">
      <c r="B126" s="1"/>
      <c r="C126" s="1"/>
      <c r="D126" s="1"/>
      <c r="E126" s="1"/>
      <c r="F126" s="1"/>
      <c r="G126" s="1"/>
      <c r="H126" s="1"/>
      <c r="I126" s="1"/>
      <c r="J126" s="1"/>
      <c r="K126" s="1"/>
      <c r="L126" s="1"/>
      <c r="M126" s="1"/>
      <c r="N126" s="1"/>
      <c r="O126" s="1"/>
      <c r="P126" s="1"/>
      <c r="Q126" s="1"/>
      <c r="R126" s="1"/>
      <c r="S126" s="1"/>
      <c r="T126" s="1"/>
      <c r="U126" s="1"/>
    </row>
    <row r="127" spans="1:21" x14ac:dyDescent="0.25">
      <c r="P127" s="105"/>
      <c r="Q127" s="105"/>
      <c r="R127" s="105"/>
      <c r="S127" s="105"/>
      <c r="T127" s="105"/>
      <c r="U127" s="105"/>
    </row>
    <row r="130" spans="2:15" x14ac:dyDescent="0.25">
      <c r="B130" s="46"/>
      <c r="C130" s="46"/>
      <c r="D130" s="46"/>
      <c r="E130" s="46"/>
      <c r="F130" s="46"/>
      <c r="G130" s="46"/>
      <c r="H130" s="46"/>
      <c r="I130" s="46"/>
      <c r="J130" s="46"/>
      <c r="K130" s="46"/>
      <c r="L130" s="46"/>
      <c r="M130" s="46"/>
      <c r="N130" s="46"/>
      <c r="O130" s="46"/>
    </row>
    <row r="131" spans="2:15" x14ac:dyDescent="0.25">
      <c r="B131" s="46"/>
      <c r="C131" s="46"/>
      <c r="D131" s="46"/>
      <c r="E131" s="46"/>
      <c r="F131" s="46"/>
      <c r="G131" s="46"/>
      <c r="H131" s="46"/>
      <c r="I131" s="46"/>
      <c r="J131" s="46"/>
      <c r="K131" s="46"/>
      <c r="L131" s="126"/>
      <c r="M131" s="126"/>
      <c r="N131" s="126"/>
      <c r="O131" s="46"/>
    </row>
    <row r="132" spans="2:15" x14ac:dyDescent="0.25">
      <c r="B132" s="46"/>
      <c r="C132" s="46"/>
      <c r="D132" s="46"/>
      <c r="E132" s="46"/>
      <c r="F132" s="46"/>
      <c r="G132" s="46"/>
      <c r="H132" s="46"/>
      <c r="I132" s="46"/>
      <c r="J132" s="46"/>
      <c r="K132" s="46"/>
      <c r="L132" s="126"/>
      <c r="M132" s="126"/>
      <c r="N132" s="126"/>
      <c r="O132" s="46"/>
    </row>
  </sheetData>
  <sheetProtection insertRows="0"/>
  <mergeCells count="65">
    <mergeCell ref="B5:E5"/>
    <mergeCell ref="B6:E6"/>
    <mergeCell ref="O42:P42"/>
    <mergeCell ref="O43:P43"/>
    <mergeCell ref="O49:P49"/>
    <mergeCell ref="O44:P44"/>
    <mergeCell ref="O45:P45"/>
    <mergeCell ref="O46:P46"/>
    <mergeCell ref="O47:P47"/>
    <mergeCell ref="O48:P48"/>
    <mergeCell ref="O37:P37"/>
    <mergeCell ref="O38:P38"/>
    <mergeCell ref="O39:P39"/>
    <mergeCell ref="O40:P40"/>
    <mergeCell ref="O41:P41"/>
    <mergeCell ref="O32:P32"/>
    <mergeCell ref="O33:P33"/>
    <mergeCell ref="O34:P34"/>
    <mergeCell ref="O35:P35"/>
    <mergeCell ref="O36:P36"/>
    <mergeCell ref="O27:P27"/>
    <mergeCell ref="O28:P28"/>
    <mergeCell ref="O29:P29"/>
    <mergeCell ref="O30:P30"/>
    <mergeCell ref="O31:P31"/>
    <mergeCell ref="B118:N122"/>
    <mergeCell ref="L101:N101"/>
    <mergeCell ref="L55:N55"/>
    <mergeCell ref="O14:P14"/>
    <mergeCell ref="O15:P15"/>
    <mergeCell ref="O16:P16"/>
    <mergeCell ref="O17:P17"/>
    <mergeCell ref="O18:P18"/>
    <mergeCell ref="O19:P19"/>
    <mergeCell ref="O20:P20"/>
    <mergeCell ref="O21:P21"/>
    <mergeCell ref="O22:P22"/>
    <mergeCell ref="O23:P23"/>
    <mergeCell ref="O24:P24"/>
    <mergeCell ref="O25:P25"/>
    <mergeCell ref="O26:P26"/>
    <mergeCell ref="L56:N56"/>
    <mergeCell ref="L57:N57"/>
    <mergeCell ref="L58:N58"/>
    <mergeCell ref="L59:N59"/>
    <mergeCell ref="L60:N60"/>
    <mergeCell ref="L61:N61"/>
    <mergeCell ref="L62:N62"/>
    <mergeCell ref="L63:N63"/>
    <mergeCell ref="L64:N64"/>
    <mergeCell ref="L65:N65"/>
    <mergeCell ref="L66:N66"/>
    <mergeCell ref="L67:N67"/>
    <mergeCell ref="L102:N102"/>
    <mergeCell ref="L103:N103"/>
    <mergeCell ref="L104:N104"/>
    <mergeCell ref="L110:N110"/>
    <mergeCell ref="L111:N111"/>
    <mergeCell ref="L112:N112"/>
    <mergeCell ref="L113:N113"/>
    <mergeCell ref="L105:N105"/>
    <mergeCell ref="L106:N106"/>
    <mergeCell ref="L107:N107"/>
    <mergeCell ref="L108:N108"/>
    <mergeCell ref="L109:N109"/>
  </mergeCells>
  <conditionalFormatting sqref="D15:D49">
    <cfRule type="expression" dxfId="3" priority="2">
      <formula>IF(C15="Outra",FALSE,TRUE)</formula>
    </cfRule>
  </conditionalFormatting>
  <conditionalFormatting sqref="D79:D94">
    <cfRule type="expression" dxfId="2" priority="1">
      <formula>IF(C79="Outra",FALSE,TRUE)</formula>
    </cfRule>
  </conditionalFormatting>
  <dataValidations count="2">
    <dataValidation allowBlank="1" showInputMessage="1" showErrorMessage="1" prompt="O título da folha de cálculo encontra-se nesta célula" sqref="B2" xr:uid="{C6A605E7-B660-4227-9867-D36AD99653C3}"/>
    <dataValidation type="list" allowBlank="1" showInputMessage="1" showErrorMessage="1" sqref="N15:N49" xr:uid="{07155B07-BA73-4050-B1CC-34630A40DBDB}">
      <formula1>"&lt;Selecionar&gt;,Não,Sim"</formula1>
    </dataValidation>
  </dataValidations>
  <hyperlinks>
    <hyperlink ref="B5" location="'Equipamentos GEE e Subts. empob'!B30" display="Equipamentos com gases fluorados com efeito de estufa" xr:uid="{12C86998-4521-4DB5-9567-FAF33FE2ECBB}"/>
    <hyperlink ref="B6" location="'Equipamentos GEE e Subts. empob'!B97" display="Equipamentos com substâncias que empobrecem a camada do ozono" xr:uid="{2B655A50-B93E-4A1A-9FB9-86627B658B7F}"/>
    <hyperlink ref="O70" location="'Equipamentos GEE e Subts. empob'!A1" display="Voltar acima" xr:uid="{6F8D075B-0C1C-492B-8E89-6EF6668B836A}"/>
    <hyperlink ref="O119" location="'Condições Operação'!A1" display="Voltar acima" xr:uid="{BE16CA04-362C-47B8-B556-1ACF92F87983}"/>
    <hyperlink ref="O121" location="'Folha de rosto'!A1" display="Voltar ao início" xr:uid="{793ABA61-C08F-41E0-AE4D-F72A6903071B}"/>
  </hyperlink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CD12B8DE-7DDB-4CC9-9016-F4A1241054E9}">
          <x14:formula1>
            <xm:f>Suporte!$N$8:$N$20</xm:f>
          </x14:formula1>
          <xm:sqref>C15:C49</xm:sqref>
        </x14:dataValidation>
        <x14:dataValidation type="list" allowBlank="1" showInputMessage="1" showErrorMessage="1" xr:uid="{2963A98F-0FE0-4485-8B68-6C4C8169E30A}">
          <x14:formula1>
            <xm:f>Suporte!$N$24:$N$63</xm:f>
          </x14:formula1>
          <xm:sqref>L15:L49</xm:sqref>
        </x14:dataValidation>
        <x14:dataValidation type="list" allowBlank="1" showInputMessage="1" showErrorMessage="1" xr:uid="{477ED241-119C-4E8D-B3CF-191338BC5A98}">
          <x14:formula1>
            <xm:f>Suporte!$N$67:$N$76</xm:f>
          </x14:formula1>
          <xm:sqref>C79:C94</xm:sqref>
        </x14:dataValidation>
        <x14:dataValidation type="list" allowBlank="1" showInputMessage="1" showErrorMessage="1" xr:uid="{201D9AC2-E1D0-4BB7-A7D8-AD046E6BB2D4}">
          <x14:formula1>
            <xm:f>Suporte!$N$80:$N$229</xm:f>
          </x14:formula1>
          <xm:sqref>L79:L94</xm:sqref>
        </x14:dataValidation>
      </x14:dataValidations>
    </ext>
  </extLs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C29FC-AFFD-43BD-B002-8A07582CD21C}">
  <sheetPr codeName="Folha16">
    <tabColor theme="8" tint="0.59999389629810485"/>
  </sheetPr>
  <dimension ref="A1:V102"/>
  <sheetViews>
    <sheetView topLeftCell="A10" workbookViewId="0">
      <selection activeCell="L22" sqref="L22"/>
    </sheetView>
  </sheetViews>
  <sheetFormatPr defaultRowHeight="15" x14ac:dyDescent="0.25"/>
  <cols>
    <col min="2" max="2" width="13.140625" customWidth="1"/>
    <col min="3" max="3" width="12.140625" customWidth="1"/>
    <col min="4" max="4" width="14.7109375" customWidth="1"/>
    <col min="5" max="5" width="12.7109375" customWidth="1"/>
    <col min="6" max="6" width="15.140625" customWidth="1"/>
    <col min="7" max="7" width="13.42578125" customWidth="1"/>
    <col min="8" max="8" width="12.140625" customWidth="1"/>
    <col min="9" max="9" width="12.5703125" customWidth="1"/>
    <col min="10" max="10" width="12.85546875" customWidth="1"/>
    <col min="11" max="11" width="13.42578125" customWidth="1"/>
    <col min="12" max="12" width="10.42578125" customWidth="1"/>
    <col min="13" max="13" width="11.5703125" customWidth="1"/>
    <col min="14" max="14" width="13.140625" customWidth="1"/>
    <col min="15" max="15" width="11.5703125" customWidth="1"/>
    <col min="16" max="16" width="11.7109375" customWidth="1"/>
    <col min="17" max="17" width="11.5703125" customWidth="1"/>
    <col min="18" max="18" width="11" customWidth="1"/>
    <col min="19" max="19" width="11.7109375" customWidth="1"/>
  </cols>
  <sheetData>
    <row r="1" spans="1:22" x14ac:dyDescent="0.25">
      <c r="A1" s="105"/>
      <c r="B1" s="105"/>
      <c r="C1" s="105"/>
      <c r="D1" s="105"/>
      <c r="E1" s="105"/>
      <c r="F1" s="105"/>
      <c r="G1" s="105"/>
      <c r="H1" s="105"/>
      <c r="I1" s="105"/>
      <c r="J1" s="105"/>
      <c r="K1" s="105"/>
      <c r="L1" s="105"/>
      <c r="M1" s="105"/>
      <c r="N1" s="105"/>
      <c r="O1" s="105"/>
      <c r="P1" s="105"/>
      <c r="Q1" s="105"/>
      <c r="R1" s="105"/>
      <c r="S1" s="105"/>
      <c r="T1" s="105"/>
      <c r="U1" s="105"/>
      <c r="V1" s="105"/>
    </row>
    <row r="2" spans="1:22" ht="28.5" customHeight="1" x14ac:dyDescent="0.25">
      <c r="A2" s="105"/>
      <c r="B2" s="45" t="s">
        <v>594</v>
      </c>
      <c r="C2" s="336"/>
      <c r="D2" s="336"/>
      <c r="E2" s="336"/>
      <c r="F2" s="336"/>
      <c r="G2" s="336"/>
      <c r="H2" s="336"/>
      <c r="I2" s="336"/>
      <c r="J2" s="336"/>
      <c r="K2" s="336"/>
      <c r="L2" s="336"/>
      <c r="M2" s="336"/>
      <c r="N2" s="336"/>
      <c r="O2" s="336"/>
      <c r="P2" s="336"/>
      <c r="Q2" s="336"/>
      <c r="R2" s="336"/>
      <c r="S2" s="336"/>
      <c r="T2" s="336"/>
      <c r="U2" s="336"/>
      <c r="V2" s="336"/>
    </row>
    <row r="3" spans="1:22" x14ac:dyDescent="0.25">
      <c r="A3" s="105"/>
      <c r="B3" s="1"/>
      <c r="C3" s="1"/>
      <c r="D3" s="1"/>
      <c r="E3" s="1"/>
      <c r="F3" s="1"/>
      <c r="G3" s="1"/>
      <c r="H3" s="1"/>
      <c r="I3" s="1"/>
      <c r="J3" s="1"/>
      <c r="K3" s="1"/>
      <c r="L3" s="1"/>
      <c r="M3" s="1"/>
      <c r="N3" s="1"/>
      <c r="O3" s="1"/>
      <c r="P3" s="1"/>
      <c r="Q3" s="1"/>
      <c r="R3" s="1"/>
      <c r="S3" s="1"/>
      <c r="T3" s="1"/>
      <c r="U3" s="1"/>
      <c r="V3" s="1"/>
    </row>
    <row r="4" spans="1:22" x14ac:dyDescent="0.25">
      <c r="A4" s="192"/>
      <c r="B4" s="1"/>
      <c r="C4" s="1"/>
      <c r="D4" s="1"/>
      <c r="E4" s="1"/>
      <c r="F4" s="1"/>
      <c r="G4" s="1"/>
      <c r="H4" s="1"/>
      <c r="I4" s="1"/>
      <c r="J4" s="1"/>
      <c r="K4" s="1"/>
      <c r="L4" s="1"/>
      <c r="M4" s="1"/>
      <c r="N4" s="1"/>
      <c r="O4" s="1"/>
      <c r="P4" s="1"/>
      <c r="Q4" s="1"/>
      <c r="R4" s="1"/>
      <c r="S4" s="1"/>
      <c r="T4" s="1"/>
      <c r="U4" s="1"/>
      <c r="V4" s="1"/>
    </row>
    <row r="5" spans="1:22" x14ac:dyDescent="0.25">
      <c r="A5" s="192"/>
      <c r="B5" s="571" t="s">
        <v>595</v>
      </c>
      <c r="C5" s="571"/>
      <c r="D5" s="571"/>
      <c r="E5" s="571"/>
      <c r="F5" s="571"/>
      <c r="G5" s="1"/>
      <c r="H5" s="1"/>
      <c r="I5" s="1"/>
      <c r="J5" s="1"/>
      <c r="K5" s="1"/>
      <c r="L5" s="1"/>
      <c r="M5" s="1"/>
      <c r="N5" s="1"/>
      <c r="O5" s="1"/>
      <c r="P5" s="1"/>
      <c r="Q5" s="1"/>
      <c r="R5" s="1"/>
      <c r="S5" s="1"/>
      <c r="T5" s="1"/>
      <c r="U5" s="1"/>
      <c r="V5" s="1"/>
    </row>
    <row r="6" spans="1:22" x14ac:dyDescent="0.25">
      <c r="A6" s="192"/>
      <c r="B6" s="571" t="s">
        <v>611</v>
      </c>
      <c r="C6" s="571"/>
      <c r="D6" s="571"/>
      <c r="E6" s="571"/>
      <c r="F6" s="571"/>
      <c r="G6" s="1"/>
      <c r="H6" s="1"/>
      <c r="I6" s="1"/>
      <c r="J6" s="1"/>
      <c r="K6" s="1"/>
      <c r="L6" s="1"/>
      <c r="M6" s="1"/>
      <c r="N6" s="1"/>
      <c r="O6" s="1"/>
      <c r="P6" s="1"/>
      <c r="Q6" s="1"/>
      <c r="R6" s="1"/>
      <c r="S6" s="1"/>
      <c r="T6" s="1"/>
      <c r="U6" s="1"/>
      <c r="V6" s="1"/>
    </row>
    <row r="7" spans="1:22" x14ac:dyDescent="0.25">
      <c r="A7" s="192"/>
      <c r="B7" s="571" t="s">
        <v>816</v>
      </c>
      <c r="C7" s="571"/>
      <c r="D7" s="571"/>
      <c r="E7" s="571"/>
      <c r="F7" s="571"/>
      <c r="G7" s="1"/>
      <c r="H7" s="1"/>
      <c r="I7" s="1"/>
      <c r="J7" s="1"/>
      <c r="K7" s="1"/>
      <c r="L7" s="1"/>
      <c r="M7" s="1"/>
      <c r="N7" s="1"/>
      <c r="O7" s="1"/>
      <c r="P7" s="1"/>
      <c r="Q7" s="1"/>
      <c r="R7" s="1"/>
      <c r="S7" s="1"/>
      <c r="T7" s="1"/>
      <c r="U7" s="1"/>
      <c r="V7" s="1"/>
    </row>
    <row r="8" spans="1:22" x14ac:dyDescent="0.25">
      <c r="A8" s="192"/>
      <c r="B8" s="571" t="s">
        <v>817</v>
      </c>
      <c r="C8" s="571"/>
      <c r="D8" s="571"/>
      <c r="E8" s="571"/>
      <c r="F8" s="571"/>
      <c r="G8" s="1"/>
      <c r="H8" s="1"/>
      <c r="I8" s="1"/>
      <c r="J8" s="1"/>
      <c r="K8" s="1"/>
      <c r="L8" s="1"/>
      <c r="M8" s="1"/>
      <c r="N8" s="1"/>
      <c r="O8" s="1"/>
      <c r="P8" s="1"/>
      <c r="Q8" s="1"/>
      <c r="R8" s="1"/>
      <c r="S8" s="1"/>
      <c r="T8" s="1"/>
      <c r="U8" s="1"/>
      <c r="V8" s="1"/>
    </row>
    <row r="9" spans="1:22" x14ac:dyDescent="0.25">
      <c r="A9" s="192"/>
      <c r="B9" s="1"/>
      <c r="C9" s="1"/>
      <c r="D9" s="1"/>
      <c r="E9" s="1"/>
      <c r="F9" s="1"/>
      <c r="G9" s="1"/>
      <c r="H9" s="1"/>
      <c r="I9" s="1"/>
      <c r="J9" s="1"/>
      <c r="K9" s="1"/>
      <c r="L9" s="1"/>
      <c r="M9" s="1"/>
      <c r="N9" s="1"/>
      <c r="O9" s="1"/>
      <c r="P9" s="1"/>
      <c r="Q9" s="1"/>
      <c r="R9" s="1"/>
      <c r="S9" s="1"/>
      <c r="T9" s="1"/>
      <c r="U9" s="1"/>
      <c r="V9" s="1"/>
    </row>
    <row r="10" spans="1:22" x14ac:dyDescent="0.25">
      <c r="A10" s="192"/>
      <c r="B10" s="1"/>
      <c r="C10" s="1"/>
      <c r="D10" s="1"/>
      <c r="E10" s="1"/>
      <c r="F10" s="1"/>
      <c r="G10" s="1"/>
      <c r="H10" s="1"/>
      <c r="I10" s="1"/>
      <c r="J10" s="1"/>
      <c r="K10" s="1"/>
      <c r="L10" s="1"/>
      <c r="M10" s="1"/>
      <c r="N10" s="1"/>
      <c r="O10" s="1"/>
      <c r="P10" s="1"/>
      <c r="Q10" s="1"/>
      <c r="R10" s="1"/>
      <c r="S10" s="1"/>
      <c r="T10" s="1"/>
      <c r="U10" s="1"/>
      <c r="V10" s="1"/>
    </row>
    <row r="11" spans="1:22" x14ac:dyDescent="0.25">
      <c r="A11" s="105"/>
      <c r="B11" s="1"/>
      <c r="C11" s="1"/>
      <c r="D11" s="1"/>
      <c r="E11" s="1"/>
      <c r="F11" s="1"/>
      <c r="G11" s="1"/>
      <c r="H11" s="1"/>
      <c r="I11" s="1"/>
      <c r="J11" s="1"/>
      <c r="K11" s="1"/>
      <c r="L11" s="1"/>
      <c r="M11" s="1"/>
      <c r="N11" s="1"/>
      <c r="O11" s="1"/>
      <c r="P11" s="1"/>
      <c r="Q11" s="1"/>
      <c r="R11" s="1"/>
      <c r="S11" s="1"/>
      <c r="T11" s="1"/>
      <c r="U11" s="1"/>
      <c r="V11" s="1"/>
    </row>
    <row r="12" spans="1:22" ht="24.75" customHeight="1" x14ac:dyDescent="0.25">
      <c r="A12" s="105"/>
      <c r="B12" s="66" t="s">
        <v>595</v>
      </c>
      <c r="C12" s="94"/>
      <c r="D12" s="94"/>
      <c r="E12" s="290"/>
      <c r="F12" s="290"/>
      <c r="G12" s="290"/>
      <c r="H12" s="290"/>
      <c r="I12" s="290"/>
      <c r="J12" s="290"/>
      <c r="K12" s="290"/>
      <c r="L12" s="290"/>
      <c r="M12" s="290"/>
      <c r="N12" s="290"/>
      <c r="O12" s="290"/>
      <c r="P12" s="290"/>
      <c r="Q12" s="290"/>
      <c r="R12" s="290"/>
      <c r="S12" s="290"/>
      <c r="T12" s="290"/>
      <c r="U12" s="290"/>
      <c r="V12" s="290"/>
    </row>
    <row r="13" spans="1:22" x14ac:dyDescent="0.25">
      <c r="A13" s="105"/>
      <c r="B13" s="1"/>
      <c r="C13" s="1"/>
      <c r="D13" s="1"/>
      <c r="E13" s="1"/>
      <c r="F13" s="1"/>
      <c r="G13" s="1"/>
      <c r="H13" s="1"/>
      <c r="I13" s="1"/>
      <c r="J13" s="1"/>
      <c r="K13" s="1"/>
      <c r="L13" s="1"/>
      <c r="M13" s="1"/>
      <c r="N13" s="1"/>
      <c r="O13" s="1"/>
      <c r="P13" s="1"/>
      <c r="Q13" s="1"/>
      <c r="R13" s="1"/>
      <c r="S13" s="1"/>
      <c r="T13" s="1"/>
      <c r="U13" s="1"/>
      <c r="V13" s="1"/>
    </row>
    <row r="14" spans="1:22" x14ac:dyDescent="0.25">
      <c r="A14" s="105"/>
      <c r="B14" s="12" t="s">
        <v>596</v>
      </c>
      <c r="C14" s="1"/>
      <c r="D14" s="1"/>
      <c r="E14" s="1"/>
      <c r="F14" s="1"/>
      <c r="G14" s="1"/>
      <c r="H14" s="1"/>
      <c r="I14" s="1"/>
      <c r="J14" s="1"/>
      <c r="K14" s="1"/>
      <c r="L14" s="1"/>
      <c r="M14" s="1"/>
      <c r="N14" s="1"/>
      <c r="O14" s="1"/>
      <c r="P14" s="1"/>
      <c r="Q14" s="1"/>
      <c r="R14" s="1"/>
      <c r="S14" s="1"/>
      <c r="T14" s="1"/>
      <c r="U14" s="1"/>
      <c r="V14" s="1"/>
    </row>
    <row r="15" spans="1:22" x14ac:dyDescent="0.25">
      <c r="A15" s="105"/>
      <c r="B15" s="1"/>
      <c r="C15" s="1"/>
      <c r="D15" s="1"/>
      <c r="E15" s="1"/>
      <c r="F15" s="1"/>
      <c r="G15" s="1"/>
      <c r="H15" s="1"/>
      <c r="I15" s="1"/>
      <c r="J15" s="1"/>
      <c r="K15" s="1"/>
      <c r="L15" s="1"/>
      <c r="M15" s="1"/>
      <c r="N15" s="1"/>
      <c r="O15" s="1"/>
      <c r="P15" s="1"/>
      <c r="Q15" s="1"/>
      <c r="R15" s="1"/>
      <c r="S15" s="1"/>
      <c r="T15" s="1"/>
      <c r="U15" s="1"/>
      <c r="V15" s="1"/>
    </row>
    <row r="16" spans="1:22" ht="38.25" x14ac:dyDescent="0.25">
      <c r="A16" s="105"/>
      <c r="B16" s="266" t="s">
        <v>31</v>
      </c>
      <c r="C16" s="266" t="s">
        <v>815</v>
      </c>
      <c r="D16" s="249" t="s">
        <v>597</v>
      </c>
      <c r="E16" s="266" t="s">
        <v>598</v>
      </c>
      <c r="F16" s="266" t="s">
        <v>628</v>
      </c>
      <c r="G16" s="266" t="s">
        <v>629</v>
      </c>
      <c r="H16" s="266" t="s">
        <v>599</v>
      </c>
      <c r="I16" s="266" t="s">
        <v>600</v>
      </c>
      <c r="J16" s="266" t="s">
        <v>601</v>
      </c>
      <c r="K16" s="1"/>
      <c r="L16" s="1"/>
      <c r="M16" s="1"/>
      <c r="N16" s="1"/>
      <c r="O16" s="1"/>
      <c r="P16" s="1"/>
      <c r="Q16" s="1"/>
      <c r="R16" s="1"/>
      <c r="S16" s="1"/>
      <c r="T16" s="1"/>
      <c r="U16" s="1"/>
      <c r="V16" s="1"/>
    </row>
    <row r="17" spans="1:22" x14ac:dyDescent="0.25">
      <c r="A17" s="105"/>
      <c r="B17" s="172"/>
      <c r="C17" s="246"/>
      <c r="D17" s="246"/>
      <c r="E17" s="246"/>
      <c r="F17" s="331"/>
      <c r="G17" s="332"/>
      <c r="H17" s="332"/>
      <c r="I17" s="331"/>
      <c r="J17" s="331"/>
      <c r="K17" s="1"/>
      <c r="L17" s="1"/>
      <c r="M17" s="1"/>
      <c r="N17" s="1"/>
      <c r="O17" s="1"/>
      <c r="P17" s="1"/>
      <c r="Q17" s="1"/>
      <c r="R17" s="1"/>
      <c r="S17" s="1"/>
      <c r="T17" s="1"/>
      <c r="U17" s="1"/>
      <c r="V17" s="1"/>
    </row>
    <row r="18" spans="1:22" x14ac:dyDescent="0.25">
      <c r="A18" s="105"/>
      <c r="B18" s="172"/>
      <c r="C18" s="246"/>
      <c r="D18" s="246"/>
      <c r="E18" s="246"/>
      <c r="F18" s="331"/>
      <c r="G18" s="332"/>
      <c r="H18" s="332"/>
      <c r="I18" s="331"/>
      <c r="J18" s="331"/>
      <c r="K18" s="1"/>
      <c r="L18" s="1"/>
      <c r="M18" s="1"/>
      <c r="N18" s="1"/>
      <c r="O18" s="1"/>
      <c r="P18" s="1"/>
      <c r="Q18" s="1"/>
      <c r="R18" s="1"/>
      <c r="S18" s="1"/>
      <c r="T18" s="1"/>
      <c r="U18" s="1"/>
      <c r="V18" s="1"/>
    </row>
    <row r="19" spans="1:22" x14ac:dyDescent="0.25">
      <c r="A19" s="105"/>
      <c r="B19" s="172"/>
      <c r="C19" s="246"/>
      <c r="D19" s="246"/>
      <c r="E19" s="246"/>
      <c r="F19" s="331"/>
      <c r="G19" s="332"/>
      <c r="H19" s="332"/>
      <c r="I19" s="331"/>
      <c r="J19" s="331"/>
      <c r="K19" s="1"/>
      <c r="L19" s="1"/>
      <c r="M19" s="1"/>
      <c r="N19" s="1"/>
      <c r="O19" s="1"/>
      <c r="P19" s="1"/>
      <c r="Q19" s="1"/>
      <c r="R19" s="1"/>
      <c r="S19" s="1"/>
      <c r="T19" s="1"/>
      <c r="U19" s="1"/>
      <c r="V19" s="1"/>
    </row>
    <row r="20" spans="1:22" x14ac:dyDescent="0.25">
      <c r="A20" s="105"/>
      <c r="B20" s="172"/>
      <c r="C20" s="246"/>
      <c r="D20" s="246"/>
      <c r="E20" s="246"/>
      <c r="F20" s="331"/>
      <c r="G20" s="332"/>
      <c r="H20" s="332"/>
      <c r="I20" s="331"/>
      <c r="J20" s="331"/>
      <c r="K20" s="1"/>
      <c r="L20" s="1"/>
      <c r="M20" s="1"/>
      <c r="N20" s="1"/>
      <c r="O20" s="1"/>
      <c r="P20" s="1"/>
      <c r="Q20" s="1"/>
      <c r="R20" s="1"/>
      <c r="S20" s="1"/>
      <c r="T20" s="1"/>
      <c r="U20" s="1"/>
      <c r="V20" s="1"/>
    </row>
    <row r="21" spans="1:22" x14ac:dyDescent="0.25">
      <c r="A21" s="105"/>
      <c r="B21" s="172"/>
      <c r="C21" s="246"/>
      <c r="D21" s="246"/>
      <c r="E21" s="246"/>
      <c r="F21" s="331"/>
      <c r="G21" s="332"/>
      <c r="H21" s="332"/>
      <c r="I21" s="331"/>
      <c r="J21" s="331"/>
      <c r="K21" s="1"/>
      <c r="L21" s="1"/>
      <c r="M21" s="1"/>
      <c r="N21" s="1"/>
      <c r="O21" s="1"/>
      <c r="P21" s="1"/>
      <c r="Q21" s="1"/>
      <c r="R21" s="1"/>
      <c r="S21" s="1"/>
      <c r="T21" s="1"/>
      <c r="U21" s="1"/>
      <c r="V21" s="1"/>
    </row>
    <row r="22" spans="1:22" x14ac:dyDescent="0.25">
      <c r="A22" s="105"/>
      <c r="B22" s="172"/>
      <c r="C22" s="246"/>
      <c r="D22" s="246"/>
      <c r="E22" s="246"/>
      <c r="F22" s="331"/>
      <c r="G22" s="332"/>
      <c r="H22" s="332"/>
      <c r="I22" s="331"/>
      <c r="J22" s="331"/>
      <c r="K22" s="1"/>
      <c r="L22" s="1"/>
      <c r="M22" s="1"/>
      <c r="N22" s="1"/>
      <c r="O22" s="1"/>
      <c r="P22" s="1"/>
      <c r="Q22" s="1"/>
      <c r="R22" s="1"/>
      <c r="S22" s="1"/>
      <c r="T22" s="1"/>
      <c r="U22" s="1"/>
      <c r="V22" s="1"/>
    </row>
    <row r="23" spans="1:22" x14ac:dyDescent="0.25">
      <c r="A23" s="105"/>
      <c r="B23" s="172"/>
      <c r="C23" s="246"/>
      <c r="D23" s="246"/>
      <c r="E23" s="246"/>
      <c r="F23" s="331"/>
      <c r="G23" s="332"/>
      <c r="H23" s="332"/>
      <c r="I23" s="331"/>
      <c r="J23" s="331"/>
      <c r="K23" s="1"/>
      <c r="L23" s="1"/>
      <c r="M23" s="1"/>
      <c r="N23" s="1"/>
      <c r="O23" s="1"/>
      <c r="P23" s="1"/>
      <c r="Q23" s="1"/>
      <c r="R23" s="1"/>
      <c r="S23" s="1"/>
      <c r="T23" s="1"/>
      <c r="U23" s="1"/>
      <c r="V23" s="1"/>
    </row>
    <row r="24" spans="1:22" x14ac:dyDescent="0.25">
      <c r="A24" s="192"/>
      <c r="B24" s="172"/>
      <c r="C24" s="351"/>
      <c r="D24" s="351"/>
      <c r="E24" s="351"/>
      <c r="F24" s="331"/>
      <c r="G24" s="332"/>
      <c r="H24" s="332"/>
      <c r="I24" s="331"/>
      <c r="J24" s="331"/>
      <c r="K24" s="1"/>
      <c r="L24" s="1"/>
      <c r="M24" s="1"/>
      <c r="N24" s="1"/>
      <c r="O24" s="1"/>
      <c r="P24" s="1"/>
      <c r="Q24" s="1"/>
      <c r="R24" s="1"/>
      <c r="S24" s="1"/>
      <c r="T24" s="1"/>
      <c r="U24" s="1"/>
      <c r="V24" s="1"/>
    </row>
    <row r="25" spans="1:22" x14ac:dyDescent="0.25">
      <c r="A25" s="105"/>
      <c r="B25" s="172"/>
      <c r="C25" s="246"/>
      <c r="D25" s="246"/>
      <c r="E25" s="246"/>
      <c r="F25" s="331"/>
      <c r="G25" s="332"/>
      <c r="H25" s="332"/>
      <c r="I25" s="331"/>
      <c r="J25" s="331"/>
      <c r="K25" s="1"/>
      <c r="L25" s="1"/>
      <c r="M25" s="1"/>
      <c r="N25" s="1"/>
      <c r="O25" s="1"/>
      <c r="P25" s="1"/>
      <c r="Q25" s="1"/>
      <c r="R25" s="1"/>
      <c r="S25" s="1"/>
      <c r="T25" s="1"/>
      <c r="U25" s="1"/>
      <c r="V25" s="1"/>
    </row>
    <row r="26" spans="1:22" x14ac:dyDescent="0.25">
      <c r="A26" s="105"/>
      <c r="B26" s="1"/>
      <c r="C26" s="1"/>
      <c r="D26" s="1"/>
      <c r="E26" s="1"/>
      <c r="F26" s="1"/>
      <c r="G26" s="1"/>
      <c r="H26" s="1"/>
      <c r="I26" s="1"/>
      <c r="J26" s="1"/>
      <c r="K26" s="1"/>
      <c r="L26" s="1"/>
      <c r="M26" s="1"/>
      <c r="N26" s="1"/>
      <c r="O26" s="1"/>
      <c r="P26" s="1"/>
      <c r="Q26" s="1"/>
      <c r="R26" s="1"/>
      <c r="S26" s="1"/>
      <c r="T26" s="1"/>
      <c r="U26" s="1"/>
      <c r="V26" s="1"/>
    </row>
    <row r="27" spans="1:22" x14ac:dyDescent="0.25">
      <c r="A27" s="105"/>
      <c r="B27" s="1"/>
      <c r="C27" s="1"/>
      <c r="D27" s="1"/>
      <c r="E27" s="1"/>
      <c r="F27" s="1"/>
      <c r="G27" s="1"/>
      <c r="H27" s="1"/>
      <c r="I27" s="1"/>
      <c r="J27" s="1"/>
      <c r="K27" s="1"/>
      <c r="L27" s="1"/>
      <c r="M27" s="1"/>
      <c r="N27" s="1"/>
      <c r="O27" s="1"/>
      <c r="P27" s="1"/>
      <c r="Q27" s="1"/>
      <c r="R27" s="1"/>
      <c r="S27" s="1"/>
      <c r="T27" s="1"/>
      <c r="U27" s="1"/>
      <c r="V27" s="1"/>
    </row>
    <row r="28" spans="1:22" x14ac:dyDescent="0.25">
      <c r="A28" s="105"/>
      <c r="B28" s="1"/>
      <c r="C28" s="1"/>
      <c r="D28" s="1"/>
      <c r="E28" s="1"/>
      <c r="F28" s="1"/>
      <c r="G28" s="1"/>
      <c r="H28" s="1"/>
      <c r="I28" s="1"/>
      <c r="J28" s="1"/>
      <c r="K28" s="1"/>
      <c r="L28" s="1"/>
      <c r="M28" s="1"/>
      <c r="N28" s="1"/>
      <c r="O28" s="1"/>
      <c r="P28" s="1"/>
      <c r="Q28" s="1"/>
      <c r="R28" s="1"/>
      <c r="S28" s="1"/>
      <c r="T28" s="1"/>
      <c r="U28" s="1"/>
      <c r="V28" s="1"/>
    </row>
    <row r="29" spans="1:22" ht="20.25" customHeight="1" x14ac:dyDescent="0.25">
      <c r="A29" s="105"/>
      <c r="B29" s="66" t="s">
        <v>611</v>
      </c>
      <c r="C29" s="94"/>
      <c r="D29" s="94"/>
      <c r="E29" s="290"/>
      <c r="F29" s="290"/>
      <c r="G29" s="290"/>
      <c r="H29" s="290"/>
      <c r="I29" s="290"/>
      <c r="J29" s="290"/>
      <c r="K29" s="290"/>
      <c r="L29" s="290"/>
      <c r="M29" s="290"/>
      <c r="N29" s="290"/>
      <c r="O29" s="290"/>
      <c r="P29" s="290"/>
      <c r="Q29" s="290"/>
      <c r="R29" s="290"/>
      <c r="S29" s="290"/>
      <c r="T29" s="290"/>
      <c r="U29" s="290"/>
      <c r="V29" s="290"/>
    </row>
    <row r="30" spans="1:22" x14ac:dyDescent="0.25">
      <c r="A30" s="105"/>
      <c r="B30" s="1"/>
      <c r="C30" s="1"/>
      <c r="D30" s="1"/>
      <c r="E30" s="1"/>
      <c r="F30" s="1"/>
      <c r="G30" s="1"/>
      <c r="H30" s="1"/>
      <c r="I30" s="1"/>
      <c r="J30" s="1"/>
      <c r="K30" s="1"/>
      <c r="L30" s="1"/>
      <c r="M30" s="1"/>
      <c r="N30" s="1"/>
      <c r="O30" s="1"/>
      <c r="P30" s="1"/>
      <c r="Q30" s="1"/>
      <c r="R30" s="1"/>
      <c r="S30" s="1"/>
      <c r="T30" s="1"/>
      <c r="U30" s="1"/>
      <c r="V30" s="1"/>
    </row>
    <row r="31" spans="1:22" x14ac:dyDescent="0.25">
      <c r="A31" s="105"/>
      <c r="B31" s="1"/>
      <c r="C31" s="1"/>
      <c r="D31" s="1"/>
      <c r="E31" s="1"/>
      <c r="F31" s="1"/>
      <c r="G31" s="1"/>
      <c r="H31" s="1"/>
      <c r="I31" s="1"/>
      <c r="J31" s="1"/>
      <c r="K31" s="1"/>
      <c r="L31" s="1"/>
      <c r="M31" s="1"/>
      <c r="N31" s="1"/>
      <c r="O31" s="1"/>
      <c r="P31" s="1"/>
      <c r="Q31" s="1"/>
      <c r="R31" s="1"/>
      <c r="S31" s="1"/>
      <c r="T31" s="1"/>
      <c r="U31" s="1"/>
      <c r="V31" s="1"/>
    </row>
    <row r="32" spans="1:22" x14ac:dyDescent="0.25">
      <c r="A32" s="105"/>
      <c r="B32" s="12" t="s">
        <v>602</v>
      </c>
      <c r="C32" s="1"/>
      <c r="D32" s="1"/>
      <c r="E32" s="1"/>
      <c r="F32" s="1"/>
      <c r="G32" s="1"/>
      <c r="H32" s="1"/>
      <c r="I32" s="1"/>
      <c r="J32" s="1"/>
      <c r="K32" s="1"/>
      <c r="L32" s="1"/>
      <c r="M32" s="1"/>
      <c r="N32" s="1"/>
      <c r="O32" s="1"/>
      <c r="P32" s="1"/>
      <c r="Q32" s="1"/>
      <c r="R32" s="1"/>
      <c r="S32" s="1"/>
      <c r="T32" s="1"/>
      <c r="U32" s="1"/>
      <c r="V32" s="1"/>
    </row>
    <row r="33" spans="1:22" x14ac:dyDescent="0.25">
      <c r="A33" s="105"/>
      <c r="B33" s="1"/>
      <c r="C33" s="1"/>
      <c r="D33" s="1"/>
      <c r="E33" s="1"/>
      <c r="F33" s="1"/>
      <c r="G33" s="1"/>
      <c r="H33" s="1"/>
      <c r="I33" s="1"/>
      <c r="J33" s="1"/>
      <c r="K33" s="1"/>
      <c r="L33" s="1"/>
      <c r="M33" s="1"/>
      <c r="N33" s="1"/>
      <c r="O33" s="1"/>
      <c r="P33" s="1"/>
      <c r="Q33" s="1"/>
      <c r="R33" s="1"/>
      <c r="S33" s="1"/>
      <c r="T33" s="1"/>
      <c r="U33" s="1"/>
      <c r="V33" s="1"/>
    </row>
    <row r="34" spans="1:22" ht="63.75" customHeight="1" x14ac:dyDescent="0.25">
      <c r="A34" s="105"/>
      <c r="B34" s="266" t="s">
        <v>603</v>
      </c>
      <c r="C34" s="266" t="s">
        <v>604</v>
      </c>
      <c r="D34" s="249" t="s">
        <v>605</v>
      </c>
      <c r="E34" s="266" t="s">
        <v>606</v>
      </c>
      <c r="F34" s="266" t="s">
        <v>862</v>
      </c>
      <c r="G34" s="482" t="s">
        <v>607</v>
      </c>
      <c r="H34" s="482"/>
      <c r="I34" s="482"/>
      <c r="J34" s="482" t="s">
        <v>610</v>
      </c>
      <c r="K34" s="482"/>
      <c r="L34" s="482"/>
      <c r="M34" s="482"/>
      <c r="N34" s="266" t="s">
        <v>608</v>
      </c>
      <c r="O34" s="482" t="s">
        <v>609</v>
      </c>
      <c r="P34" s="482"/>
      <c r="Q34" s="482"/>
      <c r="R34" s="482"/>
      <c r="S34" s="482"/>
      <c r="T34" s="1"/>
      <c r="U34" s="1"/>
      <c r="V34" s="1"/>
    </row>
    <row r="35" spans="1:22" x14ac:dyDescent="0.25">
      <c r="A35" s="105"/>
      <c r="B35" s="262"/>
      <c r="C35" s="262"/>
      <c r="D35" s="262"/>
      <c r="E35" s="262"/>
      <c r="F35" s="338"/>
      <c r="G35" s="572"/>
      <c r="H35" s="572"/>
      <c r="I35" s="572"/>
      <c r="J35" s="572"/>
      <c r="K35" s="572"/>
      <c r="L35" s="572"/>
      <c r="M35" s="572"/>
      <c r="N35" s="338"/>
      <c r="O35" s="573"/>
      <c r="P35" s="573"/>
      <c r="Q35" s="573"/>
      <c r="R35" s="573"/>
      <c r="S35" s="573"/>
      <c r="T35" s="1"/>
      <c r="U35" s="1"/>
      <c r="V35" s="1"/>
    </row>
    <row r="36" spans="1:22" x14ac:dyDescent="0.25">
      <c r="A36" s="105"/>
      <c r="B36" s="262"/>
      <c r="C36" s="262"/>
      <c r="D36" s="262"/>
      <c r="E36" s="262"/>
      <c r="F36" s="338"/>
      <c r="G36" s="572"/>
      <c r="H36" s="572"/>
      <c r="I36" s="572"/>
      <c r="J36" s="572"/>
      <c r="K36" s="572"/>
      <c r="L36" s="572"/>
      <c r="M36" s="572"/>
      <c r="N36" s="338"/>
      <c r="O36" s="573"/>
      <c r="P36" s="573"/>
      <c r="Q36" s="573"/>
      <c r="R36" s="573"/>
      <c r="S36" s="573"/>
      <c r="T36" s="1"/>
      <c r="U36" s="1"/>
      <c r="V36" s="1"/>
    </row>
    <row r="37" spans="1:22" x14ac:dyDescent="0.25">
      <c r="A37" s="105"/>
      <c r="B37" s="262"/>
      <c r="C37" s="262"/>
      <c r="D37" s="262"/>
      <c r="E37" s="262"/>
      <c r="F37" s="338"/>
      <c r="G37" s="572"/>
      <c r="H37" s="572"/>
      <c r="I37" s="572"/>
      <c r="J37" s="572"/>
      <c r="K37" s="572"/>
      <c r="L37" s="572"/>
      <c r="M37" s="572"/>
      <c r="N37" s="338"/>
      <c r="O37" s="573"/>
      <c r="P37" s="573"/>
      <c r="Q37" s="573"/>
      <c r="R37" s="573"/>
      <c r="S37" s="573"/>
      <c r="T37" s="1"/>
      <c r="U37" s="1"/>
      <c r="V37" s="1"/>
    </row>
    <row r="38" spans="1:22" x14ac:dyDescent="0.25">
      <c r="A38" s="105"/>
      <c r="B38" s="262"/>
      <c r="C38" s="262"/>
      <c r="D38" s="262"/>
      <c r="E38" s="262"/>
      <c r="F38" s="338"/>
      <c r="G38" s="572"/>
      <c r="H38" s="572"/>
      <c r="I38" s="572"/>
      <c r="J38" s="572"/>
      <c r="K38" s="572"/>
      <c r="L38" s="572"/>
      <c r="M38" s="572"/>
      <c r="N38" s="338"/>
      <c r="O38" s="573"/>
      <c r="P38" s="573"/>
      <c r="Q38" s="573"/>
      <c r="R38" s="573"/>
      <c r="S38" s="573"/>
      <c r="T38" s="1"/>
      <c r="U38" s="1"/>
      <c r="V38" s="1"/>
    </row>
    <row r="39" spans="1:22" x14ac:dyDescent="0.25">
      <c r="A39" s="105"/>
      <c r="B39" s="262"/>
      <c r="C39" s="262"/>
      <c r="D39" s="262"/>
      <c r="E39" s="262"/>
      <c r="F39" s="338"/>
      <c r="G39" s="572"/>
      <c r="H39" s="572"/>
      <c r="I39" s="572"/>
      <c r="J39" s="572"/>
      <c r="K39" s="572"/>
      <c r="L39" s="572"/>
      <c r="M39" s="572"/>
      <c r="N39" s="338"/>
      <c r="O39" s="573"/>
      <c r="P39" s="573"/>
      <c r="Q39" s="573"/>
      <c r="R39" s="573"/>
      <c r="S39" s="573"/>
      <c r="T39" s="1"/>
      <c r="U39" s="1"/>
      <c r="V39" s="1"/>
    </row>
    <row r="40" spans="1:22" x14ac:dyDescent="0.25">
      <c r="A40" s="105"/>
      <c r="B40" s="262"/>
      <c r="C40" s="262"/>
      <c r="D40" s="262"/>
      <c r="E40" s="262"/>
      <c r="F40" s="338"/>
      <c r="G40" s="572"/>
      <c r="H40" s="572"/>
      <c r="I40" s="572"/>
      <c r="J40" s="572"/>
      <c r="K40" s="572"/>
      <c r="L40" s="572"/>
      <c r="M40" s="572"/>
      <c r="N40" s="338"/>
      <c r="O40" s="573"/>
      <c r="P40" s="573"/>
      <c r="Q40" s="573"/>
      <c r="R40" s="573"/>
      <c r="S40" s="573"/>
      <c r="T40" s="1"/>
      <c r="U40" s="1"/>
      <c r="V40" s="1"/>
    </row>
    <row r="41" spans="1:22" x14ac:dyDescent="0.25">
      <c r="A41" s="105"/>
      <c r="B41" s="262"/>
      <c r="C41" s="262"/>
      <c r="D41" s="262"/>
      <c r="E41" s="262"/>
      <c r="F41" s="338"/>
      <c r="G41" s="572"/>
      <c r="H41" s="572"/>
      <c r="I41" s="572"/>
      <c r="J41" s="572"/>
      <c r="K41" s="572"/>
      <c r="L41" s="572"/>
      <c r="M41" s="572"/>
      <c r="N41" s="338"/>
      <c r="O41" s="573"/>
      <c r="P41" s="573"/>
      <c r="Q41" s="573"/>
      <c r="R41" s="573"/>
      <c r="S41" s="573"/>
      <c r="T41" s="1"/>
      <c r="U41" s="1"/>
      <c r="V41" s="1"/>
    </row>
    <row r="42" spans="1:22" x14ac:dyDescent="0.25">
      <c r="A42" s="105"/>
      <c r="B42" s="262"/>
      <c r="C42" s="262"/>
      <c r="D42" s="262"/>
      <c r="E42" s="262"/>
      <c r="F42" s="338"/>
      <c r="G42" s="572"/>
      <c r="H42" s="572"/>
      <c r="I42" s="572"/>
      <c r="J42" s="572"/>
      <c r="K42" s="572"/>
      <c r="L42" s="572"/>
      <c r="M42" s="572"/>
      <c r="N42" s="338"/>
      <c r="O42" s="573"/>
      <c r="P42" s="573"/>
      <c r="Q42" s="573"/>
      <c r="R42" s="573"/>
      <c r="S42" s="573"/>
      <c r="T42" s="1"/>
      <c r="U42" s="1"/>
      <c r="V42" s="1"/>
    </row>
    <row r="43" spans="1:22" x14ac:dyDescent="0.25">
      <c r="A43" s="105"/>
      <c r="B43" s="1"/>
      <c r="C43" s="1"/>
      <c r="D43" s="1"/>
      <c r="E43" s="1"/>
      <c r="F43" s="1"/>
      <c r="G43" s="1"/>
      <c r="H43" s="1"/>
      <c r="I43" s="1"/>
      <c r="J43" s="1"/>
      <c r="K43" s="1"/>
      <c r="L43" s="1"/>
      <c r="M43" s="1"/>
      <c r="N43" s="1"/>
      <c r="O43" s="1"/>
      <c r="P43" s="1"/>
      <c r="Q43" s="1"/>
      <c r="R43" s="1"/>
      <c r="S43" s="1"/>
      <c r="T43" s="1"/>
      <c r="U43" s="1"/>
      <c r="V43" s="1"/>
    </row>
    <row r="44" spans="1:22" x14ac:dyDescent="0.25">
      <c r="A44" s="105"/>
      <c r="B44" s="1"/>
      <c r="C44" s="1"/>
      <c r="D44" s="1"/>
      <c r="E44" s="1"/>
      <c r="F44" s="1"/>
      <c r="G44" s="1"/>
      <c r="H44" s="1"/>
      <c r="I44" s="1"/>
      <c r="J44" s="1"/>
      <c r="K44" s="1"/>
      <c r="L44" s="1"/>
      <c r="M44" s="1"/>
      <c r="N44" s="1"/>
      <c r="O44" s="1"/>
      <c r="P44" s="1"/>
      <c r="Q44" s="1"/>
      <c r="R44" s="1"/>
      <c r="S44" s="1"/>
      <c r="T44" s="1"/>
      <c r="U44" s="1"/>
      <c r="V44" s="1"/>
    </row>
    <row r="45" spans="1:22" x14ac:dyDescent="0.25">
      <c r="A45" s="105"/>
      <c r="B45" s="1"/>
      <c r="C45" s="1"/>
      <c r="D45" s="1"/>
      <c r="E45" s="1"/>
      <c r="F45" s="1"/>
      <c r="G45" s="1"/>
      <c r="H45" s="1"/>
      <c r="I45" s="1"/>
      <c r="J45" s="1"/>
      <c r="K45" s="1"/>
      <c r="L45" s="1"/>
      <c r="M45" s="1"/>
      <c r="N45" s="1"/>
      <c r="O45" s="1"/>
      <c r="P45" s="1"/>
      <c r="Q45" s="1"/>
      <c r="R45" s="1"/>
      <c r="S45" s="1"/>
      <c r="T45" s="1"/>
      <c r="U45" s="1"/>
      <c r="V45" s="1"/>
    </row>
    <row r="46" spans="1:22" ht="21.75" customHeight="1" x14ac:dyDescent="0.25">
      <c r="A46" s="105"/>
      <c r="B46" s="66" t="s">
        <v>612</v>
      </c>
      <c r="C46" s="94"/>
      <c r="D46" s="94"/>
      <c r="E46" s="290"/>
      <c r="F46" s="290"/>
      <c r="G46" s="290"/>
      <c r="H46" s="290"/>
      <c r="I46" s="290"/>
      <c r="J46" s="290"/>
      <c r="K46" s="290"/>
      <c r="L46" s="290"/>
      <c r="M46" s="290"/>
      <c r="N46" s="290"/>
      <c r="O46" s="290"/>
      <c r="P46" s="290"/>
      <c r="Q46" s="290"/>
      <c r="R46" s="290"/>
      <c r="S46" s="290"/>
      <c r="T46" s="290"/>
      <c r="U46" s="290"/>
      <c r="V46" s="290"/>
    </row>
    <row r="47" spans="1:22" x14ac:dyDescent="0.25">
      <c r="A47" s="105"/>
      <c r="B47" s="1"/>
      <c r="C47" s="1"/>
      <c r="D47" s="1"/>
      <c r="E47" s="1"/>
      <c r="F47" s="1"/>
      <c r="G47" s="1"/>
      <c r="H47" s="1"/>
      <c r="I47" s="1"/>
      <c r="J47" s="1"/>
      <c r="K47" s="1"/>
      <c r="L47" s="1"/>
      <c r="M47" s="1"/>
      <c r="N47" s="1"/>
      <c r="O47" s="1"/>
      <c r="P47" s="1"/>
      <c r="Q47" s="1"/>
      <c r="R47" s="1"/>
      <c r="S47" s="1"/>
      <c r="T47" s="1"/>
      <c r="U47" s="1"/>
      <c r="V47" s="1"/>
    </row>
    <row r="48" spans="1:22" x14ac:dyDescent="0.25">
      <c r="A48" s="105"/>
      <c r="B48" s="12" t="s">
        <v>619</v>
      </c>
      <c r="C48" s="1"/>
      <c r="D48" s="1"/>
      <c r="E48" s="1"/>
      <c r="F48" s="1"/>
      <c r="G48" s="121"/>
      <c r="H48" s="121"/>
      <c r="I48" s="121"/>
      <c r="J48" s="121"/>
      <c r="K48" s="121"/>
      <c r="L48" s="121"/>
      <c r="M48" s="121"/>
      <c r="N48" s="121"/>
      <c r="O48" s="121"/>
      <c r="P48" s="121"/>
      <c r="Q48" s="121"/>
      <c r="R48" s="121"/>
      <c r="S48" s="121"/>
      <c r="T48" s="121"/>
      <c r="U48" s="1"/>
      <c r="V48" s="1"/>
    </row>
    <row r="49" spans="1:22" x14ac:dyDescent="0.25">
      <c r="A49" s="105"/>
      <c r="B49" s="1"/>
      <c r="C49" s="1"/>
      <c r="D49" s="1"/>
      <c r="E49" s="1"/>
      <c r="F49" s="1"/>
      <c r="G49" s="121"/>
      <c r="H49" s="121"/>
      <c r="I49" s="121"/>
      <c r="J49" s="121"/>
      <c r="K49" s="121"/>
      <c r="L49" s="121"/>
      <c r="M49" s="121"/>
      <c r="N49" s="121"/>
      <c r="O49" s="121"/>
      <c r="P49" s="121"/>
      <c r="Q49" s="121"/>
      <c r="R49" s="121"/>
      <c r="S49" s="121"/>
      <c r="T49" s="121"/>
      <c r="U49" s="1"/>
      <c r="V49" s="1"/>
    </row>
    <row r="50" spans="1:22" ht="25.5" customHeight="1" x14ac:dyDescent="0.25">
      <c r="A50" s="105"/>
      <c r="B50" s="482" t="s">
        <v>603</v>
      </c>
      <c r="C50" s="483" t="s">
        <v>617</v>
      </c>
      <c r="D50" s="484"/>
      <c r="E50" s="484"/>
      <c r="F50" s="485"/>
      <c r="G50" s="482" t="s">
        <v>31</v>
      </c>
      <c r="H50" s="483" t="s">
        <v>618</v>
      </c>
      <c r="I50" s="484"/>
      <c r="J50" s="484"/>
      <c r="K50" s="485"/>
      <c r="L50" s="121"/>
      <c r="M50" s="337" t="s">
        <v>1</v>
      </c>
      <c r="N50" s="121"/>
      <c r="O50" s="121"/>
      <c r="P50" s="121"/>
      <c r="Q50" s="121"/>
      <c r="R50" s="121"/>
      <c r="S50" s="121"/>
      <c r="T50" s="121"/>
      <c r="U50" s="1"/>
      <c r="V50" s="1"/>
    </row>
    <row r="51" spans="1:22" ht="25.5" customHeight="1" x14ac:dyDescent="0.25">
      <c r="A51" s="105"/>
      <c r="B51" s="482"/>
      <c r="C51" s="266" t="s">
        <v>613</v>
      </c>
      <c r="D51" s="266" t="s">
        <v>614</v>
      </c>
      <c r="E51" s="266" t="s">
        <v>615</v>
      </c>
      <c r="F51" s="266" t="s">
        <v>616</v>
      </c>
      <c r="G51" s="482"/>
      <c r="H51" s="266" t="s">
        <v>613</v>
      </c>
      <c r="I51" s="266" t="s">
        <v>614</v>
      </c>
      <c r="J51" s="266" t="s">
        <v>615</v>
      </c>
      <c r="K51" s="266" t="s">
        <v>616</v>
      </c>
      <c r="L51" s="121"/>
      <c r="M51" s="442" t="s">
        <v>147</v>
      </c>
      <c r="N51" s="442"/>
      <c r="O51" s="442"/>
      <c r="P51" s="442"/>
      <c r="Q51" s="442"/>
      <c r="R51" s="442"/>
      <c r="S51" s="121"/>
      <c r="T51" s="121"/>
      <c r="U51" s="1"/>
      <c r="V51" s="1"/>
    </row>
    <row r="52" spans="1:22" x14ac:dyDescent="0.25">
      <c r="A52" s="105"/>
      <c r="B52" s="248"/>
      <c r="C52" s="263" t="s">
        <v>10</v>
      </c>
      <c r="D52" s="263" t="s">
        <v>10</v>
      </c>
      <c r="E52" s="263" t="s">
        <v>10</v>
      </c>
      <c r="F52" s="263" t="s">
        <v>10</v>
      </c>
      <c r="G52" s="116"/>
      <c r="H52" s="248"/>
      <c r="I52" s="248"/>
      <c r="J52" s="248"/>
      <c r="K52" s="248"/>
      <c r="L52" s="121"/>
      <c r="M52" s="442"/>
      <c r="N52" s="442"/>
      <c r="O52" s="442"/>
      <c r="P52" s="442"/>
      <c r="Q52" s="442"/>
      <c r="R52" s="442"/>
      <c r="S52" s="121"/>
      <c r="T52" s="121"/>
      <c r="U52" s="1"/>
      <c r="V52" s="1"/>
    </row>
    <row r="53" spans="1:22" x14ac:dyDescent="0.25">
      <c r="A53" s="105"/>
      <c r="B53" s="248"/>
      <c r="C53" s="263" t="s">
        <v>10</v>
      </c>
      <c r="D53" s="263" t="s">
        <v>10</v>
      </c>
      <c r="E53" s="263" t="s">
        <v>10</v>
      </c>
      <c r="F53" s="263" t="s">
        <v>10</v>
      </c>
      <c r="G53" s="116"/>
      <c r="H53" s="248"/>
      <c r="I53" s="248"/>
      <c r="J53" s="248"/>
      <c r="K53" s="248"/>
      <c r="L53" s="121"/>
      <c r="M53" s="442"/>
      <c r="N53" s="442"/>
      <c r="O53" s="442"/>
      <c r="P53" s="442"/>
      <c r="Q53" s="442"/>
      <c r="R53" s="442"/>
      <c r="S53" s="121"/>
      <c r="T53" s="121"/>
      <c r="U53" s="1"/>
      <c r="V53" s="1"/>
    </row>
    <row r="54" spans="1:22" x14ac:dyDescent="0.25">
      <c r="A54" s="105"/>
      <c r="B54" s="248"/>
      <c r="C54" s="263" t="s">
        <v>10</v>
      </c>
      <c r="D54" s="263" t="s">
        <v>10</v>
      </c>
      <c r="E54" s="263" t="s">
        <v>10</v>
      </c>
      <c r="F54" s="263" t="s">
        <v>10</v>
      </c>
      <c r="G54" s="116"/>
      <c r="H54" s="248"/>
      <c r="I54" s="248"/>
      <c r="J54" s="248"/>
      <c r="K54" s="248"/>
      <c r="L54" s="121"/>
      <c r="M54" s="442"/>
      <c r="N54" s="442"/>
      <c r="O54" s="442"/>
      <c r="P54" s="442"/>
      <c r="Q54" s="442"/>
      <c r="R54" s="442"/>
      <c r="S54" s="121"/>
      <c r="T54" s="121"/>
      <c r="U54" s="1"/>
      <c r="V54" s="1"/>
    </row>
    <row r="55" spans="1:22" x14ac:dyDescent="0.25">
      <c r="A55" s="105"/>
      <c r="B55" s="248"/>
      <c r="C55" s="263" t="s">
        <v>10</v>
      </c>
      <c r="D55" s="263" t="s">
        <v>10</v>
      </c>
      <c r="E55" s="263" t="s">
        <v>10</v>
      </c>
      <c r="F55" s="263" t="s">
        <v>10</v>
      </c>
      <c r="G55" s="116"/>
      <c r="H55" s="248"/>
      <c r="I55" s="248"/>
      <c r="J55" s="248"/>
      <c r="K55" s="248"/>
      <c r="L55" s="121"/>
      <c r="M55" s="442"/>
      <c r="N55" s="442"/>
      <c r="O55" s="442"/>
      <c r="P55" s="442"/>
      <c r="Q55" s="442"/>
      <c r="R55" s="442"/>
      <c r="S55" s="121"/>
      <c r="T55" s="121"/>
      <c r="U55" s="1"/>
      <c r="V55" s="1"/>
    </row>
    <row r="56" spans="1:22" x14ac:dyDescent="0.25">
      <c r="A56" s="105"/>
      <c r="B56" s="248"/>
      <c r="C56" s="263" t="s">
        <v>10</v>
      </c>
      <c r="D56" s="263" t="s">
        <v>10</v>
      </c>
      <c r="E56" s="263" t="s">
        <v>10</v>
      </c>
      <c r="F56" s="263" t="s">
        <v>10</v>
      </c>
      <c r="G56" s="116"/>
      <c r="H56" s="248"/>
      <c r="I56" s="248"/>
      <c r="J56" s="248"/>
      <c r="K56" s="248"/>
      <c r="L56" s="121"/>
      <c r="M56" s="442"/>
      <c r="N56" s="442"/>
      <c r="O56" s="442"/>
      <c r="P56" s="442"/>
      <c r="Q56" s="442"/>
      <c r="R56" s="442"/>
      <c r="S56" s="121"/>
      <c r="T56" s="121"/>
      <c r="U56" s="1"/>
      <c r="V56" s="1"/>
    </row>
    <row r="57" spans="1:22" x14ac:dyDescent="0.25">
      <c r="A57" s="105"/>
      <c r="B57" s="248"/>
      <c r="C57" s="263" t="s">
        <v>10</v>
      </c>
      <c r="D57" s="263" t="s">
        <v>10</v>
      </c>
      <c r="E57" s="263" t="s">
        <v>10</v>
      </c>
      <c r="F57" s="263" t="s">
        <v>10</v>
      </c>
      <c r="G57" s="116"/>
      <c r="H57" s="248"/>
      <c r="I57" s="248"/>
      <c r="J57" s="248"/>
      <c r="K57" s="248"/>
      <c r="L57" s="121"/>
      <c r="M57" s="121"/>
      <c r="N57" s="121"/>
      <c r="O57" s="121"/>
      <c r="P57" s="121"/>
      <c r="Q57" s="121"/>
      <c r="R57" s="121"/>
      <c r="S57" s="121"/>
      <c r="T57" s="121"/>
      <c r="U57" s="1"/>
      <c r="V57" s="1"/>
    </row>
    <row r="58" spans="1:22" x14ac:dyDescent="0.25">
      <c r="A58" s="105"/>
      <c r="B58" s="248"/>
      <c r="C58" s="263" t="s">
        <v>10</v>
      </c>
      <c r="D58" s="263" t="s">
        <v>10</v>
      </c>
      <c r="E58" s="263" t="s">
        <v>10</v>
      </c>
      <c r="F58" s="263" t="s">
        <v>10</v>
      </c>
      <c r="G58" s="116"/>
      <c r="H58" s="248"/>
      <c r="I58" s="248"/>
      <c r="J58" s="248"/>
      <c r="K58" s="248"/>
      <c r="L58" s="121"/>
      <c r="M58" s="121"/>
      <c r="N58" s="121"/>
      <c r="O58" s="121"/>
      <c r="P58" s="121"/>
      <c r="Q58" s="121"/>
      <c r="R58" s="121"/>
      <c r="S58" s="121"/>
      <c r="T58" s="121"/>
      <c r="U58" s="1"/>
      <c r="V58" s="1"/>
    </row>
    <row r="59" spans="1:22" x14ac:dyDescent="0.25">
      <c r="A59" s="105"/>
      <c r="B59" s="248"/>
      <c r="C59" s="263" t="s">
        <v>10</v>
      </c>
      <c r="D59" s="263" t="s">
        <v>10</v>
      </c>
      <c r="E59" s="263" t="s">
        <v>10</v>
      </c>
      <c r="F59" s="263" t="s">
        <v>10</v>
      </c>
      <c r="G59" s="116"/>
      <c r="H59" s="248"/>
      <c r="I59" s="248"/>
      <c r="J59" s="248"/>
      <c r="K59" s="248"/>
      <c r="L59" s="121"/>
      <c r="M59" s="121"/>
      <c r="N59" s="121"/>
      <c r="O59" s="121"/>
      <c r="P59" s="121"/>
      <c r="Q59" s="121"/>
      <c r="R59" s="121"/>
      <c r="S59" s="121"/>
      <c r="T59" s="121"/>
      <c r="U59" s="1"/>
      <c r="V59" s="1"/>
    </row>
    <row r="60" spans="1:22" x14ac:dyDescent="0.25">
      <c r="A60" s="105"/>
      <c r="B60" s="1"/>
      <c r="C60" s="1"/>
      <c r="D60" s="1"/>
      <c r="E60" s="1"/>
      <c r="F60" s="1"/>
      <c r="G60" s="121"/>
      <c r="H60" s="121"/>
      <c r="I60" s="121"/>
      <c r="J60" s="121"/>
      <c r="K60" s="121"/>
      <c r="L60" s="121"/>
      <c r="M60" s="121"/>
      <c r="N60" s="121"/>
      <c r="O60" s="121"/>
      <c r="P60" s="121"/>
      <c r="Q60" s="121"/>
      <c r="R60" s="121"/>
      <c r="S60" s="121"/>
      <c r="T60" s="121"/>
      <c r="U60" s="1"/>
      <c r="V60" s="1"/>
    </row>
    <row r="61" spans="1:22" x14ac:dyDescent="0.25">
      <c r="A61" s="105"/>
      <c r="B61" s="1"/>
      <c r="C61" s="1"/>
      <c r="D61" s="1"/>
      <c r="E61" s="1"/>
      <c r="F61" s="1"/>
      <c r="G61" s="121"/>
      <c r="H61" s="121"/>
      <c r="I61" s="121"/>
      <c r="J61" s="121"/>
      <c r="K61" s="121"/>
      <c r="L61" s="121"/>
      <c r="M61" s="121"/>
      <c r="N61" s="121"/>
      <c r="O61" s="121"/>
      <c r="P61" s="121"/>
      <c r="Q61" s="121"/>
      <c r="R61" s="121"/>
      <c r="S61" s="121"/>
      <c r="T61" s="121"/>
      <c r="U61" s="1"/>
      <c r="V61" s="1"/>
    </row>
    <row r="62" spans="1:22" x14ac:dyDescent="0.25">
      <c r="A62" s="105"/>
      <c r="B62" s="1"/>
      <c r="C62" s="1"/>
      <c r="D62" s="1"/>
      <c r="E62" s="1"/>
      <c r="F62" s="1"/>
      <c r="G62" s="121"/>
      <c r="H62" s="121"/>
      <c r="I62" s="121"/>
      <c r="J62" s="121"/>
      <c r="K62" s="121"/>
      <c r="L62" s="121"/>
      <c r="M62" s="121"/>
      <c r="N62" s="121"/>
      <c r="O62" s="121"/>
      <c r="P62" s="121"/>
      <c r="Q62" s="121"/>
      <c r="R62" s="121"/>
      <c r="S62" s="121"/>
      <c r="T62" s="121"/>
      <c r="U62" s="1"/>
      <c r="V62" s="1"/>
    </row>
    <row r="63" spans="1:22" x14ac:dyDescent="0.25">
      <c r="A63" s="105"/>
      <c r="B63" s="1"/>
      <c r="C63" s="1"/>
      <c r="D63" s="1"/>
      <c r="E63" s="1"/>
      <c r="F63" s="1"/>
      <c r="G63" s="121"/>
      <c r="H63" s="121"/>
      <c r="I63" s="121"/>
      <c r="J63" s="121"/>
      <c r="K63" s="121"/>
      <c r="L63" s="121"/>
      <c r="M63" s="121"/>
      <c r="N63" s="121"/>
      <c r="O63" s="121"/>
      <c r="P63" s="121"/>
      <c r="Q63" s="121"/>
      <c r="R63" s="121"/>
      <c r="S63" s="121"/>
      <c r="T63" s="121"/>
      <c r="U63" s="1"/>
      <c r="V63" s="1"/>
    </row>
    <row r="64" spans="1:22" ht="27.75" customHeight="1" x14ac:dyDescent="0.25">
      <c r="A64" s="105"/>
      <c r="B64" s="66" t="s">
        <v>620</v>
      </c>
      <c r="C64" s="94"/>
      <c r="D64" s="94"/>
      <c r="E64" s="290"/>
      <c r="F64" s="290"/>
      <c r="G64" s="290"/>
      <c r="H64" s="290"/>
      <c r="I64" s="290"/>
      <c r="J64" s="290"/>
      <c r="K64" s="290"/>
      <c r="L64" s="290"/>
      <c r="M64" s="290"/>
      <c r="N64" s="290"/>
      <c r="O64" s="290"/>
      <c r="P64" s="290"/>
      <c r="Q64" s="290"/>
      <c r="R64" s="290"/>
      <c r="S64" s="290"/>
      <c r="T64" s="290"/>
      <c r="U64" s="290"/>
      <c r="V64" s="290"/>
    </row>
    <row r="65" spans="1:22" x14ac:dyDescent="0.25">
      <c r="A65" s="105"/>
      <c r="B65" s="1"/>
      <c r="C65" s="1"/>
      <c r="D65" s="1"/>
      <c r="E65" s="1"/>
      <c r="F65" s="1"/>
      <c r="G65" s="1"/>
      <c r="H65" s="1"/>
      <c r="I65" s="1"/>
      <c r="J65" s="1"/>
      <c r="K65" s="1"/>
      <c r="L65" s="1"/>
      <c r="M65" s="1"/>
      <c r="N65" s="1"/>
      <c r="O65" s="1"/>
      <c r="P65" s="1"/>
      <c r="Q65" s="1"/>
      <c r="R65" s="1"/>
      <c r="S65" s="1"/>
      <c r="T65" s="1"/>
      <c r="U65" s="1"/>
      <c r="V65" s="1"/>
    </row>
    <row r="66" spans="1:22" x14ac:dyDescent="0.25">
      <c r="A66" s="105"/>
      <c r="B66" s="12" t="s">
        <v>623</v>
      </c>
      <c r="C66" s="1"/>
      <c r="D66" s="1"/>
      <c r="E66" s="1"/>
      <c r="F66" s="1"/>
      <c r="G66" s="121"/>
      <c r="H66" s="121"/>
      <c r="I66" s="121"/>
      <c r="J66" s="121"/>
      <c r="K66" s="121"/>
      <c r="L66" s="121"/>
      <c r="M66" s="121"/>
      <c r="N66" s="121"/>
      <c r="O66" s="121"/>
      <c r="P66" s="121"/>
      <c r="Q66" s="121"/>
      <c r="R66" s="121"/>
      <c r="S66" s="121"/>
      <c r="T66" s="121"/>
      <c r="U66" s="1"/>
      <c r="V66" s="1"/>
    </row>
    <row r="67" spans="1:22" x14ac:dyDescent="0.25">
      <c r="A67" s="105"/>
      <c r="B67" s="8" t="s">
        <v>864</v>
      </c>
      <c r="C67" s="1"/>
      <c r="D67" s="1"/>
      <c r="E67" s="1"/>
      <c r="F67" s="1"/>
      <c r="G67" s="121"/>
      <c r="H67" s="121"/>
      <c r="I67" s="121"/>
      <c r="J67" s="121"/>
      <c r="K67" s="121"/>
      <c r="L67" s="121"/>
      <c r="M67" s="121"/>
      <c r="N67" s="121"/>
      <c r="O67" s="121"/>
      <c r="P67" s="121"/>
      <c r="Q67" s="121"/>
      <c r="R67" s="121"/>
      <c r="S67" s="121"/>
      <c r="T67" s="121"/>
      <c r="U67" s="1"/>
      <c r="V67" s="1"/>
    </row>
    <row r="68" spans="1:22" ht="30" customHeight="1" x14ac:dyDescent="0.25">
      <c r="A68" s="105"/>
      <c r="B68" s="398" t="s">
        <v>94</v>
      </c>
      <c r="C68" s="398" t="s">
        <v>95</v>
      </c>
      <c r="D68" s="398" t="s">
        <v>16</v>
      </c>
      <c r="E68" s="398" t="s">
        <v>137</v>
      </c>
      <c r="F68" s="398" t="s">
        <v>96</v>
      </c>
      <c r="G68" s="398" t="s">
        <v>871</v>
      </c>
      <c r="H68" s="398"/>
      <c r="I68" s="574"/>
      <c r="J68" s="398" t="s">
        <v>872</v>
      </c>
      <c r="K68" s="398"/>
      <c r="L68" s="574"/>
      <c r="M68" s="398" t="s">
        <v>873</v>
      </c>
      <c r="N68" s="398"/>
      <c r="O68" s="574"/>
      <c r="P68" s="398" t="s">
        <v>874</v>
      </c>
      <c r="Q68" s="398"/>
      <c r="R68" s="574"/>
      <c r="S68" s="415" t="s">
        <v>136</v>
      </c>
      <c r="T68" s="1"/>
      <c r="U68" s="1"/>
      <c r="V68" s="1"/>
    </row>
    <row r="69" spans="1:22" ht="24" customHeight="1" x14ac:dyDescent="0.25">
      <c r="A69" s="105"/>
      <c r="B69" s="398"/>
      <c r="C69" s="398"/>
      <c r="D69" s="398"/>
      <c r="E69" s="398"/>
      <c r="F69" s="398"/>
      <c r="G69" s="244" t="s">
        <v>18</v>
      </c>
      <c r="H69" s="244" t="s">
        <v>19</v>
      </c>
      <c r="I69" s="159" t="s">
        <v>20</v>
      </c>
      <c r="J69" s="160" t="s">
        <v>21</v>
      </c>
      <c r="K69" s="244" t="s">
        <v>22</v>
      </c>
      <c r="L69" s="159" t="s">
        <v>23</v>
      </c>
      <c r="M69" s="160" t="s">
        <v>24</v>
      </c>
      <c r="N69" s="244" t="s">
        <v>25</v>
      </c>
      <c r="O69" s="159" t="s">
        <v>26</v>
      </c>
      <c r="P69" s="160" t="s">
        <v>27</v>
      </c>
      <c r="Q69" s="244" t="s">
        <v>28</v>
      </c>
      <c r="R69" s="159" t="s">
        <v>29</v>
      </c>
      <c r="S69" s="415"/>
      <c r="T69" s="1"/>
      <c r="U69" s="1"/>
      <c r="V69" s="1"/>
    </row>
    <row r="70" spans="1:22" x14ac:dyDescent="0.25">
      <c r="A70" s="105"/>
      <c r="B70" s="263" t="s">
        <v>10</v>
      </c>
      <c r="C70" s="164"/>
      <c r="D70" s="191" t="s">
        <v>10</v>
      </c>
      <c r="E70" s="164"/>
      <c r="F70" s="131"/>
      <c r="G70" s="131"/>
      <c r="H70" s="131"/>
      <c r="I70" s="156"/>
      <c r="J70" s="161"/>
      <c r="K70" s="34"/>
      <c r="L70" s="157"/>
      <c r="M70" s="162"/>
      <c r="N70" s="34"/>
      <c r="O70" s="157"/>
      <c r="P70" s="162"/>
      <c r="Q70" s="34"/>
      <c r="R70" s="157"/>
      <c r="S70" s="174" t="e">
        <f t="shared" ref="S70:S87" si="0">AVERAGE(G70:R70)</f>
        <v>#DIV/0!</v>
      </c>
      <c r="T70" s="1"/>
      <c r="U70" s="1"/>
      <c r="V70" s="1"/>
    </row>
    <row r="71" spans="1:22" x14ac:dyDescent="0.25">
      <c r="A71" s="105"/>
      <c r="B71" s="263" t="s">
        <v>10</v>
      </c>
      <c r="C71" s="164"/>
      <c r="D71" s="191" t="s">
        <v>10</v>
      </c>
      <c r="E71" s="164"/>
      <c r="F71" s="34"/>
      <c r="G71" s="34"/>
      <c r="H71" s="131"/>
      <c r="I71" s="157"/>
      <c r="J71" s="162"/>
      <c r="K71" s="34"/>
      <c r="L71" s="157"/>
      <c r="M71" s="162"/>
      <c r="N71" s="34"/>
      <c r="O71" s="157"/>
      <c r="P71" s="162"/>
      <c r="Q71" s="34"/>
      <c r="R71" s="157"/>
      <c r="S71" s="175" t="e">
        <f t="shared" si="0"/>
        <v>#DIV/0!</v>
      </c>
      <c r="T71" s="1"/>
      <c r="U71" s="1"/>
      <c r="V71" s="1"/>
    </row>
    <row r="72" spans="1:22" x14ac:dyDescent="0.25">
      <c r="A72" s="105"/>
      <c r="B72" s="263" t="s">
        <v>10</v>
      </c>
      <c r="C72" s="164"/>
      <c r="D72" s="191" t="s">
        <v>10</v>
      </c>
      <c r="E72" s="164"/>
      <c r="F72" s="34"/>
      <c r="G72" s="34"/>
      <c r="H72" s="34"/>
      <c r="I72" s="157"/>
      <c r="J72" s="162"/>
      <c r="K72" s="34"/>
      <c r="L72" s="157"/>
      <c r="M72" s="162"/>
      <c r="N72" s="34"/>
      <c r="O72" s="157"/>
      <c r="P72" s="162"/>
      <c r="Q72" s="34"/>
      <c r="R72" s="157"/>
      <c r="S72" s="175" t="e">
        <f t="shared" si="0"/>
        <v>#DIV/0!</v>
      </c>
      <c r="T72" s="1"/>
      <c r="U72" s="1"/>
      <c r="V72" s="1"/>
    </row>
    <row r="73" spans="1:22" x14ac:dyDescent="0.25">
      <c r="A73" s="105"/>
      <c r="B73" s="263" t="s">
        <v>10</v>
      </c>
      <c r="C73" s="164"/>
      <c r="D73" s="191" t="s">
        <v>10</v>
      </c>
      <c r="E73" s="164"/>
      <c r="F73" s="34"/>
      <c r="G73" s="34"/>
      <c r="H73" s="34"/>
      <c r="I73" s="157"/>
      <c r="J73" s="162"/>
      <c r="K73" s="34"/>
      <c r="L73" s="157"/>
      <c r="M73" s="162"/>
      <c r="N73" s="34"/>
      <c r="O73" s="157"/>
      <c r="P73" s="162"/>
      <c r="Q73" s="34"/>
      <c r="R73" s="157"/>
      <c r="S73" s="175" t="e">
        <f t="shared" si="0"/>
        <v>#DIV/0!</v>
      </c>
      <c r="T73" s="1"/>
      <c r="U73" s="1"/>
      <c r="V73" s="1"/>
    </row>
    <row r="74" spans="1:22" x14ac:dyDescent="0.25">
      <c r="A74" s="105"/>
      <c r="B74" s="263" t="s">
        <v>10</v>
      </c>
      <c r="C74" s="164"/>
      <c r="D74" s="191" t="s">
        <v>10</v>
      </c>
      <c r="E74" s="164"/>
      <c r="F74" s="34"/>
      <c r="G74" s="34"/>
      <c r="H74" s="34"/>
      <c r="I74" s="157"/>
      <c r="J74" s="162"/>
      <c r="K74" s="34"/>
      <c r="L74" s="157"/>
      <c r="M74" s="162"/>
      <c r="N74" s="34"/>
      <c r="O74" s="157"/>
      <c r="P74" s="162"/>
      <c r="Q74" s="34"/>
      <c r="R74" s="157"/>
      <c r="S74" s="175" t="e">
        <f t="shared" si="0"/>
        <v>#DIV/0!</v>
      </c>
      <c r="T74" s="1"/>
      <c r="U74" s="1"/>
      <c r="V74" s="1"/>
    </row>
    <row r="75" spans="1:22" x14ac:dyDescent="0.25">
      <c r="A75" s="105"/>
      <c r="B75" s="263" t="s">
        <v>10</v>
      </c>
      <c r="C75" s="164"/>
      <c r="D75" s="191" t="s">
        <v>10</v>
      </c>
      <c r="E75" s="164"/>
      <c r="F75" s="34"/>
      <c r="G75" s="34"/>
      <c r="H75" s="34"/>
      <c r="I75" s="157"/>
      <c r="J75" s="162"/>
      <c r="K75" s="34"/>
      <c r="L75" s="157"/>
      <c r="M75" s="162"/>
      <c r="N75" s="34"/>
      <c r="O75" s="157"/>
      <c r="P75" s="162"/>
      <c r="Q75" s="34"/>
      <c r="R75" s="157"/>
      <c r="S75" s="175" t="e">
        <f t="shared" si="0"/>
        <v>#DIV/0!</v>
      </c>
      <c r="T75" s="1"/>
      <c r="U75" s="1"/>
      <c r="V75" s="1"/>
    </row>
    <row r="76" spans="1:22" x14ac:dyDescent="0.25">
      <c r="A76" s="105"/>
      <c r="B76" s="263" t="s">
        <v>10</v>
      </c>
      <c r="C76" s="164"/>
      <c r="D76" s="191" t="s">
        <v>10</v>
      </c>
      <c r="E76" s="164"/>
      <c r="F76" s="34"/>
      <c r="G76" s="34"/>
      <c r="H76" s="34"/>
      <c r="I76" s="157"/>
      <c r="J76" s="162"/>
      <c r="K76" s="34"/>
      <c r="L76" s="157"/>
      <c r="M76" s="162"/>
      <c r="N76" s="34"/>
      <c r="O76" s="157"/>
      <c r="P76" s="162"/>
      <c r="Q76" s="34"/>
      <c r="R76" s="157"/>
      <c r="S76" s="175" t="e">
        <f t="shared" si="0"/>
        <v>#DIV/0!</v>
      </c>
      <c r="T76" s="1"/>
      <c r="U76" s="1"/>
      <c r="V76" s="1"/>
    </row>
    <row r="77" spans="1:22" x14ac:dyDescent="0.25">
      <c r="A77" s="105"/>
      <c r="B77" s="263" t="s">
        <v>10</v>
      </c>
      <c r="C77" s="164"/>
      <c r="D77" s="191" t="s">
        <v>10</v>
      </c>
      <c r="E77" s="164"/>
      <c r="F77" s="34"/>
      <c r="G77" s="34"/>
      <c r="H77" s="34"/>
      <c r="I77" s="157"/>
      <c r="J77" s="162"/>
      <c r="K77" s="34"/>
      <c r="L77" s="157"/>
      <c r="M77" s="162"/>
      <c r="N77" s="34"/>
      <c r="O77" s="157"/>
      <c r="P77" s="162"/>
      <c r="Q77" s="34"/>
      <c r="R77" s="157"/>
      <c r="S77" s="175" t="e">
        <f t="shared" si="0"/>
        <v>#DIV/0!</v>
      </c>
      <c r="T77" s="1"/>
      <c r="U77" s="1"/>
      <c r="V77" s="1"/>
    </row>
    <row r="78" spans="1:22" x14ac:dyDescent="0.25">
      <c r="A78" s="105"/>
      <c r="B78" s="263" t="s">
        <v>10</v>
      </c>
      <c r="C78" s="164"/>
      <c r="D78" s="191" t="s">
        <v>10</v>
      </c>
      <c r="E78" s="164"/>
      <c r="F78" s="34"/>
      <c r="G78" s="34"/>
      <c r="H78" s="34"/>
      <c r="I78" s="157"/>
      <c r="J78" s="162"/>
      <c r="K78" s="34"/>
      <c r="L78" s="157"/>
      <c r="M78" s="162"/>
      <c r="N78" s="34"/>
      <c r="O78" s="157"/>
      <c r="P78" s="162"/>
      <c r="Q78" s="34"/>
      <c r="R78" s="157"/>
      <c r="S78" s="175" t="e">
        <f t="shared" si="0"/>
        <v>#DIV/0!</v>
      </c>
      <c r="T78" s="1"/>
      <c r="U78" s="1"/>
      <c r="V78" s="1"/>
    </row>
    <row r="79" spans="1:22" x14ac:dyDescent="0.25">
      <c r="A79" s="105"/>
      <c r="B79" s="263" t="s">
        <v>10</v>
      </c>
      <c r="C79" s="164"/>
      <c r="D79" s="191" t="s">
        <v>10</v>
      </c>
      <c r="E79" s="164"/>
      <c r="F79" s="34"/>
      <c r="G79" s="34"/>
      <c r="H79" s="34"/>
      <c r="I79" s="157"/>
      <c r="J79" s="162"/>
      <c r="K79" s="34"/>
      <c r="L79" s="157"/>
      <c r="M79" s="162"/>
      <c r="N79" s="34"/>
      <c r="O79" s="157"/>
      <c r="P79" s="162"/>
      <c r="Q79" s="34"/>
      <c r="R79" s="157"/>
      <c r="S79" s="175" t="e">
        <f t="shared" si="0"/>
        <v>#DIV/0!</v>
      </c>
      <c r="T79" s="1"/>
      <c r="U79" s="1"/>
      <c r="V79" s="1"/>
    </row>
    <row r="80" spans="1:22" x14ac:dyDescent="0.25">
      <c r="A80" s="105"/>
      <c r="B80" s="263" t="s">
        <v>10</v>
      </c>
      <c r="C80" s="164"/>
      <c r="D80" s="191" t="s">
        <v>10</v>
      </c>
      <c r="E80" s="164"/>
      <c r="F80" s="34"/>
      <c r="G80" s="34"/>
      <c r="H80" s="34"/>
      <c r="I80" s="157"/>
      <c r="J80" s="162"/>
      <c r="K80" s="34"/>
      <c r="L80" s="157"/>
      <c r="M80" s="162"/>
      <c r="N80" s="34"/>
      <c r="O80" s="157"/>
      <c r="P80" s="162"/>
      <c r="Q80" s="34"/>
      <c r="R80" s="157"/>
      <c r="S80" s="175" t="e">
        <f t="shared" si="0"/>
        <v>#DIV/0!</v>
      </c>
      <c r="T80" s="1"/>
      <c r="U80" s="1"/>
      <c r="V80" s="1"/>
    </row>
    <row r="81" spans="1:22" x14ac:dyDescent="0.25">
      <c r="A81" s="105"/>
      <c r="B81" s="263" t="s">
        <v>10</v>
      </c>
      <c r="C81" s="164"/>
      <c r="D81" s="191" t="s">
        <v>10</v>
      </c>
      <c r="E81" s="164"/>
      <c r="F81" s="34"/>
      <c r="G81" s="34"/>
      <c r="H81" s="34"/>
      <c r="I81" s="157"/>
      <c r="J81" s="162"/>
      <c r="K81" s="34"/>
      <c r="L81" s="157"/>
      <c r="M81" s="162"/>
      <c r="N81" s="34"/>
      <c r="O81" s="157"/>
      <c r="P81" s="162"/>
      <c r="Q81" s="34"/>
      <c r="R81" s="157"/>
      <c r="S81" s="175" t="e">
        <f t="shared" si="0"/>
        <v>#DIV/0!</v>
      </c>
      <c r="T81" s="1"/>
      <c r="U81" s="1"/>
      <c r="V81" s="1"/>
    </row>
    <row r="82" spans="1:22" x14ac:dyDescent="0.25">
      <c r="A82" s="105"/>
      <c r="B82" s="263" t="s">
        <v>10</v>
      </c>
      <c r="C82" s="164"/>
      <c r="D82" s="191" t="s">
        <v>10</v>
      </c>
      <c r="E82" s="164"/>
      <c r="F82" s="34"/>
      <c r="G82" s="34"/>
      <c r="H82" s="34"/>
      <c r="I82" s="157"/>
      <c r="J82" s="162"/>
      <c r="K82" s="34"/>
      <c r="L82" s="157"/>
      <c r="M82" s="162"/>
      <c r="N82" s="34"/>
      <c r="O82" s="157"/>
      <c r="P82" s="162"/>
      <c r="Q82" s="34"/>
      <c r="R82" s="157"/>
      <c r="S82" s="175" t="e">
        <f t="shared" si="0"/>
        <v>#DIV/0!</v>
      </c>
      <c r="T82" s="1"/>
      <c r="U82" s="1"/>
      <c r="V82" s="1"/>
    </row>
    <row r="83" spans="1:22" x14ac:dyDescent="0.25">
      <c r="A83" s="105"/>
      <c r="B83" s="263" t="s">
        <v>10</v>
      </c>
      <c r="C83" s="164"/>
      <c r="D83" s="191" t="s">
        <v>10</v>
      </c>
      <c r="E83" s="164"/>
      <c r="F83" s="34"/>
      <c r="G83" s="34"/>
      <c r="H83" s="34"/>
      <c r="I83" s="157"/>
      <c r="J83" s="162"/>
      <c r="K83" s="34"/>
      <c r="L83" s="157"/>
      <c r="M83" s="162"/>
      <c r="N83" s="34"/>
      <c r="O83" s="157"/>
      <c r="P83" s="162"/>
      <c r="Q83" s="34"/>
      <c r="R83" s="157"/>
      <c r="S83" s="175" t="e">
        <f t="shared" si="0"/>
        <v>#DIV/0!</v>
      </c>
      <c r="T83" s="1"/>
      <c r="U83" s="1"/>
      <c r="V83" s="1"/>
    </row>
    <row r="84" spans="1:22" x14ac:dyDescent="0.25">
      <c r="A84" s="105"/>
      <c r="B84" s="263" t="s">
        <v>10</v>
      </c>
      <c r="C84" s="164"/>
      <c r="D84" s="191" t="s">
        <v>10</v>
      </c>
      <c r="E84" s="164"/>
      <c r="F84" s="34"/>
      <c r="G84" s="34"/>
      <c r="H84" s="34"/>
      <c r="I84" s="157"/>
      <c r="J84" s="162"/>
      <c r="K84" s="34"/>
      <c r="L84" s="157"/>
      <c r="M84" s="162"/>
      <c r="N84" s="34"/>
      <c r="O84" s="157"/>
      <c r="P84" s="162"/>
      <c r="Q84" s="34"/>
      <c r="R84" s="157"/>
      <c r="S84" s="175" t="e">
        <f t="shared" si="0"/>
        <v>#DIV/0!</v>
      </c>
      <c r="T84" s="1"/>
      <c r="U84" s="1"/>
      <c r="V84" s="1"/>
    </row>
    <row r="85" spans="1:22" x14ac:dyDescent="0.25">
      <c r="A85" s="105"/>
      <c r="B85" s="263" t="s">
        <v>10</v>
      </c>
      <c r="C85" s="164"/>
      <c r="D85" s="191" t="s">
        <v>10</v>
      </c>
      <c r="E85" s="164"/>
      <c r="F85" s="34"/>
      <c r="G85" s="34"/>
      <c r="H85" s="34"/>
      <c r="I85" s="157"/>
      <c r="J85" s="162"/>
      <c r="K85" s="34"/>
      <c r="L85" s="157"/>
      <c r="M85" s="162"/>
      <c r="N85" s="34"/>
      <c r="O85" s="157"/>
      <c r="P85" s="162"/>
      <c r="Q85" s="34"/>
      <c r="R85" s="157"/>
      <c r="S85" s="175" t="e">
        <f t="shared" si="0"/>
        <v>#DIV/0!</v>
      </c>
      <c r="T85" s="1"/>
      <c r="U85" s="1"/>
      <c r="V85" s="1"/>
    </row>
    <row r="86" spans="1:22" x14ac:dyDescent="0.25">
      <c r="A86" s="105"/>
      <c r="B86" s="263" t="s">
        <v>10</v>
      </c>
      <c r="C86" s="164"/>
      <c r="D86" s="191" t="s">
        <v>10</v>
      </c>
      <c r="E86" s="164"/>
      <c r="F86" s="34"/>
      <c r="G86" s="34"/>
      <c r="H86" s="34"/>
      <c r="I86" s="157"/>
      <c r="J86" s="162"/>
      <c r="K86" s="34"/>
      <c r="L86" s="157"/>
      <c r="M86" s="162"/>
      <c r="N86" s="34"/>
      <c r="O86" s="157"/>
      <c r="P86" s="162"/>
      <c r="Q86" s="34"/>
      <c r="R86" s="157"/>
      <c r="S86" s="175" t="e">
        <f t="shared" si="0"/>
        <v>#DIV/0!</v>
      </c>
      <c r="T86" s="1"/>
      <c r="U86" s="1"/>
      <c r="V86" s="1"/>
    </row>
    <row r="87" spans="1:22" x14ac:dyDescent="0.25">
      <c r="A87" s="105"/>
      <c r="B87" s="263" t="s">
        <v>10</v>
      </c>
      <c r="C87" s="164"/>
      <c r="D87" s="191" t="s">
        <v>10</v>
      </c>
      <c r="E87" s="164"/>
      <c r="F87" s="34"/>
      <c r="G87" s="34"/>
      <c r="H87" s="34"/>
      <c r="I87" s="157"/>
      <c r="J87" s="162"/>
      <c r="K87" s="34"/>
      <c r="L87" s="157"/>
      <c r="M87" s="162"/>
      <c r="N87" s="34"/>
      <c r="O87" s="157"/>
      <c r="P87" s="162"/>
      <c r="Q87" s="34"/>
      <c r="R87" s="157"/>
      <c r="S87" s="175" t="e">
        <f t="shared" si="0"/>
        <v>#DIV/0!</v>
      </c>
      <c r="T87" s="1"/>
      <c r="U87" s="1"/>
      <c r="V87" s="1"/>
    </row>
    <row r="88" spans="1:22" x14ac:dyDescent="0.25">
      <c r="A88" s="105"/>
      <c r="B88" s="1"/>
      <c r="C88" s="1"/>
      <c r="D88" s="1"/>
      <c r="E88" s="1"/>
      <c r="F88" s="1"/>
      <c r="G88" s="121"/>
      <c r="H88" s="121"/>
      <c r="I88" s="121"/>
      <c r="J88" s="121"/>
      <c r="K88" s="121"/>
      <c r="L88" s="121"/>
      <c r="M88" s="121"/>
      <c r="N88" s="121"/>
      <c r="O88" s="121"/>
      <c r="P88" s="121"/>
      <c r="Q88" s="121"/>
      <c r="R88" s="121"/>
      <c r="S88" s="121"/>
      <c r="T88" s="121"/>
      <c r="U88" s="1"/>
      <c r="V88" s="1"/>
    </row>
    <row r="89" spans="1:22" x14ac:dyDescent="0.25">
      <c r="A89" s="192"/>
      <c r="B89" s="1"/>
      <c r="C89" s="1"/>
      <c r="D89" s="1"/>
      <c r="E89" s="1"/>
      <c r="F89" s="1"/>
      <c r="G89" s="121"/>
      <c r="H89" s="121"/>
      <c r="I89" s="121"/>
      <c r="J89" s="121"/>
      <c r="K89" s="121"/>
      <c r="L89" s="121"/>
      <c r="M89" s="121"/>
      <c r="N89" s="121"/>
      <c r="O89" s="121"/>
      <c r="P89" s="121"/>
      <c r="Q89" s="121"/>
      <c r="R89" s="121"/>
      <c r="S89" s="121"/>
      <c r="T89" s="121"/>
      <c r="U89" s="1"/>
      <c r="V89" s="1"/>
    </row>
    <row r="90" spans="1:22" x14ac:dyDescent="0.25">
      <c r="A90" s="192"/>
      <c r="B90" s="1"/>
      <c r="C90" s="1"/>
      <c r="D90" s="1"/>
      <c r="E90" s="1"/>
      <c r="F90" s="1"/>
      <c r="G90" s="121"/>
      <c r="H90" s="121"/>
      <c r="I90" s="121"/>
      <c r="J90" s="121"/>
      <c r="K90" s="121"/>
      <c r="L90" s="121"/>
      <c r="M90" s="121"/>
      <c r="N90" s="121"/>
      <c r="O90" s="121"/>
      <c r="P90" s="121"/>
      <c r="Q90" s="121"/>
      <c r="R90" s="121"/>
      <c r="S90" s="121"/>
      <c r="T90" s="121"/>
      <c r="U90" s="1"/>
      <c r="V90" s="1"/>
    </row>
    <row r="91" spans="1:22" x14ac:dyDescent="0.25">
      <c r="A91" s="105"/>
      <c r="B91" s="1"/>
      <c r="C91" s="1"/>
      <c r="D91" s="1"/>
      <c r="E91" s="1"/>
      <c r="F91" s="1"/>
      <c r="G91" s="1"/>
      <c r="H91" s="1"/>
      <c r="I91" s="1"/>
      <c r="J91" s="1"/>
      <c r="K91" s="1"/>
      <c r="L91" s="1"/>
      <c r="M91" s="1"/>
      <c r="N91" s="1"/>
      <c r="O91" s="1"/>
      <c r="P91" s="1"/>
      <c r="Q91" s="1"/>
      <c r="R91" s="1"/>
      <c r="S91" s="1"/>
      <c r="T91" s="1"/>
      <c r="U91" s="1"/>
      <c r="V91" s="1"/>
    </row>
    <row r="92" spans="1:22" x14ac:dyDescent="0.25">
      <c r="A92" s="105"/>
      <c r="B92" s="58" t="s">
        <v>146</v>
      </c>
      <c r="C92" s="9"/>
      <c r="D92" s="9"/>
      <c r="E92" s="9"/>
      <c r="F92" s="9"/>
      <c r="G92" s="9"/>
      <c r="H92" s="9"/>
      <c r="I92" s="9"/>
      <c r="J92" s="9"/>
      <c r="K92" s="9"/>
      <c r="L92" s="9"/>
      <c r="M92" s="9"/>
      <c r="N92" s="9"/>
      <c r="O92" s="9"/>
      <c r="P92" s="9"/>
      <c r="Q92" s="9"/>
      <c r="R92" s="1"/>
      <c r="S92" s="292"/>
      <c r="T92" s="1"/>
      <c r="U92" s="1"/>
      <c r="V92" s="1"/>
    </row>
    <row r="93" spans="1:22" x14ac:dyDescent="0.25">
      <c r="A93" s="105"/>
      <c r="B93" s="376" t="s">
        <v>147</v>
      </c>
      <c r="C93" s="377"/>
      <c r="D93" s="377"/>
      <c r="E93" s="377"/>
      <c r="F93" s="377"/>
      <c r="G93" s="377"/>
      <c r="H93" s="377"/>
      <c r="I93" s="377"/>
      <c r="J93" s="377"/>
      <c r="K93" s="377"/>
      <c r="L93" s="377"/>
      <c r="M93" s="377"/>
      <c r="N93" s="377"/>
      <c r="O93" s="377"/>
      <c r="P93" s="377"/>
      <c r="Q93" s="378"/>
      <c r="R93" s="1"/>
      <c r="S93" s="1"/>
      <c r="T93" s="1"/>
      <c r="U93" s="1"/>
      <c r="V93" s="1"/>
    </row>
    <row r="94" spans="1:22" x14ac:dyDescent="0.25">
      <c r="A94" s="105"/>
      <c r="B94" s="379"/>
      <c r="C94" s="380"/>
      <c r="D94" s="380"/>
      <c r="E94" s="380"/>
      <c r="F94" s="380"/>
      <c r="G94" s="380"/>
      <c r="H94" s="380"/>
      <c r="I94" s="380"/>
      <c r="J94" s="380"/>
      <c r="K94" s="380"/>
      <c r="L94" s="380"/>
      <c r="M94" s="380"/>
      <c r="N94" s="380"/>
      <c r="O94" s="380"/>
      <c r="P94" s="380"/>
      <c r="Q94" s="381"/>
      <c r="R94" s="1"/>
      <c r="S94" s="306" t="s">
        <v>1018</v>
      </c>
      <c r="T94" s="1"/>
      <c r="U94" s="1"/>
      <c r="V94" s="1"/>
    </row>
    <row r="95" spans="1:22" x14ac:dyDescent="0.25">
      <c r="A95" s="105"/>
      <c r="B95" s="379"/>
      <c r="C95" s="380"/>
      <c r="D95" s="380"/>
      <c r="E95" s="380"/>
      <c r="F95" s="380"/>
      <c r="G95" s="380"/>
      <c r="H95" s="380"/>
      <c r="I95" s="380"/>
      <c r="J95" s="380"/>
      <c r="K95" s="380"/>
      <c r="L95" s="380"/>
      <c r="M95" s="380"/>
      <c r="N95" s="380"/>
      <c r="O95" s="380"/>
      <c r="P95" s="380"/>
      <c r="Q95" s="381"/>
      <c r="R95" s="1"/>
      <c r="T95" s="1"/>
      <c r="U95" s="1"/>
      <c r="V95" s="1"/>
    </row>
    <row r="96" spans="1:22" x14ac:dyDescent="0.25">
      <c r="A96" s="105"/>
      <c r="B96" s="379"/>
      <c r="C96" s="380"/>
      <c r="D96" s="380"/>
      <c r="E96" s="380"/>
      <c r="F96" s="380"/>
      <c r="G96" s="380"/>
      <c r="H96" s="380"/>
      <c r="I96" s="380"/>
      <c r="J96" s="380"/>
      <c r="K96" s="380"/>
      <c r="L96" s="380"/>
      <c r="M96" s="380"/>
      <c r="N96" s="380"/>
      <c r="O96" s="380"/>
      <c r="P96" s="380"/>
      <c r="Q96" s="381"/>
      <c r="R96" s="1"/>
      <c r="S96" s="356" t="s">
        <v>1040</v>
      </c>
      <c r="T96" s="1"/>
      <c r="U96" s="1"/>
      <c r="V96" s="1"/>
    </row>
    <row r="97" spans="1:22" x14ac:dyDescent="0.25">
      <c r="A97" s="105"/>
      <c r="B97" s="382"/>
      <c r="C97" s="383"/>
      <c r="D97" s="383"/>
      <c r="E97" s="383"/>
      <c r="F97" s="383"/>
      <c r="G97" s="383"/>
      <c r="H97" s="383"/>
      <c r="I97" s="383"/>
      <c r="J97" s="383"/>
      <c r="K97" s="383"/>
      <c r="L97" s="383"/>
      <c r="M97" s="383"/>
      <c r="N97" s="383"/>
      <c r="O97" s="383"/>
      <c r="P97" s="383"/>
      <c r="Q97" s="384"/>
      <c r="R97" s="1"/>
      <c r="S97" s="1"/>
      <c r="T97" s="1"/>
      <c r="U97" s="1"/>
      <c r="V97" s="1"/>
    </row>
    <row r="98" spans="1:22" x14ac:dyDescent="0.25">
      <c r="A98" s="105"/>
      <c r="B98" s="1"/>
      <c r="C98" s="1"/>
      <c r="D98" s="1"/>
      <c r="E98" s="1"/>
      <c r="F98" s="1"/>
      <c r="G98" s="1"/>
      <c r="H98" s="1"/>
      <c r="I98" s="1"/>
      <c r="J98" s="1"/>
      <c r="K98" s="1"/>
      <c r="L98" s="1"/>
      <c r="M98" s="1"/>
      <c r="N98" s="1"/>
      <c r="O98" s="1"/>
      <c r="P98" s="1"/>
      <c r="Q98" s="1"/>
      <c r="R98" s="1"/>
      <c r="S98" s="1"/>
      <c r="T98" s="1"/>
      <c r="U98" s="1"/>
      <c r="V98" s="1"/>
    </row>
    <row r="99" spans="1:22" x14ac:dyDescent="0.25">
      <c r="A99" s="105"/>
      <c r="B99" s="1"/>
      <c r="C99" s="1"/>
      <c r="D99" s="1"/>
      <c r="E99" s="1"/>
      <c r="F99" s="1"/>
      <c r="G99" s="1"/>
      <c r="H99" s="1"/>
      <c r="I99" s="1"/>
      <c r="J99" s="1"/>
      <c r="K99" s="1"/>
      <c r="L99" s="1"/>
      <c r="M99" s="1"/>
      <c r="N99" s="1"/>
      <c r="O99" s="1"/>
      <c r="P99" s="1"/>
      <c r="Q99" s="1"/>
      <c r="R99" s="1"/>
      <c r="S99" s="1"/>
      <c r="T99" s="1"/>
      <c r="U99" s="1"/>
      <c r="V99" s="1"/>
    </row>
    <row r="100" spans="1:22" x14ac:dyDescent="0.25">
      <c r="A100" s="105"/>
      <c r="B100" s="1"/>
      <c r="C100" s="1"/>
      <c r="D100" s="1"/>
      <c r="E100" s="1"/>
      <c r="F100" s="1"/>
      <c r="G100" s="1"/>
      <c r="H100" s="1"/>
      <c r="I100" s="1"/>
      <c r="J100" s="1"/>
      <c r="K100" s="1"/>
      <c r="L100" s="1"/>
      <c r="M100" s="1"/>
      <c r="N100" s="1"/>
      <c r="O100" s="1"/>
      <c r="P100" s="1"/>
      <c r="Q100" s="1"/>
      <c r="R100" s="1"/>
      <c r="S100" s="1"/>
      <c r="T100" s="1"/>
      <c r="U100" s="1"/>
      <c r="V100" s="1"/>
    </row>
    <row r="101" spans="1:22" x14ac:dyDescent="0.25">
      <c r="A101" s="105"/>
      <c r="B101" s="1"/>
      <c r="C101" s="1"/>
      <c r="D101" s="1"/>
      <c r="E101" s="1"/>
      <c r="F101" s="1"/>
      <c r="G101" s="1"/>
      <c r="H101" s="1"/>
      <c r="I101" s="1"/>
      <c r="J101" s="1"/>
      <c r="K101" s="1"/>
      <c r="L101" s="1"/>
      <c r="M101" s="1"/>
      <c r="N101" s="1"/>
      <c r="O101" s="1"/>
      <c r="P101" s="1"/>
      <c r="Q101" s="1"/>
      <c r="R101" s="1"/>
      <c r="S101" s="1"/>
      <c r="T101" s="1"/>
      <c r="U101" s="1"/>
      <c r="V101" s="1"/>
    </row>
    <row r="102" spans="1:22" x14ac:dyDescent="0.25">
      <c r="B102" s="105"/>
      <c r="C102" s="105"/>
      <c r="D102" s="105"/>
      <c r="E102" s="105"/>
      <c r="F102" s="105"/>
      <c r="G102" s="105"/>
      <c r="H102" s="105"/>
      <c r="I102" s="105"/>
      <c r="J102" s="105"/>
      <c r="K102" s="105"/>
      <c r="L102" s="105"/>
      <c r="M102" s="105"/>
      <c r="N102" s="105"/>
      <c r="O102" s="105"/>
      <c r="P102" s="105"/>
      <c r="Q102" s="105"/>
      <c r="R102" s="105"/>
      <c r="S102" s="105"/>
      <c r="T102" s="105"/>
      <c r="U102" s="105"/>
      <c r="V102" s="105"/>
    </row>
  </sheetData>
  <sheetProtection insertRows="0"/>
  <mergeCells count="47">
    <mergeCell ref="G34:I34"/>
    <mergeCell ref="B5:F5"/>
    <mergeCell ref="B6:F6"/>
    <mergeCell ref="B7:F7"/>
    <mergeCell ref="B8:F8"/>
    <mergeCell ref="B50:B51"/>
    <mergeCell ref="C50:F50"/>
    <mergeCell ref="M68:O68"/>
    <mergeCell ref="B68:B69"/>
    <mergeCell ref="G41:I41"/>
    <mergeCell ref="O40:S40"/>
    <mergeCell ref="H50:K50"/>
    <mergeCell ref="M51:R56"/>
    <mergeCell ref="P68:R68"/>
    <mergeCell ref="C68:C69"/>
    <mergeCell ref="D68:D69"/>
    <mergeCell ref="E68:E69"/>
    <mergeCell ref="F68:F69"/>
    <mergeCell ref="O42:S42"/>
    <mergeCell ref="S68:S69"/>
    <mergeCell ref="G35:I35"/>
    <mergeCell ref="G36:I36"/>
    <mergeCell ref="J35:M35"/>
    <mergeCell ref="J36:M36"/>
    <mergeCell ref="B93:Q97"/>
    <mergeCell ref="G42:I42"/>
    <mergeCell ref="J38:M38"/>
    <mergeCell ref="J39:M39"/>
    <mergeCell ref="J40:M40"/>
    <mergeCell ref="J41:M41"/>
    <mergeCell ref="J42:M42"/>
    <mergeCell ref="O38:S38"/>
    <mergeCell ref="O39:S39"/>
    <mergeCell ref="G50:G51"/>
    <mergeCell ref="G68:I68"/>
    <mergeCell ref="J68:L68"/>
    <mergeCell ref="O35:S35"/>
    <mergeCell ref="O36:S36"/>
    <mergeCell ref="O37:S37"/>
    <mergeCell ref="J37:M37"/>
    <mergeCell ref="J34:M34"/>
    <mergeCell ref="O34:S34"/>
    <mergeCell ref="G37:I37"/>
    <mergeCell ref="G38:I38"/>
    <mergeCell ref="G39:I39"/>
    <mergeCell ref="G40:I40"/>
    <mergeCell ref="O41:S41"/>
  </mergeCells>
  <conditionalFormatting sqref="E70:E87">
    <cfRule type="expression" dxfId="1" priority="2">
      <formula>IF(D70="Outro",FALSE,TRUE)</formula>
    </cfRule>
  </conditionalFormatting>
  <conditionalFormatting sqref="C70:C87">
    <cfRule type="expression" dxfId="0" priority="1">
      <formula>IF(B70="Outro",FALSE,TRUE)</formula>
    </cfRule>
  </conditionalFormatting>
  <dataValidations count="3">
    <dataValidation allowBlank="1" showInputMessage="1" showErrorMessage="1" prompt="O título da folha de cálculo encontra-se nesta célula" sqref="B2" xr:uid="{53F7A719-12F8-4088-9B27-27FC3BACEAA8}"/>
    <dataValidation type="list" allowBlank="1" showInputMessage="1" showErrorMessage="1" sqref="C52:F59" xr:uid="{2AB98E99-961E-4ADC-B09B-552EC7BFDECA}">
      <formula1>"&lt;Selecionar&gt;, Montante,Jusante"</formula1>
    </dataValidation>
    <dataValidation operator="greaterThan" allowBlank="1" showInputMessage="1" showErrorMessage="1" sqref="C70:C87 E70:E87" xr:uid="{BC8A38E4-36B5-4F74-8791-29E6015FA8B0}"/>
  </dataValidations>
  <hyperlinks>
    <hyperlink ref="S94" location="'Monitorização Ambiental'!A1" display="Voltar acima" xr:uid="{CEEE2494-A181-4E63-8048-9BA5F3462C50}"/>
    <hyperlink ref="B5:F5" location="'Monitorização Ambiental'!B27" display="Dados meteorológicos" xr:uid="{FC5BC473-C7A2-4BA2-86A6-9A9FDD5EE8D5}"/>
    <hyperlink ref="B6:F6" location="'Monitorização Ambiental'!B44" display="Alterações topográficas" xr:uid="{E78C9950-880C-4C0F-8807-8BC4EF161FA9}"/>
    <hyperlink ref="B7:F7" location="'Monitorização Ambiental'!B62" display="Localização de piezómetros e nível piezométrico" xr:uid="{F5D59435-60AC-4FFD-A714-4D1D19F8B6B6}"/>
    <hyperlink ref="B8:F8" location="'Monitorização Ambiental'!B89" display="Monitorização de águas subterrâneas (mensal, semestral e anual)" xr:uid="{257C7932-3ACB-4BF1-95F4-BBA2D194F9CF}"/>
    <hyperlink ref="S96" location="'Folha de rosto'!A1" display="Voltar ao início" xr:uid="{0DD67B6A-A80C-4DC2-86F9-9A0CC46CD21F}"/>
  </hyperlink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D08D83C-7B2F-45D2-9171-6106759CEA08}">
          <x14:formula1>
            <xm:f>Suporte!$J$56:$J$65</xm:f>
          </x14:formula1>
          <xm:sqref>D70:D87</xm:sqref>
        </x14:dataValidation>
        <x14:dataValidation type="list" allowBlank="1" showInputMessage="1" showErrorMessage="1" xr:uid="{BA0CCC8A-B6E4-4DBB-916C-2C759A3A1AC2}">
          <x14:formula1>
            <xm:f>Suporte!$J$8:$J$193</xm:f>
          </x14:formula1>
          <xm:sqref>B70:B87</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6C32D-BF74-4BE0-81E8-4523655A0C3F}">
  <dimension ref="A1:J41"/>
  <sheetViews>
    <sheetView workbookViewId="0">
      <selection activeCell="G44" sqref="G44"/>
    </sheetView>
  </sheetViews>
  <sheetFormatPr defaultRowHeight="15" x14ac:dyDescent="0.25"/>
  <cols>
    <col min="2" max="2" width="11.140625" customWidth="1"/>
    <col min="3" max="3" width="16.42578125" customWidth="1"/>
    <col min="4" max="4" width="49.5703125" customWidth="1"/>
    <col min="5" max="5" width="24" customWidth="1"/>
    <col min="6" max="6" width="73.7109375" customWidth="1"/>
    <col min="7" max="7" width="17.42578125" customWidth="1"/>
    <col min="8" max="8" width="9.28515625" customWidth="1"/>
  </cols>
  <sheetData>
    <row r="1" spans="1:10" x14ac:dyDescent="0.25">
      <c r="A1" s="192"/>
      <c r="B1" s="192"/>
      <c r="C1" s="192"/>
      <c r="D1" s="192"/>
      <c r="E1" s="192"/>
      <c r="F1" s="192"/>
      <c r="G1" s="192"/>
      <c r="H1" s="192"/>
      <c r="I1" s="192"/>
      <c r="J1" s="192"/>
    </row>
    <row r="2" spans="1:10" ht="23.25" x14ac:dyDescent="0.25">
      <c r="A2" s="192"/>
      <c r="B2" s="45" t="s">
        <v>1028</v>
      </c>
      <c r="C2" s="45"/>
      <c r="D2" s="336"/>
      <c r="E2" s="336"/>
      <c r="F2" s="336"/>
      <c r="G2" s="336"/>
      <c r="H2" s="336"/>
      <c r="I2" s="336"/>
      <c r="J2" s="336"/>
    </row>
    <row r="3" spans="1:10" x14ac:dyDescent="0.25">
      <c r="A3" s="192"/>
      <c r="B3" s="1"/>
      <c r="C3" s="1"/>
      <c r="D3" s="1"/>
      <c r="E3" s="1"/>
      <c r="F3" s="1"/>
      <c r="G3" s="1"/>
      <c r="H3" s="1"/>
      <c r="I3" s="1"/>
      <c r="J3" s="1"/>
    </row>
    <row r="4" spans="1:10" x14ac:dyDescent="0.25">
      <c r="A4" s="192"/>
      <c r="B4" s="1"/>
      <c r="C4" s="1"/>
      <c r="D4" s="1"/>
      <c r="E4" s="1"/>
      <c r="F4" s="1"/>
      <c r="G4" s="1"/>
      <c r="H4" s="1"/>
      <c r="I4" s="1"/>
      <c r="J4" s="1"/>
    </row>
    <row r="5" spans="1:10" x14ac:dyDescent="0.25">
      <c r="A5" s="192"/>
      <c r="B5" s="190"/>
      <c r="C5" s="190"/>
      <c r="D5" s="190"/>
      <c r="E5" s="190"/>
      <c r="F5" s="190"/>
      <c r="G5" s="190"/>
      <c r="H5" s="190"/>
      <c r="I5" s="190"/>
      <c r="J5" s="190"/>
    </row>
    <row r="6" spans="1:10" x14ac:dyDescent="0.25">
      <c r="A6" s="192"/>
      <c r="B6" s="12" t="s">
        <v>1033</v>
      </c>
      <c r="C6" s="12"/>
      <c r="D6" s="18"/>
      <c r="E6" s="18"/>
      <c r="F6" s="18"/>
      <c r="G6" s="277"/>
      <c r="H6" s="277"/>
      <c r="I6" s="277"/>
      <c r="J6" s="277"/>
    </row>
    <row r="7" spans="1:10" x14ac:dyDescent="0.25">
      <c r="A7" s="192"/>
      <c r="B7" s="12"/>
      <c r="C7" s="12"/>
      <c r="D7" s="18"/>
      <c r="E7" s="18"/>
      <c r="F7" s="18"/>
      <c r="G7" s="277"/>
      <c r="H7" s="277"/>
      <c r="I7" s="277"/>
      <c r="J7" s="277"/>
    </row>
    <row r="8" spans="1:10" ht="75.75" customHeight="1" x14ac:dyDescent="0.25">
      <c r="A8" s="192"/>
      <c r="B8" s="249" t="s">
        <v>49</v>
      </c>
      <c r="C8" s="249" t="s">
        <v>1032</v>
      </c>
      <c r="D8" s="249" t="s">
        <v>1029</v>
      </c>
      <c r="E8" s="249" t="s">
        <v>1031</v>
      </c>
      <c r="F8" s="257" t="s">
        <v>1021</v>
      </c>
      <c r="G8" s="249" t="s">
        <v>148</v>
      </c>
      <c r="H8" s="277"/>
      <c r="I8" s="277"/>
      <c r="J8" s="277"/>
    </row>
    <row r="9" spans="1:10" ht="45.75" customHeight="1" x14ac:dyDescent="0.25">
      <c r="A9" s="192"/>
      <c r="B9" s="278" t="s">
        <v>1022</v>
      </c>
      <c r="C9" s="278" t="s">
        <v>1030</v>
      </c>
      <c r="D9" s="278" t="s">
        <v>1025</v>
      </c>
      <c r="E9" s="278" t="s">
        <v>1023</v>
      </c>
      <c r="F9" s="278" t="s">
        <v>1024</v>
      </c>
      <c r="G9" s="279">
        <v>44861</v>
      </c>
      <c r="H9" s="277"/>
      <c r="I9" s="277"/>
      <c r="J9" s="277"/>
    </row>
    <row r="10" spans="1:10" x14ac:dyDescent="0.25">
      <c r="A10" s="192"/>
      <c r="B10" s="339">
        <v>1</v>
      </c>
      <c r="C10" s="280"/>
      <c r="D10" s="252"/>
      <c r="E10" s="252"/>
      <c r="F10" s="252"/>
      <c r="G10" s="252"/>
      <c r="H10" s="277"/>
      <c r="I10" s="277"/>
      <c r="J10" s="277"/>
    </row>
    <row r="11" spans="1:10" x14ac:dyDescent="0.25">
      <c r="A11" s="192"/>
      <c r="B11" s="339">
        <v>2</v>
      </c>
      <c r="C11" s="280"/>
      <c r="D11" s="252"/>
      <c r="E11" s="252"/>
      <c r="F11" s="252"/>
      <c r="G11" s="252"/>
      <c r="H11" s="277"/>
      <c r="I11" s="277"/>
      <c r="J11" s="277"/>
    </row>
    <row r="12" spans="1:10" x14ac:dyDescent="0.25">
      <c r="A12" s="192"/>
      <c r="B12" s="339">
        <v>3</v>
      </c>
      <c r="C12" s="280"/>
      <c r="D12" s="252"/>
      <c r="E12" s="252"/>
      <c r="F12" s="252"/>
      <c r="G12" s="252"/>
      <c r="H12" s="277"/>
      <c r="I12" s="277"/>
      <c r="J12" s="277"/>
    </row>
    <row r="13" spans="1:10" x14ac:dyDescent="0.25">
      <c r="A13" s="192"/>
      <c r="B13" s="339">
        <v>4</v>
      </c>
      <c r="C13" s="280"/>
      <c r="D13" s="252"/>
      <c r="E13" s="252"/>
      <c r="F13" s="252"/>
      <c r="G13" s="252"/>
      <c r="H13" s="277"/>
      <c r="I13" s="277"/>
      <c r="J13" s="277"/>
    </row>
    <row r="14" spans="1:10" x14ac:dyDescent="0.25">
      <c r="A14" s="192"/>
      <c r="B14" s="339">
        <v>5</v>
      </c>
      <c r="C14" s="280"/>
      <c r="D14" s="252"/>
      <c r="E14" s="252"/>
      <c r="F14" s="252"/>
      <c r="G14" s="252"/>
      <c r="H14" s="277"/>
      <c r="I14" s="277"/>
      <c r="J14" s="277"/>
    </row>
    <row r="15" spans="1:10" x14ac:dyDescent="0.25">
      <c r="A15" s="192"/>
      <c r="B15" s="339">
        <v>6</v>
      </c>
      <c r="C15" s="280"/>
      <c r="D15" s="252"/>
      <c r="E15" s="252"/>
      <c r="F15" s="252"/>
      <c r="G15" s="252"/>
      <c r="H15" s="277"/>
      <c r="I15" s="277"/>
      <c r="J15" s="277"/>
    </row>
    <row r="16" spans="1:10" x14ac:dyDescent="0.25">
      <c r="A16" s="192"/>
      <c r="B16" s="339">
        <v>7</v>
      </c>
      <c r="C16" s="280"/>
      <c r="D16" s="252"/>
      <c r="E16" s="252"/>
      <c r="F16" s="252"/>
      <c r="G16" s="252"/>
      <c r="H16" s="277"/>
      <c r="I16" s="277"/>
      <c r="J16" s="277"/>
    </row>
    <row r="17" spans="1:10" x14ac:dyDescent="0.25">
      <c r="A17" s="192"/>
      <c r="B17" s="339">
        <v>8</v>
      </c>
      <c r="C17" s="280"/>
      <c r="D17" s="252"/>
      <c r="E17" s="252"/>
      <c r="F17" s="252"/>
      <c r="G17" s="252"/>
      <c r="H17" s="277"/>
      <c r="I17" s="277"/>
      <c r="J17" s="277"/>
    </row>
    <row r="18" spans="1:10" x14ac:dyDescent="0.25">
      <c r="A18" s="192"/>
      <c r="B18" s="339">
        <v>9</v>
      </c>
      <c r="C18" s="280"/>
      <c r="D18" s="252"/>
      <c r="E18" s="252"/>
      <c r="F18" s="252"/>
      <c r="G18" s="252"/>
      <c r="H18" s="277"/>
      <c r="I18" s="277"/>
      <c r="J18" s="277"/>
    </row>
    <row r="19" spans="1:10" x14ac:dyDescent="0.25">
      <c r="A19" s="192"/>
      <c r="B19" s="339">
        <v>10</v>
      </c>
      <c r="C19" s="280"/>
      <c r="D19" s="252"/>
      <c r="E19" s="252"/>
      <c r="F19" s="252"/>
      <c r="G19" s="252"/>
      <c r="H19" s="277"/>
      <c r="I19" s="277"/>
      <c r="J19" s="277"/>
    </row>
    <row r="20" spans="1:10" x14ac:dyDescent="0.25">
      <c r="A20" s="192"/>
      <c r="B20" s="339">
        <v>11</v>
      </c>
      <c r="C20" s="280"/>
      <c r="D20" s="252"/>
      <c r="E20" s="252"/>
      <c r="F20" s="252"/>
      <c r="G20" s="252"/>
      <c r="H20" s="277"/>
      <c r="I20" s="277"/>
      <c r="J20" s="277"/>
    </row>
    <row r="21" spans="1:10" x14ac:dyDescent="0.25">
      <c r="A21" s="192"/>
      <c r="B21" s="339">
        <v>12</v>
      </c>
      <c r="C21" s="280"/>
      <c r="D21" s="252"/>
      <c r="E21" s="252"/>
      <c r="F21" s="252"/>
      <c r="G21" s="252"/>
      <c r="H21" s="277"/>
      <c r="I21" s="277"/>
      <c r="J21" s="277"/>
    </row>
    <row r="22" spans="1:10" x14ac:dyDescent="0.25">
      <c r="A22" s="192"/>
      <c r="B22" s="339">
        <v>13</v>
      </c>
      <c r="C22" s="280"/>
      <c r="D22" s="252"/>
      <c r="E22" s="252"/>
      <c r="F22" s="252"/>
      <c r="G22" s="252"/>
      <c r="H22" s="277"/>
      <c r="I22" s="277"/>
      <c r="J22" s="277"/>
    </row>
    <row r="23" spans="1:10" x14ac:dyDescent="0.25">
      <c r="A23" s="192"/>
      <c r="B23" s="339">
        <v>14</v>
      </c>
      <c r="C23" s="280"/>
      <c r="D23" s="252"/>
      <c r="E23" s="252"/>
      <c r="F23" s="252"/>
      <c r="G23" s="252"/>
      <c r="H23" s="277"/>
      <c r="I23" s="277"/>
      <c r="J23" s="277"/>
    </row>
    <row r="24" spans="1:10" x14ac:dyDescent="0.25">
      <c r="A24" s="192"/>
      <c r="B24" s="339">
        <v>15</v>
      </c>
      <c r="C24" s="280"/>
      <c r="D24" s="252"/>
      <c r="E24" s="252"/>
      <c r="F24" s="252"/>
      <c r="G24" s="252"/>
      <c r="H24" s="277"/>
      <c r="I24" s="277"/>
      <c r="J24" s="277"/>
    </row>
    <row r="25" spans="1:10" x14ac:dyDescent="0.25">
      <c r="A25" s="192"/>
      <c r="B25" s="339">
        <v>16</v>
      </c>
      <c r="C25" s="280"/>
      <c r="D25" s="252"/>
      <c r="E25" s="252"/>
      <c r="F25" s="252"/>
      <c r="G25" s="252"/>
      <c r="H25" s="277"/>
      <c r="I25" s="277"/>
      <c r="J25" s="277"/>
    </row>
    <row r="26" spans="1:10" x14ac:dyDescent="0.25">
      <c r="A26" s="192"/>
      <c r="B26" s="339">
        <v>17</v>
      </c>
      <c r="C26" s="280"/>
      <c r="D26" s="252"/>
      <c r="E26" s="252"/>
      <c r="F26" s="252"/>
      <c r="G26" s="252"/>
      <c r="H26" s="277"/>
      <c r="I26" s="277"/>
      <c r="J26" s="277"/>
    </row>
    <row r="27" spans="1:10" x14ac:dyDescent="0.25">
      <c r="A27" s="192"/>
      <c r="B27" s="339">
        <v>18</v>
      </c>
      <c r="C27" s="280"/>
      <c r="D27" s="252"/>
      <c r="E27" s="252"/>
      <c r="F27" s="252"/>
      <c r="G27" s="252"/>
      <c r="H27" s="277"/>
      <c r="I27" s="277"/>
      <c r="J27" s="277"/>
    </row>
    <row r="28" spans="1:10" x14ac:dyDescent="0.25">
      <c r="A28" s="192"/>
      <c r="B28" s="339">
        <v>19</v>
      </c>
      <c r="C28" s="280"/>
      <c r="D28" s="252"/>
      <c r="E28" s="252"/>
      <c r="F28" s="252"/>
      <c r="G28" s="252"/>
      <c r="H28" s="277"/>
      <c r="I28" s="277"/>
      <c r="J28" s="277"/>
    </row>
    <row r="29" spans="1:10" x14ac:dyDescent="0.25">
      <c r="A29" s="192"/>
      <c r="B29" s="339">
        <v>20</v>
      </c>
      <c r="C29" s="280"/>
      <c r="D29" s="252"/>
      <c r="E29" s="252"/>
      <c r="F29" s="252"/>
      <c r="G29" s="252"/>
      <c r="H29" s="277"/>
      <c r="I29" s="277"/>
      <c r="J29" s="277"/>
    </row>
    <row r="30" spans="1:10" x14ac:dyDescent="0.25">
      <c r="A30" s="192"/>
      <c r="B30" s="124"/>
      <c r="C30" s="124"/>
      <c r="D30" s="273"/>
      <c r="E30" s="273"/>
      <c r="F30" s="273"/>
      <c r="G30" s="277"/>
      <c r="H30" s="277"/>
      <c r="I30" s="277"/>
      <c r="J30" s="277"/>
    </row>
    <row r="31" spans="1:10" x14ac:dyDescent="0.25">
      <c r="A31" s="192"/>
      <c r="B31" s="9"/>
      <c r="C31" s="9"/>
      <c r="D31" s="9"/>
      <c r="E31" s="9"/>
      <c r="F31" s="9"/>
      <c r="G31" s="277"/>
      <c r="H31" s="277"/>
      <c r="I31" s="277"/>
      <c r="J31" s="277"/>
    </row>
    <row r="32" spans="1:10" ht="24" customHeight="1" x14ac:dyDescent="0.25">
      <c r="A32" s="192"/>
      <c r="B32" s="196" t="s">
        <v>146</v>
      </c>
      <c r="C32" s="196"/>
      <c r="D32" s="9"/>
      <c r="E32" s="9"/>
      <c r="F32" s="9"/>
      <c r="G32" s="277"/>
      <c r="H32" s="277"/>
      <c r="I32" s="277"/>
      <c r="J32" s="277"/>
    </row>
    <row r="33" spans="1:10" x14ac:dyDescent="0.25">
      <c r="A33" s="192"/>
      <c r="B33" s="575" t="s">
        <v>147</v>
      </c>
      <c r="C33" s="575"/>
      <c r="D33" s="575"/>
      <c r="E33" s="575"/>
      <c r="F33" s="575"/>
      <c r="G33" s="575"/>
      <c r="H33" s="277"/>
      <c r="I33" s="277"/>
      <c r="J33" s="277"/>
    </row>
    <row r="34" spans="1:10" x14ac:dyDescent="0.25">
      <c r="A34" s="192"/>
      <c r="B34" s="575"/>
      <c r="C34" s="575"/>
      <c r="D34" s="575"/>
      <c r="E34" s="575"/>
      <c r="F34" s="575"/>
      <c r="G34" s="575"/>
      <c r="H34" s="277"/>
      <c r="I34" s="277"/>
      <c r="J34" s="277"/>
    </row>
    <row r="35" spans="1:10" x14ac:dyDescent="0.25">
      <c r="A35" s="192"/>
      <c r="B35" s="575"/>
      <c r="C35" s="575"/>
      <c r="D35" s="575"/>
      <c r="E35" s="575"/>
      <c r="F35" s="575"/>
      <c r="G35" s="575"/>
      <c r="H35" s="277"/>
      <c r="I35" s="277"/>
      <c r="J35" s="277"/>
    </row>
    <row r="36" spans="1:10" x14ac:dyDescent="0.25">
      <c r="A36" s="192"/>
      <c r="B36" s="575"/>
      <c r="C36" s="575"/>
      <c r="D36" s="575"/>
      <c r="E36" s="575"/>
      <c r="F36" s="575"/>
      <c r="G36" s="575"/>
      <c r="H36" s="277"/>
      <c r="I36" s="277"/>
      <c r="J36" s="277"/>
    </row>
    <row r="37" spans="1:10" x14ac:dyDescent="0.25">
      <c r="A37" s="192"/>
      <c r="B37" s="575"/>
      <c r="C37" s="575"/>
      <c r="D37" s="575"/>
      <c r="E37" s="575"/>
      <c r="F37" s="575"/>
      <c r="G37" s="575"/>
      <c r="H37" s="277"/>
      <c r="I37" s="356" t="s">
        <v>1040</v>
      </c>
      <c r="J37" s="277"/>
    </row>
    <row r="38" spans="1:10" x14ac:dyDescent="0.25">
      <c r="A38" s="192"/>
      <c r="B38" s="1"/>
      <c r="C38" s="1"/>
      <c r="D38" s="1"/>
      <c r="E38" s="1"/>
      <c r="F38" s="1"/>
      <c r="G38" s="277"/>
      <c r="H38" s="277"/>
      <c r="I38" s="277"/>
      <c r="J38" s="277"/>
    </row>
    <row r="39" spans="1:10" x14ac:dyDescent="0.25">
      <c r="A39" s="192"/>
      <c r="B39" s="1"/>
      <c r="C39" s="1"/>
      <c r="D39" s="1"/>
      <c r="E39" s="1"/>
      <c r="F39" s="1"/>
      <c r="G39" s="277"/>
      <c r="H39" s="277"/>
      <c r="I39" s="277"/>
      <c r="J39" s="277"/>
    </row>
    <row r="40" spans="1:10" x14ac:dyDescent="0.25">
      <c r="A40" s="192"/>
      <c r="B40" s="1"/>
      <c r="C40" s="1"/>
      <c r="D40" s="1"/>
      <c r="E40" s="1"/>
      <c r="F40" s="1"/>
      <c r="G40" s="1"/>
      <c r="H40" s="1"/>
      <c r="I40" s="1"/>
      <c r="J40" s="1"/>
    </row>
    <row r="41" spans="1:10" x14ac:dyDescent="0.25">
      <c r="B41" s="292"/>
      <c r="C41" s="292"/>
      <c r="D41" s="292"/>
      <c r="E41" s="292"/>
      <c r="F41" s="292"/>
      <c r="G41" s="292"/>
      <c r="H41" s="292"/>
      <c r="I41" s="292"/>
      <c r="J41" s="292"/>
    </row>
  </sheetData>
  <sheetProtection insertRows="0"/>
  <mergeCells count="1">
    <mergeCell ref="B33:G37"/>
  </mergeCells>
  <dataValidations count="1">
    <dataValidation allowBlank="1" showInputMessage="1" showErrorMessage="1" prompt="O título da folha de cálculo encontra-se nesta célula" sqref="B2:C2" xr:uid="{121E9366-0888-4B8A-B731-ABDB9469E3F8}"/>
  </dataValidations>
  <hyperlinks>
    <hyperlink ref="I37" location="'Folha de rosto'!A1" display="Voltar ao início" xr:uid="{C41EEA97-1CED-4681-BD75-FA3262AE3EB7}"/>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AF8B2-1370-4791-9988-CD3AEF13387B}">
  <sheetPr codeName="Folha17">
    <tabColor rgb="FF00B050"/>
  </sheetPr>
  <dimension ref="A1:V281"/>
  <sheetViews>
    <sheetView workbookViewId="0">
      <selection activeCell="B5" sqref="B5"/>
    </sheetView>
  </sheetViews>
  <sheetFormatPr defaultRowHeight="15" x14ac:dyDescent="0.25"/>
  <cols>
    <col min="18" max="18" width="23.85546875" customWidth="1"/>
  </cols>
  <sheetData>
    <row r="1" spans="1:20" x14ac:dyDescent="0.25">
      <c r="A1" s="105"/>
      <c r="B1" s="105"/>
      <c r="C1" s="105"/>
      <c r="D1" s="105"/>
      <c r="E1" s="105"/>
      <c r="F1" s="105"/>
      <c r="G1" s="105"/>
      <c r="H1" s="105"/>
      <c r="I1" s="105"/>
      <c r="J1" s="105"/>
      <c r="K1" s="105"/>
      <c r="L1" s="105"/>
      <c r="M1" s="105"/>
      <c r="N1" s="105"/>
      <c r="O1" s="105"/>
      <c r="P1" s="105"/>
      <c r="Q1" s="105"/>
      <c r="R1" s="105"/>
      <c r="S1" s="105"/>
      <c r="T1" s="105"/>
    </row>
    <row r="2" spans="1:20" ht="23.25" x14ac:dyDescent="0.25">
      <c r="A2" s="105"/>
      <c r="B2" s="45" t="s">
        <v>176</v>
      </c>
      <c r="C2" s="285"/>
      <c r="D2" s="285"/>
      <c r="E2" s="285"/>
      <c r="F2" s="285"/>
      <c r="G2" s="285"/>
      <c r="H2" s="285"/>
      <c r="I2" s="285"/>
      <c r="J2" s="285"/>
      <c r="K2" s="285"/>
      <c r="L2" s="285"/>
      <c r="M2" s="285"/>
      <c r="N2" s="285"/>
      <c r="O2" s="285"/>
      <c r="P2" s="285"/>
      <c r="Q2" s="285"/>
      <c r="R2" s="285"/>
      <c r="S2" s="286"/>
      <c r="T2" s="286"/>
    </row>
    <row r="3" spans="1:20" ht="30" customHeight="1" x14ac:dyDescent="0.25">
      <c r="A3" s="105"/>
      <c r="B3" s="1"/>
      <c r="C3" s="1"/>
      <c r="D3" s="1"/>
      <c r="E3" s="1"/>
      <c r="F3" s="1"/>
      <c r="G3" s="1"/>
      <c r="H3" s="1"/>
      <c r="I3" s="1"/>
      <c r="J3" s="1"/>
      <c r="K3" s="1"/>
      <c r="L3" s="1"/>
      <c r="M3" s="1"/>
      <c r="N3" s="1"/>
      <c r="O3" s="1"/>
      <c r="P3" s="1"/>
      <c r="Q3" s="1"/>
      <c r="R3" s="1"/>
      <c r="S3" s="1"/>
      <c r="T3" s="1"/>
    </row>
    <row r="4" spans="1:20" ht="24" customHeight="1" x14ac:dyDescent="0.3">
      <c r="A4" s="105"/>
      <c r="B4" s="74" t="s">
        <v>177</v>
      </c>
      <c r="C4" s="78"/>
      <c r="D4" s="78"/>
      <c r="E4" s="78"/>
      <c r="F4" s="78"/>
      <c r="G4" s="78"/>
      <c r="H4" s="92"/>
      <c r="I4" s="92"/>
      <c r="J4" s="92"/>
      <c r="K4" s="92"/>
      <c r="L4" s="92"/>
      <c r="M4" s="92"/>
      <c r="N4" s="92"/>
      <c r="O4" s="92"/>
      <c r="P4" s="92"/>
      <c r="Q4" s="92"/>
      <c r="R4" s="92"/>
      <c r="S4" s="290"/>
      <c r="T4" s="290"/>
    </row>
    <row r="5" spans="1:20" ht="15.75" x14ac:dyDescent="0.25">
      <c r="A5" s="105"/>
      <c r="B5" s="340"/>
      <c r="C5" s="340"/>
      <c r="D5" s="340"/>
      <c r="E5" s="340"/>
      <c r="F5" s="340"/>
      <c r="G5" s="340"/>
      <c r="H5" s="340"/>
      <c r="I5" s="340"/>
      <c r="J5" s="340"/>
      <c r="K5" s="340"/>
      <c r="L5" s="340"/>
      <c r="M5" s="340"/>
      <c r="N5" s="340"/>
      <c r="O5" s="340"/>
      <c r="P5" s="340"/>
      <c r="Q5" s="340"/>
      <c r="R5" s="340"/>
      <c r="S5" s="1"/>
      <c r="T5" s="1"/>
    </row>
    <row r="6" spans="1:20" ht="15.75" x14ac:dyDescent="0.25">
      <c r="A6" s="105"/>
      <c r="B6" s="82" t="s">
        <v>818</v>
      </c>
      <c r="C6" s="16"/>
      <c r="D6" s="16"/>
      <c r="E6" s="16"/>
      <c r="F6" s="16"/>
      <c r="G6" s="16"/>
      <c r="H6" s="16"/>
      <c r="I6" s="16"/>
      <c r="J6" s="16"/>
      <c r="K6" s="16"/>
      <c r="L6" s="16"/>
      <c r="M6" s="16"/>
      <c r="N6" s="16"/>
      <c r="O6" s="16"/>
      <c r="P6" s="16"/>
      <c r="Q6" s="340"/>
      <c r="R6" s="340"/>
      <c r="S6" s="1"/>
      <c r="T6" s="1"/>
    </row>
    <row r="7" spans="1:20" ht="9" customHeight="1" x14ac:dyDescent="0.25">
      <c r="A7" s="105"/>
      <c r="B7" s="82"/>
      <c r="C7" s="16"/>
      <c r="D7" s="16"/>
      <c r="E7" s="16"/>
      <c r="F7" s="16"/>
      <c r="G7" s="16"/>
      <c r="H7" s="16"/>
      <c r="I7" s="16"/>
      <c r="J7" s="16"/>
      <c r="K7" s="16"/>
      <c r="L7" s="16"/>
      <c r="M7" s="16"/>
      <c r="N7" s="16"/>
      <c r="O7" s="16"/>
      <c r="P7" s="16"/>
      <c r="Q7" s="340"/>
      <c r="R7" s="340"/>
      <c r="S7" s="1"/>
      <c r="T7" s="1"/>
    </row>
    <row r="8" spans="1:20" ht="71.25" customHeight="1" x14ac:dyDescent="0.25">
      <c r="A8" s="105"/>
      <c r="B8" s="399" t="s">
        <v>820</v>
      </c>
      <c r="C8" s="399"/>
      <c r="D8" s="399"/>
      <c r="E8" s="399"/>
      <c r="F8" s="399"/>
      <c r="G8" s="398" t="s">
        <v>178</v>
      </c>
      <c r="H8" s="398"/>
      <c r="I8" s="398"/>
      <c r="J8" s="398"/>
      <c r="K8" s="398"/>
      <c r="L8" s="398" t="s">
        <v>285</v>
      </c>
      <c r="M8" s="398"/>
      <c r="N8" s="398"/>
      <c r="O8" s="398"/>
      <c r="P8" s="398"/>
      <c r="Q8" s="340"/>
      <c r="R8" s="340"/>
      <c r="S8" s="1"/>
      <c r="T8" s="1"/>
    </row>
    <row r="9" spans="1:20" ht="15.75" x14ac:dyDescent="0.25">
      <c r="A9" s="105"/>
      <c r="B9" s="576"/>
      <c r="C9" s="576"/>
      <c r="D9" s="576"/>
      <c r="E9" s="576"/>
      <c r="F9" s="576"/>
      <c r="G9" s="576"/>
      <c r="H9" s="576"/>
      <c r="I9" s="576"/>
      <c r="J9" s="576"/>
      <c r="K9" s="576"/>
      <c r="L9" s="576"/>
      <c r="M9" s="576"/>
      <c r="N9" s="576"/>
      <c r="O9" s="576"/>
      <c r="P9" s="576"/>
      <c r="Q9" s="340"/>
      <c r="R9" s="340"/>
      <c r="S9" s="1"/>
      <c r="T9" s="1"/>
    </row>
    <row r="10" spans="1:20" ht="15.75" x14ac:dyDescent="0.25">
      <c r="A10" s="105"/>
      <c r="B10" s="576"/>
      <c r="C10" s="576"/>
      <c r="D10" s="576"/>
      <c r="E10" s="576"/>
      <c r="F10" s="576"/>
      <c r="G10" s="576"/>
      <c r="H10" s="576"/>
      <c r="I10" s="576"/>
      <c r="J10" s="576"/>
      <c r="K10" s="576"/>
      <c r="L10" s="576"/>
      <c r="M10" s="576"/>
      <c r="N10" s="576"/>
      <c r="O10" s="576"/>
      <c r="P10" s="576"/>
      <c r="Q10" s="340"/>
      <c r="R10" s="340"/>
      <c r="S10" s="1"/>
      <c r="T10" s="1"/>
    </row>
    <row r="11" spans="1:20" ht="15.75" x14ac:dyDescent="0.25">
      <c r="A11" s="105"/>
      <c r="B11" s="576"/>
      <c r="C11" s="576"/>
      <c r="D11" s="576"/>
      <c r="E11" s="576"/>
      <c r="F11" s="576"/>
      <c r="G11" s="576"/>
      <c r="H11" s="576"/>
      <c r="I11" s="576"/>
      <c r="J11" s="576"/>
      <c r="K11" s="576"/>
      <c r="L11" s="576"/>
      <c r="M11" s="576"/>
      <c r="N11" s="576"/>
      <c r="O11" s="576"/>
      <c r="P11" s="576"/>
      <c r="Q11" s="340"/>
      <c r="R11" s="340"/>
      <c r="S11" s="1"/>
      <c r="T11" s="1"/>
    </row>
    <row r="12" spans="1:20" ht="15.75" x14ac:dyDescent="0.25">
      <c r="A12" s="105"/>
      <c r="B12" s="576"/>
      <c r="C12" s="576"/>
      <c r="D12" s="576"/>
      <c r="E12" s="576"/>
      <c r="F12" s="576"/>
      <c r="G12" s="576"/>
      <c r="H12" s="576"/>
      <c r="I12" s="576"/>
      <c r="J12" s="576"/>
      <c r="K12" s="576"/>
      <c r="L12" s="576"/>
      <c r="M12" s="576"/>
      <c r="N12" s="576"/>
      <c r="O12" s="576"/>
      <c r="P12" s="576"/>
      <c r="Q12" s="340"/>
      <c r="R12" s="340"/>
      <c r="S12" s="1"/>
      <c r="T12" s="1"/>
    </row>
    <row r="13" spans="1:20" ht="15.75" x14ac:dyDescent="0.25">
      <c r="A13" s="105"/>
      <c r="B13" s="576"/>
      <c r="C13" s="576"/>
      <c r="D13" s="576"/>
      <c r="E13" s="576"/>
      <c r="F13" s="576"/>
      <c r="G13" s="576"/>
      <c r="H13" s="576"/>
      <c r="I13" s="576"/>
      <c r="J13" s="576"/>
      <c r="K13" s="576"/>
      <c r="L13" s="576"/>
      <c r="M13" s="576"/>
      <c r="N13" s="576"/>
      <c r="O13" s="576"/>
      <c r="P13" s="576"/>
      <c r="Q13" s="340"/>
      <c r="R13" s="340"/>
      <c r="S13" s="1"/>
      <c r="T13" s="1"/>
    </row>
    <row r="14" spans="1:20" ht="15.75" x14ac:dyDescent="0.25">
      <c r="A14" s="105"/>
      <c r="B14" s="576"/>
      <c r="C14" s="576"/>
      <c r="D14" s="576"/>
      <c r="E14" s="576"/>
      <c r="F14" s="576"/>
      <c r="G14" s="576"/>
      <c r="H14" s="576"/>
      <c r="I14" s="576"/>
      <c r="J14" s="576"/>
      <c r="K14" s="576"/>
      <c r="L14" s="576"/>
      <c r="M14" s="576"/>
      <c r="N14" s="576"/>
      <c r="O14" s="576"/>
      <c r="P14" s="576"/>
      <c r="Q14" s="340"/>
      <c r="R14" s="340"/>
      <c r="S14" s="1"/>
      <c r="T14" s="1"/>
    </row>
    <row r="15" spans="1:20" ht="15.75" x14ac:dyDescent="0.25">
      <c r="A15" s="105"/>
      <c r="B15" s="576"/>
      <c r="C15" s="576"/>
      <c r="D15" s="576"/>
      <c r="E15" s="576"/>
      <c r="F15" s="576"/>
      <c r="G15" s="576"/>
      <c r="H15" s="576"/>
      <c r="I15" s="576"/>
      <c r="J15" s="576"/>
      <c r="K15" s="576"/>
      <c r="L15" s="576"/>
      <c r="M15" s="576"/>
      <c r="N15" s="576"/>
      <c r="O15" s="576"/>
      <c r="P15" s="576"/>
      <c r="Q15" s="340"/>
      <c r="R15" s="340"/>
      <c r="S15" s="1"/>
      <c r="T15" s="1"/>
    </row>
    <row r="16" spans="1:20" ht="15.75" x14ac:dyDescent="0.25">
      <c r="A16" s="105"/>
      <c r="B16" s="576"/>
      <c r="C16" s="576"/>
      <c r="D16" s="576"/>
      <c r="E16" s="576"/>
      <c r="F16" s="576"/>
      <c r="G16" s="576"/>
      <c r="H16" s="576"/>
      <c r="I16" s="576"/>
      <c r="J16" s="576"/>
      <c r="K16" s="576"/>
      <c r="L16" s="576"/>
      <c r="M16" s="576"/>
      <c r="N16" s="576"/>
      <c r="O16" s="576"/>
      <c r="P16" s="576"/>
      <c r="Q16" s="340"/>
      <c r="R16" s="340"/>
      <c r="S16" s="1"/>
      <c r="T16" s="1"/>
    </row>
    <row r="17" spans="1:22" ht="15.75" x14ac:dyDescent="0.25">
      <c r="A17" s="105"/>
      <c r="B17" s="576"/>
      <c r="C17" s="576"/>
      <c r="D17" s="576"/>
      <c r="E17" s="576"/>
      <c r="F17" s="576"/>
      <c r="G17" s="576"/>
      <c r="H17" s="576"/>
      <c r="I17" s="576"/>
      <c r="J17" s="576"/>
      <c r="K17" s="576"/>
      <c r="L17" s="576"/>
      <c r="M17" s="576"/>
      <c r="N17" s="576"/>
      <c r="O17" s="576"/>
      <c r="P17" s="576"/>
      <c r="Q17" s="340"/>
      <c r="R17" s="340"/>
      <c r="S17" s="1"/>
      <c r="T17" s="1"/>
    </row>
    <row r="18" spans="1:22" ht="15.75" x14ac:dyDescent="0.25">
      <c r="A18" s="105"/>
      <c r="B18" s="576"/>
      <c r="C18" s="576"/>
      <c r="D18" s="576"/>
      <c r="E18" s="576"/>
      <c r="F18" s="576"/>
      <c r="G18" s="576"/>
      <c r="H18" s="576"/>
      <c r="I18" s="576"/>
      <c r="J18" s="576"/>
      <c r="K18" s="576"/>
      <c r="L18" s="576"/>
      <c r="M18" s="576"/>
      <c r="N18" s="576"/>
      <c r="O18" s="576"/>
      <c r="P18" s="576"/>
      <c r="Q18" s="340"/>
      <c r="R18" s="340"/>
      <c r="S18" s="1"/>
      <c r="T18" s="1"/>
    </row>
    <row r="19" spans="1:22" ht="15.75" x14ac:dyDescent="0.25">
      <c r="A19" s="105"/>
      <c r="B19" s="576"/>
      <c r="C19" s="576"/>
      <c r="D19" s="576"/>
      <c r="E19" s="576"/>
      <c r="F19" s="576"/>
      <c r="G19" s="576"/>
      <c r="H19" s="576"/>
      <c r="I19" s="576"/>
      <c r="J19" s="576"/>
      <c r="K19" s="576"/>
      <c r="L19" s="576"/>
      <c r="M19" s="576"/>
      <c r="N19" s="576"/>
      <c r="O19" s="576"/>
      <c r="P19" s="576"/>
      <c r="Q19" s="340"/>
      <c r="R19" s="340"/>
      <c r="S19" s="1"/>
      <c r="T19" s="1"/>
    </row>
    <row r="20" spans="1:22" ht="15.75" x14ac:dyDescent="0.25">
      <c r="A20" s="105"/>
      <c r="B20" s="576"/>
      <c r="C20" s="576"/>
      <c r="D20" s="576"/>
      <c r="E20" s="576"/>
      <c r="F20" s="576"/>
      <c r="G20" s="576"/>
      <c r="H20" s="576"/>
      <c r="I20" s="576"/>
      <c r="J20" s="576"/>
      <c r="K20" s="576"/>
      <c r="L20" s="576"/>
      <c r="M20" s="576"/>
      <c r="N20" s="576"/>
      <c r="O20" s="576"/>
      <c r="P20" s="576"/>
      <c r="Q20" s="340"/>
      <c r="R20" s="340"/>
      <c r="S20" s="1"/>
      <c r="T20" s="1"/>
    </row>
    <row r="21" spans="1:22" ht="15.75" x14ac:dyDescent="0.25">
      <c r="A21" s="105"/>
      <c r="B21" s="341"/>
      <c r="C21" s="341"/>
      <c r="D21" s="341"/>
      <c r="E21" s="341"/>
      <c r="F21" s="341"/>
      <c r="G21" s="341"/>
      <c r="H21" s="341"/>
      <c r="I21" s="341"/>
      <c r="J21" s="341"/>
      <c r="K21" s="341"/>
      <c r="L21" s="341"/>
      <c r="M21" s="341"/>
      <c r="N21" s="341"/>
      <c r="O21" s="341"/>
      <c r="P21" s="341"/>
      <c r="Q21" s="340"/>
      <c r="R21" s="340"/>
      <c r="S21" s="1"/>
      <c r="T21" s="1"/>
    </row>
    <row r="22" spans="1:22" ht="15.75" x14ac:dyDescent="0.25">
      <c r="A22" s="105"/>
      <c r="B22" s="341"/>
      <c r="C22" s="341"/>
      <c r="D22" s="341"/>
      <c r="E22" s="341"/>
      <c r="F22" s="341"/>
      <c r="G22" s="341"/>
      <c r="H22" s="341"/>
      <c r="I22" s="341"/>
      <c r="J22" s="341"/>
      <c r="K22" s="341"/>
      <c r="L22" s="341"/>
      <c r="M22" s="341"/>
      <c r="N22" s="341"/>
      <c r="O22" s="341"/>
      <c r="P22" s="341"/>
      <c r="Q22" s="340"/>
      <c r="R22" s="340"/>
      <c r="S22" s="1"/>
      <c r="T22" s="1"/>
    </row>
    <row r="23" spans="1:22" ht="15.75" x14ac:dyDescent="0.25">
      <c r="A23" s="105"/>
      <c r="B23" s="341"/>
      <c r="C23" s="341"/>
      <c r="D23" s="341"/>
      <c r="E23" s="341"/>
      <c r="F23" s="341"/>
      <c r="G23" s="341"/>
      <c r="H23" s="341"/>
      <c r="I23" s="341"/>
      <c r="J23" s="341"/>
      <c r="K23" s="341"/>
      <c r="L23" s="341"/>
      <c r="M23" s="341"/>
      <c r="N23" s="341"/>
      <c r="O23" s="341"/>
      <c r="P23" s="341"/>
      <c r="Q23" s="340"/>
      <c r="R23" s="340"/>
      <c r="S23" s="1"/>
      <c r="T23" s="1"/>
    </row>
    <row r="24" spans="1:22" ht="15.75" x14ac:dyDescent="0.25">
      <c r="A24" s="105"/>
      <c r="B24" s="16"/>
      <c r="C24" s="16"/>
      <c r="D24" s="16"/>
      <c r="E24" s="16"/>
      <c r="F24" s="16"/>
      <c r="G24" s="16"/>
      <c r="H24" s="16"/>
      <c r="I24" s="16"/>
      <c r="J24" s="16"/>
      <c r="K24" s="16"/>
      <c r="L24" s="16"/>
      <c r="M24" s="16"/>
      <c r="N24" s="16"/>
      <c r="O24" s="16"/>
      <c r="P24" s="16"/>
      <c r="Q24" s="340"/>
      <c r="R24" s="340"/>
      <c r="S24" s="1"/>
      <c r="T24" s="1"/>
    </row>
    <row r="25" spans="1:22" ht="18.75" x14ac:dyDescent="0.3">
      <c r="A25" s="105"/>
      <c r="B25" s="74" t="s">
        <v>179</v>
      </c>
      <c r="C25" s="78"/>
      <c r="D25" s="78"/>
      <c r="E25" s="78"/>
      <c r="F25" s="78"/>
      <c r="G25" s="78"/>
      <c r="H25" s="92"/>
      <c r="I25" s="92"/>
      <c r="J25" s="92"/>
      <c r="K25" s="92"/>
      <c r="L25" s="92"/>
      <c r="M25" s="92"/>
      <c r="N25" s="92"/>
      <c r="O25" s="92"/>
      <c r="P25" s="92"/>
      <c r="Q25" s="92"/>
      <c r="R25" s="92"/>
      <c r="S25" s="290"/>
      <c r="T25" s="290"/>
    </row>
    <row r="26" spans="1:22" ht="15.75" x14ac:dyDescent="0.25">
      <c r="A26" s="105"/>
      <c r="B26" s="342"/>
      <c r="C26" s="343"/>
      <c r="D26" s="343"/>
      <c r="E26" s="343"/>
      <c r="F26" s="343"/>
      <c r="G26" s="343"/>
      <c r="H26" s="340"/>
      <c r="I26" s="340"/>
      <c r="J26" s="340"/>
      <c r="K26" s="340"/>
      <c r="L26" s="340"/>
      <c r="M26" s="340"/>
      <c r="N26" s="340"/>
      <c r="O26" s="340"/>
      <c r="P26" s="340"/>
      <c r="Q26" s="340"/>
      <c r="R26" s="340"/>
      <c r="S26" s="1"/>
      <c r="T26" s="1"/>
    </row>
    <row r="27" spans="1:22" ht="15.75" customHeight="1" x14ac:dyDescent="0.25">
      <c r="A27" s="105"/>
      <c r="B27" s="577" t="s">
        <v>199</v>
      </c>
      <c r="C27" s="577"/>
      <c r="D27" s="577"/>
      <c r="E27" s="577"/>
      <c r="F27" s="577"/>
      <c r="G27" s="577"/>
      <c r="H27" s="577"/>
      <c r="I27" s="577"/>
      <c r="J27" s="577"/>
      <c r="K27" s="577"/>
      <c r="L27" s="577"/>
      <c r="M27" s="577"/>
      <c r="N27" s="577"/>
      <c r="O27" s="577"/>
      <c r="P27" s="577"/>
      <c r="Q27" s="577"/>
      <c r="R27" s="577"/>
      <c r="S27" s="1"/>
      <c r="T27" s="1"/>
    </row>
    <row r="28" spans="1:22" ht="15.75" customHeight="1" x14ac:dyDescent="0.25">
      <c r="A28" s="105"/>
      <c r="B28" s="577"/>
      <c r="C28" s="577"/>
      <c r="D28" s="577"/>
      <c r="E28" s="577"/>
      <c r="F28" s="577"/>
      <c r="G28" s="577"/>
      <c r="H28" s="577"/>
      <c r="I28" s="577"/>
      <c r="J28" s="577"/>
      <c r="K28" s="577"/>
      <c r="L28" s="577"/>
      <c r="M28" s="577"/>
      <c r="N28" s="577"/>
      <c r="O28" s="577"/>
      <c r="P28" s="577"/>
      <c r="Q28" s="577"/>
      <c r="R28" s="577"/>
      <c r="S28" s="1"/>
      <c r="T28" s="1"/>
    </row>
    <row r="29" spans="1:22" ht="15.75" customHeight="1" x14ac:dyDescent="0.25">
      <c r="A29" s="105"/>
      <c r="B29" s="344"/>
      <c r="C29" s="344"/>
      <c r="D29" s="344"/>
      <c r="E29" s="344"/>
      <c r="F29" s="344"/>
      <c r="G29" s="344"/>
      <c r="H29" s="344"/>
      <c r="I29" s="344"/>
      <c r="J29" s="344"/>
      <c r="K29" s="344"/>
      <c r="L29" s="344"/>
      <c r="M29" s="344"/>
      <c r="N29" s="344"/>
      <c r="O29" s="344"/>
      <c r="P29" s="344"/>
      <c r="Q29" s="344"/>
      <c r="R29" s="344"/>
      <c r="S29" s="1"/>
      <c r="T29" s="1"/>
    </row>
    <row r="30" spans="1:22" ht="15.75" x14ac:dyDescent="0.25">
      <c r="A30" s="105"/>
      <c r="B30" s="340"/>
      <c r="C30" s="340"/>
      <c r="D30" s="340"/>
      <c r="E30" s="340"/>
      <c r="F30" s="340"/>
      <c r="G30" s="340"/>
      <c r="H30" s="340"/>
      <c r="I30" s="340"/>
      <c r="J30" s="340"/>
      <c r="K30" s="340"/>
      <c r="L30" s="340"/>
      <c r="M30" s="340"/>
      <c r="N30" s="340"/>
      <c r="O30" s="340"/>
      <c r="P30" s="340"/>
      <c r="Q30" s="340"/>
      <c r="R30" s="340"/>
      <c r="S30" s="121"/>
      <c r="T30" s="121"/>
      <c r="U30" s="104"/>
      <c r="V30" s="104"/>
    </row>
    <row r="31" spans="1:22" ht="15.75" x14ac:dyDescent="0.25">
      <c r="A31" s="105"/>
      <c r="B31" s="340"/>
      <c r="C31" s="340"/>
      <c r="D31" s="340"/>
      <c r="E31" s="340"/>
      <c r="F31" s="340"/>
      <c r="G31" s="340"/>
      <c r="H31" s="340"/>
      <c r="I31" s="340"/>
      <c r="J31" s="340"/>
      <c r="K31" s="340"/>
      <c r="L31" s="340"/>
      <c r="M31" s="340"/>
      <c r="N31" s="340"/>
      <c r="O31" s="340"/>
      <c r="P31" s="340"/>
      <c r="Q31" s="340"/>
      <c r="R31" s="340"/>
      <c r="S31" s="121"/>
      <c r="T31" s="121"/>
      <c r="U31" s="104"/>
      <c r="V31" s="104"/>
    </row>
    <row r="32" spans="1:22" x14ac:dyDescent="0.25">
      <c r="A32" s="105"/>
      <c r="B32" s="58" t="s">
        <v>146</v>
      </c>
      <c r="C32" s="9"/>
      <c r="D32" s="9"/>
      <c r="E32" s="9"/>
      <c r="F32" s="9"/>
      <c r="G32" s="9"/>
      <c r="H32" s="9"/>
      <c r="I32" s="9"/>
      <c r="J32" s="9"/>
      <c r="K32" s="9"/>
      <c r="L32" s="9"/>
      <c r="M32" s="9"/>
      <c r="N32" s="9"/>
      <c r="O32" s="9"/>
      <c r="P32" s="9"/>
      <c r="Q32" s="9"/>
      <c r="R32" s="9"/>
      <c r="S32" s="121"/>
      <c r="T32" s="121"/>
      <c r="U32" s="104"/>
      <c r="V32" s="104"/>
    </row>
    <row r="33" spans="1:22" x14ac:dyDescent="0.25">
      <c r="A33" s="105"/>
      <c r="B33" s="442" t="s">
        <v>147</v>
      </c>
      <c r="C33" s="442"/>
      <c r="D33" s="442"/>
      <c r="E33" s="442"/>
      <c r="F33" s="442"/>
      <c r="G33" s="442"/>
      <c r="H33" s="442"/>
      <c r="I33" s="442"/>
      <c r="J33" s="442"/>
      <c r="K33" s="442"/>
      <c r="L33" s="442"/>
      <c r="M33" s="442"/>
      <c r="N33" s="442"/>
      <c r="O33" s="442"/>
      <c r="P33" s="442"/>
      <c r="Q33" s="442"/>
      <c r="R33" s="442"/>
      <c r="S33" s="121"/>
      <c r="T33" s="121"/>
      <c r="U33" s="104"/>
      <c r="V33" s="104"/>
    </row>
    <row r="34" spans="1:22" x14ac:dyDescent="0.25">
      <c r="A34" s="105"/>
      <c r="B34" s="442"/>
      <c r="C34" s="442"/>
      <c r="D34" s="442"/>
      <c r="E34" s="442"/>
      <c r="F34" s="442"/>
      <c r="G34" s="442"/>
      <c r="H34" s="442"/>
      <c r="I34" s="442"/>
      <c r="J34" s="442"/>
      <c r="K34" s="442"/>
      <c r="L34" s="442"/>
      <c r="M34" s="442"/>
      <c r="N34" s="442"/>
      <c r="O34" s="442"/>
      <c r="P34" s="442"/>
      <c r="Q34" s="442"/>
      <c r="R34" s="442"/>
      <c r="S34" s="121"/>
      <c r="T34" s="121"/>
      <c r="U34" s="104"/>
      <c r="V34" s="104"/>
    </row>
    <row r="35" spans="1:22" x14ac:dyDescent="0.25">
      <c r="A35" s="105"/>
      <c r="B35" s="442"/>
      <c r="C35" s="442"/>
      <c r="D35" s="442"/>
      <c r="E35" s="442"/>
      <c r="F35" s="442"/>
      <c r="G35" s="442"/>
      <c r="H35" s="442"/>
      <c r="I35" s="442"/>
      <c r="J35" s="442"/>
      <c r="K35" s="442"/>
      <c r="L35" s="442"/>
      <c r="M35" s="442"/>
      <c r="N35" s="442"/>
      <c r="O35" s="442"/>
      <c r="P35" s="442"/>
      <c r="Q35" s="442"/>
      <c r="R35" s="442"/>
      <c r="S35" s="121"/>
      <c r="T35" s="121"/>
      <c r="U35" s="104"/>
      <c r="V35" s="104"/>
    </row>
    <row r="36" spans="1:22" x14ac:dyDescent="0.25">
      <c r="A36" s="105"/>
      <c r="B36" s="442"/>
      <c r="C36" s="442"/>
      <c r="D36" s="442"/>
      <c r="E36" s="442"/>
      <c r="F36" s="442"/>
      <c r="G36" s="442"/>
      <c r="H36" s="442"/>
      <c r="I36" s="442"/>
      <c r="J36" s="442"/>
      <c r="K36" s="442"/>
      <c r="L36" s="442"/>
      <c r="M36" s="442"/>
      <c r="N36" s="442"/>
      <c r="O36" s="442"/>
      <c r="P36" s="442"/>
      <c r="Q36" s="442"/>
      <c r="R36" s="442"/>
      <c r="S36" s="121"/>
      <c r="T36" s="121"/>
      <c r="U36" s="104"/>
      <c r="V36" s="104"/>
    </row>
    <row r="37" spans="1:22" x14ac:dyDescent="0.25">
      <c r="A37" s="105"/>
      <c r="B37" s="442"/>
      <c r="C37" s="442"/>
      <c r="D37" s="442"/>
      <c r="E37" s="442"/>
      <c r="F37" s="442"/>
      <c r="G37" s="442"/>
      <c r="H37" s="442"/>
      <c r="I37" s="442"/>
      <c r="J37" s="442"/>
      <c r="K37" s="442"/>
      <c r="L37" s="442"/>
      <c r="M37" s="442"/>
      <c r="N37" s="442"/>
      <c r="O37" s="442"/>
      <c r="P37" s="442"/>
      <c r="Q37" s="442"/>
      <c r="R37" s="442"/>
      <c r="S37" s="121"/>
      <c r="T37" s="121"/>
      <c r="U37" s="104"/>
      <c r="V37" s="104"/>
    </row>
    <row r="38" spans="1:22" ht="15.75" x14ac:dyDescent="0.25">
      <c r="A38" s="105"/>
      <c r="B38" s="340"/>
      <c r="C38" s="340"/>
      <c r="D38" s="340"/>
      <c r="E38" s="340"/>
      <c r="F38" s="340"/>
      <c r="G38" s="340"/>
      <c r="H38" s="340"/>
      <c r="I38" s="340"/>
      <c r="J38" s="340"/>
      <c r="K38" s="340"/>
      <c r="L38" s="340"/>
      <c r="M38" s="340"/>
      <c r="N38" s="340"/>
      <c r="O38" s="340"/>
      <c r="P38" s="340"/>
      <c r="Q38" s="340"/>
      <c r="R38" s="340"/>
      <c r="S38" s="121"/>
      <c r="T38" s="121"/>
      <c r="U38" s="104"/>
      <c r="V38" s="104"/>
    </row>
    <row r="39" spans="1:22" ht="15.75" x14ac:dyDescent="0.25">
      <c r="A39" s="105"/>
      <c r="B39" s="340"/>
      <c r="C39" s="340"/>
      <c r="D39" s="340"/>
      <c r="E39" s="340"/>
      <c r="F39" s="340"/>
      <c r="G39" s="340"/>
      <c r="H39" s="340"/>
      <c r="I39" s="340"/>
      <c r="J39" s="340"/>
      <c r="K39" s="340"/>
      <c r="L39" s="340"/>
      <c r="M39" s="340"/>
      <c r="N39" s="340"/>
      <c r="O39" s="340"/>
      <c r="P39" s="340"/>
      <c r="Q39" s="340"/>
      <c r="R39" s="340"/>
      <c r="S39" s="121"/>
      <c r="T39" s="121"/>
      <c r="U39" s="104"/>
      <c r="V39" s="104"/>
    </row>
    <row r="40" spans="1:22" ht="15.75" x14ac:dyDescent="0.25">
      <c r="A40" s="105"/>
      <c r="B40" s="340"/>
      <c r="C40" s="340"/>
      <c r="D40" s="340"/>
      <c r="E40" s="340"/>
      <c r="F40" s="340"/>
      <c r="G40" s="340"/>
      <c r="H40" s="340"/>
      <c r="I40" s="340"/>
      <c r="J40" s="340"/>
      <c r="K40" s="340"/>
      <c r="L40" s="340"/>
      <c r="M40" s="340"/>
      <c r="N40" s="340"/>
      <c r="O40" s="340"/>
      <c r="P40" s="340"/>
      <c r="Q40" s="340"/>
      <c r="R40" s="306" t="s">
        <v>1018</v>
      </c>
      <c r="S40" s="121"/>
      <c r="T40" s="121"/>
      <c r="U40" s="104"/>
      <c r="V40" s="104"/>
    </row>
    <row r="41" spans="1:22" ht="15.75" x14ac:dyDescent="0.25">
      <c r="A41" s="105"/>
      <c r="B41" s="340"/>
      <c r="C41" s="340"/>
      <c r="D41" s="340"/>
      <c r="E41" s="340"/>
      <c r="F41" s="340"/>
      <c r="G41" s="340"/>
      <c r="H41" s="340"/>
      <c r="I41" s="340"/>
      <c r="J41" s="340"/>
      <c r="K41" s="340"/>
      <c r="L41" s="340"/>
      <c r="M41" s="340"/>
      <c r="N41" s="340"/>
      <c r="O41" s="340"/>
      <c r="P41" s="340"/>
      <c r="Q41" s="340"/>
      <c r="R41" s="340"/>
      <c r="S41" s="1"/>
      <c r="T41" s="1"/>
    </row>
    <row r="42" spans="1:22" ht="15.75" x14ac:dyDescent="0.25">
      <c r="A42" s="105"/>
      <c r="B42" s="340"/>
      <c r="C42" s="340"/>
      <c r="D42" s="340"/>
      <c r="E42" s="340"/>
      <c r="F42" s="340"/>
      <c r="G42" s="340"/>
      <c r="H42" s="340"/>
      <c r="I42" s="340"/>
      <c r="J42" s="340"/>
      <c r="K42" s="340"/>
      <c r="L42" s="340"/>
      <c r="M42" s="340"/>
      <c r="N42" s="340"/>
      <c r="O42" s="340"/>
      <c r="P42" s="340"/>
      <c r="Q42" s="340"/>
      <c r="R42" s="356" t="s">
        <v>1040</v>
      </c>
      <c r="S42" s="192"/>
      <c r="T42" s="1"/>
    </row>
    <row r="43" spans="1:22" ht="15.75" x14ac:dyDescent="0.25">
      <c r="A43" s="192"/>
      <c r="B43" s="340"/>
      <c r="C43" s="340"/>
      <c r="D43" s="340"/>
      <c r="E43" s="340"/>
      <c r="F43" s="340"/>
      <c r="G43" s="340"/>
      <c r="H43" s="340"/>
      <c r="I43" s="340"/>
      <c r="J43" s="340"/>
      <c r="K43" s="340"/>
      <c r="L43" s="340"/>
      <c r="M43" s="340"/>
      <c r="N43" s="340"/>
      <c r="O43" s="340"/>
      <c r="P43" s="340"/>
      <c r="Q43" s="340"/>
      <c r="S43" s="357"/>
      <c r="T43" s="192"/>
    </row>
    <row r="44" spans="1:22" ht="15.75" x14ac:dyDescent="0.25">
      <c r="A44" s="192"/>
      <c r="B44" s="354"/>
      <c r="C44" s="354"/>
      <c r="D44" s="354"/>
      <c r="E44" s="354"/>
      <c r="F44" s="354"/>
      <c r="G44" s="354"/>
      <c r="H44" s="354"/>
      <c r="I44" s="354"/>
      <c r="J44" s="354"/>
      <c r="K44" s="354"/>
      <c r="L44" s="354"/>
      <c r="M44" s="354"/>
      <c r="N44" s="354"/>
      <c r="O44" s="354"/>
      <c r="P44" s="354"/>
      <c r="Q44" s="354"/>
      <c r="R44" s="354"/>
      <c r="S44" s="192"/>
      <c r="T44" s="192"/>
    </row>
    <row r="45" spans="1:22" ht="15.75" x14ac:dyDescent="0.25">
      <c r="A45" s="192"/>
      <c r="B45" s="354"/>
      <c r="C45" s="354"/>
      <c r="D45" s="354"/>
      <c r="E45" s="354"/>
      <c r="F45" s="354"/>
      <c r="G45" s="354"/>
      <c r="H45" s="354"/>
      <c r="I45" s="354"/>
      <c r="J45" s="354"/>
      <c r="K45" s="354"/>
      <c r="L45" s="354"/>
      <c r="M45" s="354"/>
      <c r="N45" s="354"/>
      <c r="O45" s="354"/>
      <c r="P45" s="354"/>
      <c r="Q45" s="354"/>
      <c r="R45" s="354"/>
      <c r="S45" s="192"/>
      <c r="T45" s="192"/>
    </row>
    <row r="46" spans="1:22" ht="15.75" x14ac:dyDescent="0.25">
      <c r="B46" s="96"/>
      <c r="C46" s="96"/>
      <c r="D46" s="96"/>
      <c r="E46" s="96"/>
      <c r="F46" s="96"/>
      <c r="G46" s="96"/>
      <c r="H46" s="96"/>
      <c r="I46" s="96"/>
      <c r="J46" s="96"/>
      <c r="K46" s="96"/>
      <c r="L46" s="96"/>
      <c r="M46" s="96"/>
      <c r="N46" s="96"/>
      <c r="O46" s="96"/>
      <c r="P46" s="96"/>
      <c r="Q46" s="96"/>
      <c r="R46" s="96"/>
      <c r="S46" s="46"/>
      <c r="T46" s="46"/>
    </row>
    <row r="47" spans="1:22" ht="15.75" x14ac:dyDescent="0.25">
      <c r="B47" s="96"/>
      <c r="C47" s="96"/>
      <c r="D47" s="96"/>
      <c r="E47" s="96"/>
      <c r="F47" s="96"/>
      <c r="G47" s="96"/>
      <c r="H47" s="96"/>
      <c r="I47" s="96"/>
      <c r="J47" s="96"/>
      <c r="K47" s="96"/>
      <c r="L47" s="96"/>
      <c r="M47" s="96"/>
      <c r="N47" s="96"/>
      <c r="O47" s="96"/>
      <c r="P47" s="96"/>
      <c r="Q47" s="96"/>
      <c r="R47" s="96"/>
      <c r="S47" s="46"/>
      <c r="T47" s="46"/>
    </row>
    <row r="48" spans="1:22" ht="15.75" x14ac:dyDescent="0.25">
      <c r="B48" s="96"/>
      <c r="C48" s="96"/>
      <c r="D48" s="96"/>
      <c r="E48" s="96"/>
      <c r="F48" s="96"/>
      <c r="G48" s="96"/>
      <c r="H48" s="96"/>
      <c r="I48" s="96"/>
      <c r="J48" s="96"/>
      <c r="K48" s="96"/>
      <c r="L48" s="96"/>
      <c r="M48" s="96"/>
      <c r="N48" s="96"/>
      <c r="O48" s="96"/>
      <c r="P48" s="96"/>
      <c r="Q48" s="96"/>
      <c r="R48" s="96"/>
      <c r="S48" s="46"/>
      <c r="T48" s="46"/>
    </row>
    <row r="49" spans="2:20" ht="15.75" x14ac:dyDescent="0.25">
      <c r="B49" s="96"/>
      <c r="C49" s="96"/>
      <c r="D49" s="96"/>
      <c r="E49" s="96"/>
      <c r="F49" s="96"/>
      <c r="G49" s="96"/>
      <c r="H49" s="96"/>
      <c r="I49" s="96"/>
      <c r="J49" s="96"/>
      <c r="K49" s="96"/>
      <c r="L49" s="96"/>
      <c r="M49" s="96"/>
      <c r="N49" s="96"/>
      <c r="O49" s="96"/>
      <c r="P49" s="96"/>
      <c r="Q49" s="96"/>
      <c r="R49" s="96"/>
      <c r="S49" s="46"/>
      <c r="T49" s="46"/>
    </row>
    <row r="50" spans="2:20" ht="15.75" x14ac:dyDescent="0.25">
      <c r="B50" s="96"/>
      <c r="C50" s="96"/>
      <c r="D50" s="96"/>
      <c r="E50" s="96"/>
      <c r="F50" s="96"/>
      <c r="G50" s="96"/>
      <c r="H50" s="96"/>
      <c r="I50" s="96"/>
      <c r="J50" s="96"/>
      <c r="K50" s="96"/>
      <c r="L50" s="96"/>
      <c r="M50" s="96"/>
      <c r="N50" s="96"/>
      <c r="O50" s="96"/>
      <c r="P50" s="96"/>
      <c r="Q50" s="96"/>
      <c r="R50" s="96"/>
      <c r="S50" s="46"/>
      <c r="T50" s="46"/>
    </row>
    <row r="51" spans="2:20" ht="15.75" x14ac:dyDescent="0.25">
      <c r="B51" s="96"/>
      <c r="C51" s="96"/>
      <c r="D51" s="96"/>
      <c r="E51" s="96"/>
      <c r="F51" s="96"/>
      <c r="G51" s="96"/>
      <c r="H51" s="96"/>
      <c r="I51" s="96"/>
      <c r="J51" s="96"/>
      <c r="K51" s="96"/>
      <c r="L51" s="96"/>
      <c r="M51" s="96"/>
      <c r="N51" s="96"/>
      <c r="O51" s="96"/>
      <c r="P51" s="96"/>
      <c r="Q51" s="96"/>
      <c r="R51" s="96"/>
      <c r="S51" s="46"/>
      <c r="T51" s="46"/>
    </row>
    <row r="52" spans="2:20" ht="15.75" x14ac:dyDescent="0.25">
      <c r="B52" s="96"/>
      <c r="C52" s="96"/>
      <c r="D52" s="96"/>
      <c r="E52" s="96"/>
      <c r="F52" s="96"/>
      <c r="G52" s="96"/>
      <c r="H52" s="96"/>
      <c r="I52" s="96"/>
      <c r="J52" s="96"/>
      <c r="K52" s="96"/>
      <c r="L52" s="96"/>
      <c r="M52" s="96"/>
      <c r="N52" s="96"/>
      <c r="O52" s="96"/>
      <c r="P52" s="96"/>
      <c r="Q52" s="96"/>
      <c r="R52" s="96"/>
      <c r="S52" s="46"/>
      <c r="T52" s="46"/>
    </row>
    <row r="53" spans="2:20" ht="15.75" x14ac:dyDescent="0.25">
      <c r="B53" s="96"/>
      <c r="C53" s="96"/>
      <c r="D53" s="96"/>
      <c r="E53" s="96"/>
      <c r="F53" s="96"/>
      <c r="G53" s="96"/>
      <c r="H53" s="96"/>
      <c r="I53" s="96"/>
      <c r="J53" s="96"/>
      <c r="K53" s="96"/>
      <c r="L53" s="96"/>
      <c r="M53" s="96"/>
      <c r="N53" s="96"/>
      <c r="O53" s="96"/>
      <c r="P53" s="96"/>
      <c r="Q53" s="96"/>
      <c r="R53" s="96"/>
      <c r="S53" s="46"/>
      <c r="T53" s="46"/>
    </row>
    <row r="54" spans="2:20" ht="15.75" x14ac:dyDescent="0.25">
      <c r="B54" s="96"/>
      <c r="C54" s="96"/>
      <c r="D54" s="96"/>
      <c r="E54" s="96"/>
      <c r="F54" s="96"/>
      <c r="G54" s="96"/>
      <c r="H54" s="96"/>
      <c r="I54" s="96"/>
      <c r="J54" s="96"/>
      <c r="K54" s="96"/>
      <c r="L54" s="96"/>
      <c r="M54" s="96"/>
      <c r="N54" s="96"/>
      <c r="O54" s="96"/>
      <c r="P54" s="96"/>
      <c r="Q54" s="96"/>
      <c r="R54" s="96"/>
      <c r="S54" s="46"/>
      <c r="T54" s="46"/>
    </row>
    <row r="55" spans="2:20" ht="15.75" x14ac:dyDescent="0.25">
      <c r="B55" s="96"/>
      <c r="C55" s="96"/>
      <c r="D55" s="96"/>
      <c r="E55" s="96"/>
      <c r="F55" s="96"/>
      <c r="G55" s="96"/>
      <c r="H55" s="96"/>
      <c r="I55" s="96"/>
      <c r="J55" s="96"/>
      <c r="K55" s="96"/>
      <c r="L55" s="96"/>
      <c r="M55" s="96"/>
      <c r="N55" s="96"/>
      <c r="O55" s="96"/>
      <c r="P55" s="96"/>
      <c r="Q55" s="96"/>
      <c r="R55" s="96"/>
      <c r="S55" s="46"/>
      <c r="T55" s="46"/>
    </row>
    <row r="56" spans="2:20" ht="15.75" x14ac:dyDescent="0.25">
      <c r="B56" s="96"/>
      <c r="C56" s="96"/>
      <c r="D56" s="96"/>
      <c r="E56" s="96"/>
      <c r="F56" s="96"/>
      <c r="G56" s="96"/>
      <c r="H56" s="96"/>
      <c r="I56" s="96"/>
      <c r="J56" s="96"/>
      <c r="K56" s="96"/>
      <c r="L56" s="96"/>
      <c r="M56" s="96"/>
      <c r="N56" s="96"/>
      <c r="O56" s="96"/>
      <c r="P56" s="96"/>
      <c r="Q56" s="96"/>
      <c r="R56" s="96"/>
      <c r="S56" s="46"/>
      <c r="T56" s="46"/>
    </row>
    <row r="57" spans="2:20" ht="15.75" x14ac:dyDescent="0.25">
      <c r="B57" s="96"/>
      <c r="C57" s="96"/>
      <c r="D57" s="96"/>
      <c r="E57" s="96"/>
      <c r="F57" s="96"/>
      <c r="G57" s="96"/>
      <c r="H57" s="96"/>
      <c r="I57" s="96"/>
      <c r="J57" s="96"/>
      <c r="K57" s="96"/>
      <c r="L57" s="96"/>
      <c r="M57" s="96"/>
      <c r="N57" s="96"/>
      <c r="O57" s="96"/>
      <c r="P57" s="96"/>
      <c r="Q57" s="96"/>
      <c r="R57" s="96"/>
      <c r="S57" s="46"/>
      <c r="T57" s="46"/>
    </row>
    <row r="58" spans="2:20" ht="15.75" x14ac:dyDescent="0.25">
      <c r="B58" s="96"/>
      <c r="C58" s="96"/>
      <c r="D58" s="96"/>
      <c r="E58" s="96"/>
      <c r="F58" s="96"/>
      <c r="G58" s="96"/>
      <c r="H58" s="96"/>
      <c r="I58" s="96"/>
      <c r="J58" s="96"/>
      <c r="K58" s="96"/>
      <c r="L58" s="96"/>
      <c r="M58" s="96"/>
      <c r="N58" s="96"/>
      <c r="O58" s="96"/>
      <c r="P58" s="96"/>
      <c r="Q58" s="96"/>
      <c r="R58" s="96"/>
      <c r="S58" s="46"/>
      <c r="T58" s="46"/>
    </row>
    <row r="59" spans="2:20" ht="15.75" x14ac:dyDescent="0.25">
      <c r="B59" s="96"/>
      <c r="C59" s="96"/>
      <c r="D59" s="96"/>
      <c r="E59" s="96"/>
      <c r="F59" s="96"/>
      <c r="G59" s="96"/>
      <c r="H59" s="96"/>
      <c r="I59" s="96"/>
      <c r="J59" s="96"/>
      <c r="K59" s="96"/>
      <c r="L59" s="96"/>
      <c r="M59" s="96"/>
      <c r="N59" s="96"/>
      <c r="O59" s="96"/>
      <c r="P59" s="96"/>
      <c r="Q59" s="96"/>
      <c r="R59" s="96"/>
      <c r="S59" s="46"/>
      <c r="T59" s="46"/>
    </row>
    <row r="60" spans="2:20" ht="15.75" x14ac:dyDescent="0.25">
      <c r="B60" s="96"/>
      <c r="C60" s="96"/>
      <c r="D60" s="96"/>
      <c r="E60" s="96"/>
      <c r="F60" s="96"/>
      <c r="G60" s="96"/>
      <c r="H60" s="96"/>
      <c r="I60" s="96"/>
      <c r="J60" s="96"/>
      <c r="K60" s="96"/>
      <c r="L60" s="96"/>
      <c r="M60" s="96"/>
      <c r="N60" s="96"/>
      <c r="O60" s="96"/>
      <c r="P60" s="96"/>
      <c r="Q60" s="96"/>
      <c r="R60" s="96"/>
      <c r="S60" s="46"/>
      <c r="T60" s="46"/>
    </row>
    <row r="61" spans="2:20" ht="15.75" x14ac:dyDescent="0.25">
      <c r="B61" s="96"/>
      <c r="C61" s="96"/>
      <c r="D61" s="96"/>
      <c r="E61" s="96"/>
      <c r="F61" s="96"/>
      <c r="G61" s="96"/>
      <c r="H61" s="96"/>
      <c r="I61" s="96"/>
      <c r="J61" s="96"/>
      <c r="K61" s="96"/>
      <c r="L61" s="96"/>
      <c r="M61" s="96"/>
      <c r="N61" s="96"/>
      <c r="O61" s="96"/>
      <c r="P61" s="96"/>
      <c r="Q61" s="96"/>
      <c r="R61" s="96"/>
      <c r="S61" s="46"/>
      <c r="T61" s="46"/>
    </row>
    <row r="62" spans="2:20" ht="15.75" x14ac:dyDescent="0.25">
      <c r="B62" s="96"/>
      <c r="C62" s="96"/>
      <c r="D62" s="96"/>
      <c r="E62" s="96"/>
      <c r="F62" s="96"/>
      <c r="G62" s="96"/>
      <c r="H62" s="96"/>
      <c r="I62" s="96"/>
      <c r="J62" s="96"/>
      <c r="K62" s="96"/>
      <c r="L62" s="96"/>
      <c r="M62" s="96"/>
      <c r="N62" s="96"/>
      <c r="O62" s="96"/>
      <c r="P62" s="96"/>
      <c r="Q62" s="96"/>
      <c r="R62" s="96"/>
      <c r="S62" s="46"/>
      <c r="T62" s="46"/>
    </row>
    <row r="63" spans="2:20" ht="15.75" x14ac:dyDescent="0.25">
      <c r="B63" s="96"/>
      <c r="C63" s="96"/>
      <c r="D63" s="96"/>
      <c r="E63" s="96"/>
      <c r="F63" s="96"/>
      <c r="G63" s="96"/>
      <c r="H63" s="96"/>
      <c r="I63" s="96"/>
      <c r="J63" s="96"/>
      <c r="K63" s="96"/>
      <c r="L63" s="96"/>
      <c r="M63" s="96"/>
      <c r="N63" s="96"/>
      <c r="O63" s="96"/>
      <c r="P63" s="96"/>
      <c r="Q63" s="96"/>
      <c r="R63" s="96"/>
      <c r="S63" s="46"/>
      <c r="T63" s="46"/>
    </row>
    <row r="64" spans="2:20" ht="15.75" x14ac:dyDescent="0.25">
      <c r="B64" s="96"/>
      <c r="C64" s="96"/>
      <c r="D64" s="96"/>
      <c r="E64" s="96"/>
      <c r="F64" s="96"/>
      <c r="G64" s="96"/>
      <c r="H64" s="96"/>
      <c r="I64" s="96"/>
      <c r="J64" s="96"/>
      <c r="K64" s="96"/>
      <c r="L64" s="96"/>
      <c r="M64" s="96"/>
      <c r="N64" s="96"/>
      <c r="O64" s="96"/>
      <c r="P64" s="96"/>
      <c r="Q64" s="96"/>
      <c r="R64" s="96"/>
      <c r="S64" s="46"/>
      <c r="T64" s="46"/>
    </row>
    <row r="65" spans="2:20" ht="15.75" x14ac:dyDescent="0.25">
      <c r="B65" s="96"/>
      <c r="C65" s="96"/>
      <c r="D65" s="96"/>
      <c r="E65" s="96"/>
      <c r="F65" s="96"/>
      <c r="G65" s="96"/>
      <c r="H65" s="96"/>
      <c r="I65" s="96"/>
      <c r="J65" s="96"/>
      <c r="K65" s="96"/>
      <c r="L65" s="96"/>
      <c r="M65" s="96"/>
      <c r="N65" s="96"/>
      <c r="O65" s="96"/>
      <c r="P65" s="96"/>
      <c r="Q65" s="96"/>
      <c r="R65" s="96"/>
      <c r="S65" s="46"/>
      <c r="T65" s="46"/>
    </row>
    <row r="66" spans="2:20" ht="15.75" x14ac:dyDescent="0.25">
      <c r="B66" s="96"/>
      <c r="C66" s="96"/>
      <c r="D66" s="96"/>
      <c r="E66" s="96"/>
      <c r="F66" s="96"/>
      <c r="G66" s="96"/>
      <c r="H66" s="96"/>
      <c r="I66" s="96"/>
      <c r="J66" s="96"/>
      <c r="K66" s="96"/>
      <c r="L66" s="96"/>
      <c r="M66" s="96"/>
      <c r="N66" s="96"/>
      <c r="O66" s="96"/>
      <c r="P66" s="96"/>
      <c r="Q66" s="96"/>
      <c r="R66" s="96"/>
      <c r="S66" s="46"/>
      <c r="T66" s="46"/>
    </row>
    <row r="67" spans="2:20" ht="15.75" x14ac:dyDescent="0.25">
      <c r="B67" s="96"/>
      <c r="C67" s="96"/>
      <c r="D67" s="96"/>
      <c r="E67" s="96"/>
      <c r="F67" s="96"/>
      <c r="G67" s="96"/>
      <c r="H67" s="96"/>
      <c r="I67" s="96"/>
      <c r="J67" s="96"/>
      <c r="K67" s="96"/>
      <c r="L67" s="96"/>
      <c r="M67" s="96"/>
      <c r="N67" s="96"/>
      <c r="O67" s="96"/>
      <c r="P67" s="96"/>
      <c r="Q67" s="96"/>
      <c r="R67" s="96"/>
      <c r="S67" s="46"/>
      <c r="T67" s="46"/>
    </row>
    <row r="68" spans="2:20" ht="15.75" x14ac:dyDescent="0.25">
      <c r="B68" s="96"/>
      <c r="C68" s="96"/>
      <c r="D68" s="96"/>
      <c r="E68" s="96"/>
      <c r="F68" s="96"/>
      <c r="G68" s="96"/>
      <c r="H68" s="96"/>
      <c r="I68" s="96"/>
      <c r="J68" s="96"/>
      <c r="K68" s="96"/>
      <c r="L68" s="96"/>
      <c r="M68" s="96"/>
      <c r="N68" s="96"/>
      <c r="O68" s="96"/>
      <c r="P68" s="96"/>
      <c r="Q68" s="96"/>
      <c r="R68" s="96"/>
      <c r="S68" s="46"/>
      <c r="T68" s="46"/>
    </row>
    <row r="69" spans="2:20" ht="15.75" x14ac:dyDescent="0.25">
      <c r="B69" s="96"/>
      <c r="C69" s="96"/>
      <c r="D69" s="96"/>
      <c r="E69" s="96"/>
      <c r="F69" s="96"/>
      <c r="G69" s="96"/>
      <c r="H69" s="96"/>
      <c r="I69" s="96"/>
      <c r="J69" s="96"/>
      <c r="K69" s="96"/>
      <c r="L69" s="96"/>
      <c r="M69" s="96"/>
      <c r="N69" s="96"/>
      <c r="O69" s="96"/>
      <c r="P69" s="96"/>
      <c r="Q69" s="96"/>
      <c r="R69" s="96"/>
      <c r="S69" s="46"/>
      <c r="T69" s="46"/>
    </row>
    <row r="70" spans="2:20" ht="15.75" x14ac:dyDescent="0.25">
      <c r="B70" s="96"/>
      <c r="C70" s="96"/>
      <c r="D70" s="96"/>
      <c r="E70" s="96"/>
      <c r="F70" s="96"/>
      <c r="G70" s="96"/>
      <c r="H70" s="96"/>
      <c r="I70" s="96"/>
      <c r="J70" s="96"/>
      <c r="K70" s="96"/>
      <c r="L70" s="96"/>
      <c r="M70" s="96"/>
      <c r="N70" s="96"/>
      <c r="O70" s="96"/>
      <c r="P70" s="96"/>
      <c r="Q70" s="96"/>
      <c r="R70" s="96"/>
      <c r="S70" s="46"/>
      <c r="T70" s="46"/>
    </row>
    <row r="71" spans="2:20" ht="15.75" x14ac:dyDescent="0.25">
      <c r="B71" s="96"/>
      <c r="C71" s="96"/>
      <c r="D71" s="96"/>
      <c r="E71" s="96"/>
      <c r="F71" s="96"/>
      <c r="G71" s="96"/>
      <c r="H71" s="96"/>
      <c r="I71" s="96"/>
      <c r="J71" s="96"/>
      <c r="K71" s="96"/>
      <c r="L71" s="96"/>
      <c r="M71" s="96"/>
      <c r="N71" s="96"/>
      <c r="O71" s="96"/>
      <c r="P71" s="96"/>
      <c r="Q71" s="96"/>
      <c r="R71" s="96"/>
      <c r="S71" s="46"/>
      <c r="T71" s="46"/>
    </row>
    <row r="72" spans="2:20" ht="15.75" x14ac:dyDescent="0.25">
      <c r="B72" s="96"/>
      <c r="C72" s="96"/>
      <c r="D72" s="96"/>
      <c r="E72" s="96"/>
      <c r="F72" s="96"/>
      <c r="G72" s="96"/>
      <c r="H72" s="96"/>
      <c r="I72" s="96"/>
      <c r="J72" s="96"/>
      <c r="K72" s="96"/>
      <c r="L72" s="96"/>
      <c r="M72" s="96"/>
      <c r="N72" s="96"/>
      <c r="O72" s="96"/>
      <c r="P72" s="96"/>
      <c r="Q72" s="96"/>
      <c r="R72" s="96"/>
      <c r="S72" s="46"/>
      <c r="T72" s="46"/>
    </row>
    <row r="73" spans="2:20" ht="15.75" x14ac:dyDescent="0.25">
      <c r="B73" s="96"/>
      <c r="C73" s="96"/>
      <c r="D73" s="96"/>
      <c r="E73" s="96"/>
      <c r="F73" s="96"/>
      <c r="G73" s="96"/>
      <c r="H73" s="96"/>
      <c r="I73" s="96"/>
      <c r="J73" s="96"/>
      <c r="K73" s="96"/>
      <c r="L73" s="96"/>
      <c r="M73" s="96"/>
      <c r="N73" s="96"/>
      <c r="O73" s="96"/>
      <c r="P73" s="96"/>
      <c r="Q73" s="96"/>
      <c r="R73" s="96"/>
      <c r="S73" s="46"/>
      <c r="T73" s="46"/>
    </row>
    <row r="74" spans="2:20" ht="15.75" x14ac:dyDescent="0.25">
      <c r="B74" s="96"/>
      <c r="C74" s="96"/>
      <c r="D74" s="96"/>
      <c r="E74" s="96"/>
      <c r="F74" s="96"/>
      <c r="G74" s="96"/>
      <c r="H74" s="96"/>
      <c r="I74" s="96"/>
      <c r="J74" s="96"/>
      <c r="K74" s="96"/>
      <c r="L74" s="96"/>
      <c r="M74" s="96"/>
      <c r="N74" s="96"/>
      <c r="O74" s="96"/>
      <c r="P74" s="96"/>
      <c r="Q74" s="96"/>
      <c r="R74" s="96"/>
      <c r="S74" s="46"/>
      <c r="T74" s="46"/>
    </row>
    <row r="75" spans="2:20" ht="15.75" x14ac:dyDescent="0.25">
      <c r="B75" s="96"/>
      <c r="C75" s="96"/>
      <c r="D75" s="96"/>
      <c r="E75" s="96"/>
      <c r="F75" s="96"/>
      <c r="G75" s="96"/>
      <c r="H75" s="96"/>
      <c r="I75" s="96"/>
      <c r="J75" s="96"/>
      <c r="K75" s="96"/>
      <c r="L75" s="96"/>
      <c r="M75" s="96"/>
      <c r="N75" s="96"/>
      <c r="O75" s="96"/>
      <c r="P75" s="96"/>
      <c r="Q75" s="96"/>
      <c r="R75" s="96"/>
      <c r="S75" s="46"/>
      <c r="T75" s="46"/>
    </row>
    <row r="76" spans="2:20" ht="15.75" x14ac:dyDescent="0.25">
      <c r="B76" s="96"/>
      <c r="C76" s="96"/>
      <c r="D76" s="96"/>
      <c r="E76" s="96"/>
      <c r="F76" s="96"/>
      <c r="G76" s="96"/>
      <c r="H76" s="96"/>
      <c r="I76" s="96"/>
      <c r="J76" s="96"/>
      <c r="K76" s="96"/>
      <c r="L76" s="96"/>
      <c r="M76" s="96"/>
      <c r="N76" s="96"/>
      <c r="O76" s="96"/>
      <c r="P76" s="96"/>
      <c r="Q76" s="96"/>
      <c r="R76" s="96"/>
      <c r="S76" s="46"/>
      <c r="T76" s="46"/>
    </row>
    <row r="77" spans="2:20" ht="15.75" x14ac:dyDescent="0.25">
      <c r="B77" s="96"/>
      <c r="C77" s="96"/>
      <c r="D77" s="96"/>
      <c r="E77" s="96"/>
      <c r="F77" s="96"/>
      <c r="G77" s="96"/>
      <c r="H77" s="96"/>
      <c r="I77" s="96"/>
      <c r="J77" s="96"/>
      <c r="K77" s="96"/>
      <c r="L77" s="96"/>
      <c r="M77" s="96"/>
      <c r="N77" s="96"/>
      <c r="O77" s="96"/>
      <c r="P77" s="96"/>
      <c r="Q77" s="96"/>
      <c r="R77" s="96"/>
      <c r="S77" s="46"/>
      <c r="T77" s="46"/>
    </row>
    <row r="78" spans="2:20" ht="15.75" x14ac:dyDescent="0.25">
      <c r="B78" s="96"/>
      <c r="C78" s="96"/>
      <c r="D78" s="96"/>
      <c r="E78" s="96"/>
      <c r="F78" s="96"/>
      <c r="G78" s="96"/>
      <c r="H78" s="96"/>
      <c r="I78" s="96"/>
      <c r="J78" s="96"/>
      <c r="K78" s="96"/>
      <c r="L78" s="96"/>
      <c r="M78" s="96"/>
      <c r="N78" s="96"/>
      <c r="O78" s="96"/>
      <c r="P78" s="96"/>
      <c r="Q78" s="96"/>
      <c r="R78" s="96"/>
      <c r="S78" s="46"/>
      <c r="T78" s="46"/>
    </row>
    <row r="79" spans="2:20" ht="15.75" x14ac:dyDescent="0.25">
      <c r="B79" s="96"/>
      <c r="C79" s="96"/>
      <c r="D79" s="96"/>
      <c r="E79" s="96"/>
      <c r="F79" s="96"/>
      <c r="G79" s="96"/>
      <c r="H79" s="96"/>
      <c r="I79" s="96"/>
      <c r="J79" s="96"/>
      <c r="K79" s="96"/>
      <c r="L79" s="96"/>
      <c r="M79" s="96"/>
      <c r="N79" s="96"/>
      <c r="O79" s="96"/>
      <c r="P79" s="96"/>
      <c r="Q79" s="96"/>
      <c r="R79" s="96"/>
      <c r="S79" s="46"/>
      <c r="T79" s="46"/>
    </row>
    <row r="80" spans="2:20" ht="15.75" x14ac:dyDescent="0.25">
      <c r="B80" s="96"/>
      <c r="C80" s="96"/>
      <c r="D80" s="96"/>
      <c r="E80" s="96"/>
      <c r="F80" s="96"/>
      <c r="G80" s="96"/>
      <c r="H80" s="96"/>
      <c r="I80" s="96"/>
      <c r="J80" s="96"/>
      <c r="K80" s="96"/>
      <c r="L80" s="96"/>
      <c r="M80" s="96"/>
      <c r="N80" s="96"/>
      <c r="O80" s="96"/>
      <c r="P80" s="96"/>
      <c r="Q80" s="96"/>
      <c r="R80" s="96"/>
      <c r="S80" s="46"/>
      <c r="T80" s="46"/>
    </row>
    <row r="81" spans="2:20" ht="15.75" x14ac:dyDescent="0.25">
      <c r="B81" s="96"/>
      <c r="C81" s="96"/>
      <c r="D81" s="96"/>
      <c r="E81" s="96"/>
      <c r="F81" s="96"/>
      <c r="G81" s="96"/>
      <c r="H81" s="96"/>
      <c r="I81" s="96"/>
      <c r="J81" s="96"/>
      <c r="K81" s="96"/>
      <c r="L81" s="96"/>
      <c r="M81" s="96"/>
      <c r="N81" s="96"/>
      <c r="O81" s="96"/>
      <c r="P81" s="96"/>
      <c r="Q81" s="96"/>
      <c r="R81" s="96"/>
      <c r="S81" s="46"/>
      <c r="T81" s="46"/>
    </row>
    <row r="82" spans="2:20" ht="15.75" x14ac:dyDescent="0.25">
      <c r="B82" s="96"/>
      <c r="C82" s="96"/>
      <c r="D82" s="96"/>
      <c r="E82" s="96"/>
      <c r="F82" s="96"/>
      <c r="G82" s="96"/>
      <c r="H82" s="96"/>
      <c r="I82" s="96"/>
      <c r="J82" s="96"/>
      <c r="K82" s="96"/>
      <c r="L82" s="96"/>
      <c r="M82" s="96"/>
      <c r="N82" s="96"/>
      <c r="O82" s="96"/>
      <c r="P82" s="96"/>
      <c r="Q82" s="96"/>
      <c r="R82" s="96"/>
      <c r="S82" s="46"/>
      <c r="T82" s="46"/>
    </row>
    <row r="83" spans="2:20" ht="15.75" x14ac:dyDescent="0.25">
      <c r="B83" s="96"/>
      <c r="C83" s="96"/>
      <c r="D83" s="96"/>
      <c r="E83" s="96"/>
      <c r="F83" s="96"/>
      <c r="G83" s="96"/>
      <c r="H83" s="96"/>
      <c r="I83" s="96"/>
      <c r="J83" s="96"/>
      <c r="K83" s="96"/>
      <c r="L83" s="96"/>
      <c r="M83" s="96"/>
      <c r="N83" s="96"/>
      <c r="O83" s="96"/>
      <c r="P83" s="96"/>
      <c r="Q83" s="96"/>
      <c r="R83" s="96"/>
      <c r="S83" s="46"/>
      <c r="T83" s="46"/>
    </row>
    <row r="84" spans="2:20" ht="15.75" x14ac:dyDescent="0.25">
      <c r="B84" s="96"/>
      <c r="C84" s="96"/>
      <c r="D84" s="96"/>
      <c r="E84" s="96"/>
      <c r="F84" s="96"/>
      <c r="G84" s="96"/>
      <c r="H84" s="96"/>
      <c r="I84" s="96"/>
      <c r="J84" s="96"/>
      <c r="K84" s="96"/>
      <c r="L84" s="96"/>
      <c r="M84" s="96"/>
      <c r="N84" s="96"/>
      <c r="O84" s="96"/>
      <c r="P84" s="96"/>
      <c r="Q84" s="96"/>
      <c r="R84" s="96"/>
      <c r="S84" s="46"/>
      <c r="T84" s="46"/>
    </row>
    <row r="85" spans="2:20" ht="15.75" x14ac:dyDescent="0.25">
      <c r="B85" s="96"/>
      <c r="C85" s="96"/>
      <c r="D85" s="96"/>
      <c r="E85" s="96"/>
      <c r="F85" s="96"/>
      <c r="G85" s="96"/>
      <c r="H85" s="96"/>
      <c r="I85" s="96"/>
      <c r="J85" s="96"/>
      <c r="K85" s="96"/>
      <c r="L85" s="96"/>
      <c r="M85" s="96"/>
      <c r="N85" s="96"/>
      <c r="O85" s="96"/>
      <c r="P85" s="96"/>
      <c r="Q85" s="96"/>
      <c r="R85" s="96"/>
      <c r="S85" s="46"/>
      <c r="T85" s="46"/>
    </row>
    <row r="86" spans="2:20" ht="15.75" x14ac:dyDescent="0.25">
      <c r="B86" s="96"/>
      <c r="C86" s="96"/>
      <c r="D86" s="96"/>
      <c r="E86" s="96"/>
      <c r="F86" s="96"/>
      <c r="G86" s="96"/>
      <c r="H86" s="96"/>
      <c r="I86" s="96"/>
      <c r="J86" s="96"/>
      <c r="K86" s="96"/>
      <c r="L86" s="96"/>
      <c r="M86" s="96"/>
      <c r="N86" s="96"/>
      <c r="O86" s="96"/>
      <c r="P86" s="96"/>
      <c r="Q86" s="96"/>
      <c r="R86" s="96"/>
      <c r="S86" s="46"/>
      <c r="T86" s="46"/>
    </row>
    <row r="87" spans="2:20" ht="15.75" x14ac:dyDescent="0.25">
      <c r="B87" s="96"/>
      <c r="C87" s="96"/>
      <c r="D87" s="96"/>
      <c r="E87" s="96"/>
      <c r="F87" s="96"/>
      <c r="G87" s="96"/>
      <c r="H87" s="96"/>
      <c r="I87" s="96"/>
      <c r="J87" s="96"/>
      <c r="K87" s="96"/>
      <c r="L87" s="96"/>
      <c r="M87" s="96"/>
      <c r="N87" s="96"/>
      <c r="O87" s="96"/>
      <c r="P87" s="96"/>
      <c r="Q87" s="96"/>
      <c r="R87" s="96"/>
      <c r="S87" s="46"/>
      <c r="T87" s="46"/>
    </row>
    <row r="88" spans="2:20" ht="15.75" x14ac:dyDescent="0.25">
      <c r="B88" s="96"/>
      <c r="C88" s="96"/>
      <c r="D88" s="96"/>
      <c r="E88" s="96"/>
      <c r="F88" s="96"/>
      <c r="G88" s="96"/>
      <c r="H88" s="96"/>
      <c r="I88" s="96"/>
      <c r="J88" s="96"/>
      <c r="K88" s="96"/>
      <c r="L88" s="96"/>
      <c r="M88" s="96"/>
      <c r="N88" s="96"/>
      <c r="O88" s="96"/>
      <c r="P88" s="96"/>
      <c r="Q88" s="96"/>
      <c r="R88" s="96"/>
      <c r="S88" s="46"/>
      <c r="T88" s="46"/>
    </row>
    <row r="89" spans="2:20" ht="15.75" x14ac:dyDescent="0.25">
      <c r="B89" s="96"/>
      <c r="C89" s="96"/>
      <c r="D89" s="96"/>
      <c r="E89" s="96"/>
      <c r="F89" s="96"/>
      <c r="G89" s="96"/>
      <c r="H89" s="96"/>
      <c r="I89" s="96"/>
      <c r="J89" s="96"/>
      <c r="K89" s="96"/>
      <c r="L89" s="96"/>
      <c r="M89" s="96"/>
      <c r="N89" s="96"/>
      <c r="O89" s="96"/>
      <c r="P89" s="96"/>
      <c r="Q89" s="96"/>
      <c r="R89" s="96"/>
      <c r="S89" s="46"/>
      <c r="T89" s="46"/>
    </row>
    <row r="90" spans="2:20" ht="15.75" x14ac:dyDescent="0.25">
      <c r="B90" s="96"/>
      <c r="C90" s="96"/>
      <c r="D90" s="96"/>
      <c r="E90" s="96"/>
      <c r="F90" s="96"/>
      <c r="G90" s="96"/>
      <c r="H90" s="96"/>
      <c r="I90" s="96"/>
      <c r="J90" s="96"/>
      <c r="K90" s="96"/>
      <c r="L90" s="96"/>
      <c r="M90" s="96"/>
      <c r="N90" s="96"/>
      <c r="O90" s="96"/>
      <c r="P90" s="96"/>
      <c r="Q90" s="96"/>
      <c r="R90" s="96"/>
      <c r="S90" s="46"/>
      <c r="T90" s="46"/>
    </row>
    <row r="91" spans="2:20" ht="15.75" x14ac:dyDescent="0.25">
      <c r="B91" s="96"/>
      <c r="C91" s="96"/>
      <c r="D91" s="96"/>
      <c r="E91" s="96"/>
      <c r="F91" s="96"/>
      <c r="G91" s="96"/>
      <c r="H91" s="96"/>
      <c r="I91" s="96"/>
      <c r="J91" s="96"/>
      <c r="K91" s="96"/>
      <c r="L91" s="96"/>
      <c r="M91" s="96"/>
      <c r="N91" s="96"/>
      <c r="O91" s="96"/>
      <c r="P91" s="96"/>
      <c r="Q91" s="96"/>
      <c r="R91" s="96"/>
      <c r="S91" s="46"/>
      <c r="T91" s="46"/>
    </row>
    <row r="92" spans="2:20" ht="15.75" x14ac:dyDescent="0.25">
      <c r="B92" s="96"/>
      <c r="C92" s="96"/>
      <c r="D92" s="96"/>
      <c r="E92" s="96"/>
      <c r="F92" s="96"/>
      <c r="G92" s="96"/>
      <c r="H92" s="96"/>
      <c r="I92" s="96"/>
      <c r="J92" s="96"/>
      <c r="K92" s="96"/>
      <c r="L92" s="96"/>
      <c r="M92" s="96"/>
      <c r="N92" s="96"/>
      <c r="O92" s="96"/>
      <c r="P92" s="96"/>
      <c r="Q92" s="96"/>
      <c r="R92" s="96"/>
      <c r="S92" s="46"/>
      <c r="T92" s="46"/>
    </row>
    <row r="93" spans="2:20" ht="15.75" x14ac:dyDescent="0.25">
      <c r="B93" s="96"/>
      <c r="C93" s="96"/>
      <c r="D93" s="96"/>
      <c r="E93" s="96"/>
      <c r="F93" s="96"/>
      <c r="G93" s="96"/>
      <c r="H93" s="96"/>
      <c r="I93" s="96"/>
      <c r="J93" s="96"/>
      <c r="K93" s="96"/>
      <c r="L93" s="96"/>
      <c r="M93" s="96"/>
      <c r="N93" s="96"/>
      <c r="O93" s="96"/>
      <c r="P93" s="96"/>
      <c r="Q93" s="96"/>
      <c r="R93" s="96"/>
      <c r="S93" s="46"/>
      <c r="T93" s="46"/>
    </row>
    <row r="94" spans="2:20" ht="15.75" x14ac:dyDescent="0.25">
      <c r="B94" s="96"/>
      <c r="C94" s="96"/>
      <c r="D94" s="96"/>
      <c r="E94" s="96"/>
      <c r="F94" s="96"/>
      <c r="G94" s="96"/>
      <c r="H94" s="96"/>
      <c r="I94" s="96"/>
      <c r="J94" s="96"/>
      <c r="K94" s="96"/>
      <c r="L94" s="96"/>
      <c r="M94" s="96"/>
      <c r="N94" s="96"/>
      <c r="O94" s="96"/>
      <c r="P94" s="96"/>
      <c r="Q94" s="96"/>
      <c r="R94" s="96"/>
      <c r="S94" s="46"/>
      <c r="T94" s="46"/>
    </row>
    <row r="95" spans="2:20" ht="15.75" x14ac:dyDescent="0.25">
      <c r="B95" s="96"/>
      <c r="C95" s="96"/>
      <c r="D95" s="96"/>
      <c r="E95" s="96"/>
      <c r="F95" s="96"/>
      <c r="G95" s="96"/>
      <c r="H95" s="96"/>
      <c r="I95" s="96"/>
      <c r="J95" s="96"/>
      <c r="K95" s="96"/>
      <c r="L95" s="96"/>
      <c r="M95" s="96"/>
      <c r="N95" s="96"/>
      <c r="O95" s="96"/>
      <c r="P95" s="96"/>
      <c r="Q95" s="96"/>
      <c r="R95" s="96"/>
      <c r="S95" s="46"/>
      <c r="T95" s="46"/>
    </row>
    <row r="96" spans="2:20" ht="15.75" x14ac:dyDescent="0.25">
      <c r="B96" s="96"/>
      <c r="C96" s="96"/>
      <c r="D96" s="96"/>
      <c r="E96" s="96"/>
      <c r="F96" s="96"/>
      <c r="G96" s="96"/>
      <c r="H96" s="96"/>
      <c r="I96" s="96"/>
      <c r="J96" s="96"/>
      <c r="K96" s="96"/>
      <c r="L96" s="96"/>
      <c r="M96" s="96"/>
      <c r="N96" s="96"/>
      <c r="O96" s="96"/>
      <c r="P96" s="96"/>
      <c r="Q96" s="96"/>
      <c r="R96" s="96"/>
      <c r="S96" s="46"/>
      <c r="T96" s="46"/>
    </row>
    <row r="97" spans="2:20" ht="15.75" x14ac:dyDescent="0.25">
      <c r="B97" s="96"/>
      <c r="C97" s="96"/>
      <c r="D97" s="96"/>
      <c r="E97" s="96"/>
      <c r="F97" s="96"/>
      <c r="G97" s="96"/>
      <c r="H97" s="96"/>
      <c r="I97" s="96"/>
      <c r="J97" s="96"/>
      <c r="K97" s="96"/>
      <c r="L97" s="96"/>
      <c r="M97" s="96"/>
      <c r="N97" s="96"/>
      <c r="O97" s="96"/>
      <c r="P97" s="96"/>
      <c r="Q97" s="96"/>
      <c r="R97" s="96"/>
      <c r="S97" s="46"/>
      <c r="T97" s="46"/>
    </row>
    <row r="98" spans="2:20" ht="15.75" x14ac:dyDescent="0.25">
      <c r="B98" s="96"/>
      <c r="C98" s="96"/>
      <c r="D98" s="96"/>
      <c r="E98" s="96"/>
      <c r="F98" s="96"/>
      <c r="G98" s="96"/>
      <c r="H98" s="96"/>
      <c r="I98" s="96"/>
      <c r="J98" s="96"/>
      <c r="K98" s="96"/>
      <c r="L98" s="96"/>
      <c r="M98" s="96"/>
      <c r="N98" s="96"/>
      <c r="O98" s="96"/>
      <c r="P98" s="96"/>
      <c r="Q98" s="96"/>
      <c r="R98" s="96"/>
      <c r="S98" s="46"/>
      <c r="T98" s="46"/>
    </row>
    <row r="99" spans="2:20" ht="15.75" x14ac:dyDescent="0.25">
      <c r="B99" s="96"/>
      <c r="C99" s="96"/>
      <c r="D99" s="96"/>
      <c r="E99" s="96"/>
      <c r="F99" s="96"/>
      <c r="G99" s="96"/>
      <c r="H99" s="96"/>
      <c r="I99" s="96"/>
      <c r="J99" s="96"/>
      <c r="K99" s="96"/>
      <c r="L99" s="96"/>
      <c r="M99" s="96"/>
      <c r="N99" s="96"/>
      <c r="O99" s="96"/>
      <c r="P99" s="96"/>
      <c r="Q99" s="96"/>
      <c r="R99" s="96"/>
      <c r="S99" s="46"/>
      <c r="T99" s="46"/>
    </row>
    <row r="100" spans="2:20" ht="15.75" x14ac:dyDescent="0.25">
      <c r="B100" s="96"/>
      <c r="C100" s="96"/>
      <c r="D100" s="96"/>
      <c r="E100" s="96"/>
      <c r="F100" s="96"/>
      <c r="G100" s="96"/>
      <c r="H100" s="96"/>
      <c r="I100" s="96"/>
      <c r="J100" s="96"/>
      <c r="K100" s="96"/>
      <c r="L100" s="96"/>
      <c r="M100" s="96"/>
      <c r="N100" s="96"/>
      <c r="O100" s="96"/>
      <c r="P100" s="96"/>
      <c r="Q100" s="96"/>
      <c r="R100" s="96"/>
      <c r="S100" s="46"/>
      <c r="T100" s="46"/>
    </row>
    <row r="101" spans="2:20" ht="15.75" x14ac:dyDescent="0.25">
      <c r="B101" s="96"/>
      <c r="C101" s="96"/>
      <c r="D101" s="96"/>
      <c r="E101" s="96"/>
      <c r="F101" s="96"/>
      <c r="G101" s="96"/>
      <c r="H101" s="96"/>
      <c r="I101" s="96"/>
      <c r="J101" s="96"/>
      <c r="K101" s="96"/>
      <c r="L101" s="96"/>
      <c r="M101" s="96"/>
      <c r="N101" s="96"/>
      <c r="O101" s="96"/>
      <c r="P101" s="96"/>
      <c r="Q101" s="96"/>
      <c r="R101" s="96"/>
      <c r="S101" s="46"/>
      <c r="T101" s="46"/>
    </row>
    <row r="102" spans="2:20" x14ac:dyDescent="0.25">
      <c r="B102" s="46"/>
      <c r="C102" s="46"/>
      <c r="D102" s="46"/>
      <c r="E102" s="46"/>
      <c r="F102" s="46"/>
      <c r="G102" s="46"/>
      <c r="H102" s="46"/>
      <c r="I102" s="46"/>
      <c r="J102" s="46"/>
      <c r="K102" s="46"/>
      <c r="L102" s="46"/>
      <c r="M102" s="46"/>
      <c r="N102" s="46"/>
      <c r="O102" s="46"/>
      <c r="P102" s="46"/>
      <c r="Q102" s="46"/>
      <c r="R102" s="46"/>
      <c r="S102" s="46"/>
      <c r="T102" s="46"/>
    </row>
    <row r="103" spans="2:20" x14ac:dyDescent="0.25">
      <c r="B103" s="46"/>
      <c r="C103" s="46"/>
      <c r="D103" s="46"/>
      <c r="E103" s="46"/>
      <c r="F103" s="46"/>
      <c r="G103" s="46"/>
      <c r="H103" s="46"/>
      <c r="I103" s="46"/>
      <c r="J103" s="46"/>
      <c r="K103" s="46"/>
      <c r="L103" s="46"/>
      <c r="M103" s="46"/>
      <c r="N103" s="46"/>
      <c r="O103" s="46"/>
      <c r="P103" s="46"/>
      <c r="Q103" s="46"/>
      <c r="R103" s="46"/>
      <c r="S103" s="46"/>
      <c r="T103" s="46"/>
    </row>
    <row r="104" spans="2:20" x14ac:dyDescent="0.25">
      <c r="B104" s="46"/>
      <c r="C104" s="46"/>
      <c r="D104" s="46"/>
      <c r="E104" s="46"/>
      <c r="F104" s="46"/>
      <c r="G104" s="46"/>
      <c r="H104" s="46"/>
      <c r="I104" s="46"/>
      <c r="J104" s="46"/>
      <c r="K104" s="46"/>
      <c r="L104" s="46"/>
      <c r="M104" s="46"/>
      <c r="N104" s="46"/>
      <c r="O104" s="46"/>
      <c r="P104" s="46"/>
      <c r="Q104" s="46"/>
      <c r="R104" s="46"/>
      <c r="S104" s="46"/>
      <c r="T104" s="46"/>
    </row>
    <row r="105" spans="2:20" x14ac:dyDescent="0.25">
      <c r="B105" s="46"/>
      <c r="C105" s="46"/>
      <c r="D105" s="46"/>
      <c r="E105" s="46"/>
      <c r="F105" s="46"/>
      <c r="G105" s="46"/>
      <c r="H105" s="46"/>
      <c r="I105" s="46"/>
      <c r="J105" s="46"/>
      <c r="K105" s="46"/>
      <c r="L105" s="46"/>
      <c r="M105" s="46"/>
      <c r="N105" s="46"/>
      <c r="O105" s="46"/>
      <c r="P105" s="46"/>
      <c r="Q105" s="46"/>
      <c r="R105" s="46"/>
      <c r="S105" s="46"/>
      <c r="T105" s="46"/>
    </row>
    <row r="106" spans="2:20" x14ac:dyDescent="0.25">
      <c r="B106" s="46"/>
      <c r="C106" s="46"/>
      <c r="D106" s="46"/>
      <c r="E106" s="46"/>
      <c r="F106" s="46"/>
      <c r="G106" s="46"/>
      <c r="H106" s="46"/>
      <c r="I106" s="46"/>
      <c r="J106" s="46"/>
      <c r="K106" s="46"/>
      <c r="L106" s="46"/>
      <c r="M106" s="46"/>
      <c r="N106" s="46"/>
      <c r="O106" s="46"/>
      <c r="P106" s="46"/>
      <c r="Q106" s="46"/>
      <c r="R106" s="46"/>
      <c r="S106" s="46"/>
      <c r="T106" s="46"/>
    </row>
    <row r="107" spans="2:20" x14ac:dyDescent="0.25">
      <c r="B107" s="46"/>
      <c r="C107" s="46"/>
      <c r="D107" s="46"/>
      <c r="E107" s="46"/>
      <c r="F107" s="46"/>
      <c r="G107" s="46"/>
      <c r="H107" s="46"/>
      <c r="I107" s="46"/>
      <c r="J107" s="46"/>
      <c r="K107" s="46"/>
      <c r="L107" s="46"/>
      <c r="M107" s="46"/>
      <c r="N107" s="46"/>
      <c r="O107" s="46"/>
      <c r="P107" s="46"/>
      <c r="Q107" s="46"/>
      <c r="R107" s="46"/>
      <c r="S107" s="46"/>
      <c r="T107" s="46"/>
    </row>
    <row r="108" spans="2:20" x14ac:dyDescent="0.25">
      <c r="B108" s="46"/>
      <c r="C108" s="46"/>
      <c r="D108" s="46"/>
      <c r="E108" s="46"/>
      <c r="F108" s="46"/>
      <c r="G108" s="46"/>
      <c r="H108" s="46"/>
      <c r="I108" s="46"/>
      <c r="J108" s="46"/>
      <c r="K108" s="46"/>
      <c r="L108" s="46"/>
      <c r="M108" s="46"/>
      <c r="N108" s="46"/>
      <c r="O108" s="46"/>
      <c r="P108" s="46"/>
      <c r="Q108" s="46"/>
      <c r="R108" s="46"/>
      <c r="S108" s="46"/>
      <c r="T108" s="46"/>
    </row>
    <row r="109" spans="2:20" x14ac:dyDescent="0.25">
      <c r="B109" s="46"/>
      <c r="C109" s="46"/>
      <c r="D109" s="46"/>
      <c r="E109" s="46"/>
      <c r="F109" s="46"/>
      <c r="G109" s="46"/>
      <c r="H109" s="46"/>
      <c r="I109" s="46"/>
      <c r="J109" s="46"/>
      <c r="K109" s="46"/>
      <c r="L109" s="46"/>
      <c r="M109" s="46"/>
      <c r="N109" s="46"/>
      <c r="O109" s="46"/>
      <c r="P109" s="46"/>
      <c r="Q109" s="46"/>
      <c r="R109" s="46"/>
      <c r="S109" s="46"/>
      <c r="T109" s="46"/>
    </row>
    <row r="110" spans="2:20" x14ac:dyDescent="0.25">
      <c r="B110" s="46"/>
      <c r="C110" s="46"/>
      <c r="D110" s="46"/>
      <c r="E110" s="46"/>
      <c r="F110" s="46"/>
      <c r="G110" s="46"/>
      <c r="H110" s="46"/>
      <c r="I110" s="46"/>
      <c r="J110" s="46"/>
      <c r="K110" s="46"/>
      <c r="L110" s="46"/>
      <c r="M110" s="46"/>
      <c r="N110" s="46"/>
      <c r="O110" s="46"/>
      <c r="P110" s="46"/>
      <c r="Q110" s="46"/>
      <c r="R110" s="46"/>
      <c r="S110" s="46"/>
      <c r="T110" s="46"/>
    </row>
    <row r="111" spans="2:20" x14ac:dyDescent="0.25">
      <c r="B111" s="46"/>
      <c r="C111" s="46"/>
      <c r="D111" s="46"/>
      <c r="E111" s="46"/>
      <c r="F111" s="46"/>
      <c r="G111" s="46"/>
      <c r="H111" s="46"/>
      <c r="I111" s="46"/>
      <c r="J111" s="46"/>
      <c r="K111" s="46"/>
      <c r="L111" s="46"/>
      <c r="M111" s="46"/>
      <c r="N111" s="46"/>
      <c r="O111" s="46"/>
      <c r="P111" s="46"/>
      <c r="Q111" s="46"/>
      <c r="R111" s="46"/>
      <c r="S111" s="46"/>
      <c r="T111" s="46"/>
    </row>
    <row r="112" spans="2:20" x14ac:dyDescent="0.25">
      <c r="B112" s="46"/>
      <c r="C112" s="46"/>
      <c r="D112" s="46"/>
      <c r="E112" s="46"/>
      <c r="F112" s="46"/>
      <c r="G112" s="46"/>
      <c r="H112" s="46"/>
      <c r="I112" s="46"/>
      <c r="J112" s="46"/>
      <c r="K112" s="46"/>
      <c r="L112" s="46"/>
      <c r="M112" s="46"/>
      <c r="N112" s="46"/>
      <c r="O112" s="46"/>
      <c r="P112" s="46"/>
      <c r="Q112" s="46"/>
      <c r="R112" s="46"/>
      <c r="S112" s="46"/>
      <c r="T112" s="46"/>
    </row>
    <row r="113" spans="2:20" x14ac:dyDescent="0.25">
      <c r="B113" s="46"/>
      <c r="C113" s="46"/>
      <c r="D113" s="46"/>
      <c r="E113" s="46"/>
      <c r="F113" s="46"/>
      <c r="G113" s="46"/>
      <c r="H113" s="46"/>
      <c r="I113" s="46"/>
      <c r="J113" s="46"/>
      <c r="K113" s="46"/>
      <c r="L113" s="46"/>
      <c r="M113" s="46"/>
      <c r="N113" s="46"/>
      <c r="O113" s="46"/>
      <c r="P113" s="46"/>
      <c r="Q113" s="46"/>
      <c r="R113" s="46"/>
      <c r="S113" s="46"/>
      <c r="T113" s="46"/>
    </row>
    <row r="114" spans="2:20" x14ac:dyDescent="0.25">
      <c r="B114" s="46"/>
      <c r="C114" s="46"/>
      <c r="D114" s="46"/>
      <c r="E114" s="46"/>
      <c r="F114" s="46"/>
      <c r="G114" s="46"/>
      <c r="H114" s="46"/>
      <c r="I114" s="46"/>
      <c r="J114" s="46"/>
      <c r="K114" s="46"/>
      <c r="L114" s="46"/>
      <c r="M114" s="46"/>
      <c r="N114" s="46"/>
      <c r="O114" s="46"/>
      <c r="P114" s="46"/>
      <c r="Q114" s="46"/>
      <c r="R114" s="46"/>
      <c r="S114" s="46"/>
      <c r="T114" s="46"/>
    </row>
    <row r="115" spans="2:20" x14ac:dyDescent="0.25">
      <c r="B115" s="46"/>
      <c r="C115" s="46"/>
      <c r="D115" s="46"/>
      <c r="E115" s="46"/>
      <c r="F115" s="46"/>
      <c r="G115" s="46"/>
      <c r="H115" s="46"/>
      <c r="I115" s="46"/>
      <c r="J115" s="46"/>
      <c r="K115" s="46"/>
      <c r="L115" s="46"/>
      <c r="M115" s="46"/>
      <c r="N115" s="46"/>
      <c r="O115" s="46"/>
      <c r="P115" s="46"/>
      <c r="Q115" s="46"/>
      <c r="R115" s="46"/>
      <c r="S115" s="46"/>
      <c r="T115" s="46"/>
    </row>
    <row r="116" spans="2:20" x14ac:dyDescent="0.25">
      <c r="B116" s="46"/>
      <c r="C116" s="46"/>
      <c r="D116" s="46"/>
      <c r="E116" s="46"/>
      <c r="F116" s="46"/>
      <c r="G116" s="46"/>
      <c r="H116" s="46"/>
      <c r="I116" s="46"/>
      <c r="J116" s="46"/>
      <c r="K116" s="46"/>
      <c r="L116" s="46"/>
      <c r="M116" s="46"/>
      <c r="N116" s="46"/>
      <c r="O116" s="46"/>
      <c r="P116" s="46"/>
      <c r="Q116" s="46"/>
      <c r="R116" s="46"/>
      <c r="S116" s="46"/>
      <c r="T116" s="46"/>
    </row>
    <row r="117" spans="2:20" x14ac:dyDescent="0.25">
      <c r="B117" s="46"/>
      <c r="C117" s="46"/>
      <c r="D117" s="46"/>
      <c r="E117" s="46"/>
      <c r="F117" s="46"/>
      <c r="G117" s="46"/>
      <c r="H117" s="46"/>
      <c r="I117" s="46"/>
      <c r="J117" s="46"/>
      <c r="K117" s="46"/>
      <c r="L117" s="46"/>
      <c r="M117" s="46"/>
      <c r="N117" s="46"/>
      <c r="O117" s="46"/>
      <c r="P117" s="46"/>
      <c r="Q117" s="46"/>
      <c r="R117" s="46"/>
      <c r="S117" s="46"/>
      <c r="T117" s="46"/>
    </row>
    <row r="118" spans="2:20" x14ac:dyDescent="0.25">
      <c r="B118" s="46"/>
      <c r="C118" s="46"/>
      <c r="D118" s="46"/>
      <c r="E118" s="46"/>
      <c r="F118" s="46"/>
      <c r="G118" s="46"/>
      <c r="H118" s="46"/>
      <c r="I118" s="46"/>
      <c r="J118" s="46"/>
      <c r="K118" s="46"/>
      <c r="L118" s="46"/>
      <c r="M118" s="46"/>
      <c r="N118" s="46"/>
      <c r="O118" s="46"/>
      <c r="P118" s="46"/>
      <c r="Q118" s="46"/>
      <c r="R118" s="46"/>
      <c r="S118" s="46"/>
      <c r="T118" s="46"/>
    </row>
    <row r="119" spans="2:20" x14ac:dyDescent="0.25">
      <c r="B119" s="46"/>
      <c r="C119" s="46"/>
      <c r="D119" s="46"/>
      <c r="E119" s="46"/>
      <c r="F119" s="46"/>
      <c r="G119" s="46"/>
      <c r="H119" s="46"/>
      <c r="I119" s="46"/>
      <c r="J119" s="46"/>
      <c r="K119" s="46"/>
      <c r="L119" s="46"/>
      <c r="M119" s="46"/>
      <c r="N119" s="46"/>
      <c r="O119" s="46"/>
      <c r="P119" s="46"/>
      <c r="Q119" s="46"/>
      <c r="R119" s="46"/>
      <c r="S119" s="46"/>
      <c r="T119" s="46"/>
    </row>
    <row r="120" spans="2:20" x14ac:dyDescent="0.25">
      <c r="B120" s="46"/>
      <c r="C120" s="46"/>
      <c r="D120" s="46"/>
      <c r="E120" s="46"/>
      <c r="F120" s="46"/>
      <c r="G120" s="46"/>
      <c r="H120" s="46"/>
      <c r="I120" s="46"/>
      <c r="J120" s="46"/>
      <c r="K120" s="46"/>
      <c r="L120" s="46"/>
      <c r="M120" s="46"/>
      <c r="N120" s="46"/>
      <c r="O120" s="46"/>
      <c r="P120" s="46"/>
      <c r="Q120" s="46"/>
      <c r="R120" s="46"/>
      <c r="S120" s="46"/>
      <c r="T120" s="46"/>
    </row>
    <row r="121" spans="2:20" x14ac:dyDescent="0.25">
      <c r="B121" s="46"/>
      <c r="C121" s="46"/>
      <c r="D121" s="46"/>
      <c r="E121" s="46"/>
      <c r="F121" s="46"/>
      <c r="G121" s="46"/>
      <c r="H121" s="46"/>
      <c r="I121" s="46"/>
      <c r="J121" s="46"/>
      <c r="K121" s="46"/>
      <c r="L121" s="46"/>
      <c r="M121" s="46"/>
      <c r="N121" s="46"/>
      <c r="O121" s="46"/>
      <c r="P121" s="46"/>
      <c r="Q121" s="46"/>
      <c r="R121" s="46"/>
      <c r="S121" s="46"/>
      <c r="T121" s="46"/>
    </row>
    <row r="122" spans="2:20" x14ac:dyDescent="0.25">
      <c r="B122" s="46"/>
      <c r="C122" s="46"/>
      <c r="D122" s="46"/>
      <c r="E122" s="46"/>
      <c r="F122" s="46"/>
      <c r="G122" s="46"/>
      <c r="H122" s="46"/>
      <c r="I122" s="46"/>
      <c r="J122" s="46"/>
      <c r="K122" s="46"/>
      <c r="L122" s="46"/>
      <c r="M122" s="46"/>
      <c r="N122" s="46"/>
      <c r="O122" s="46"/>
      <c r="P122" s="46"/>
      <c r="Q122" s="46"/>
      <c r="R122" s="46"/>
      <c r="S122" s="46"/>
      <c r="T122" s="46"/>
    </row>
    <row r="123" spans="2:20" x14ac:dyDescent="0.25">
      <c r="B123" s="46"/>
      <c r="C123" s="46"/>
      <c r="D123" s="46"/>
      <c r="E123" s="46"/>
      <c r="F123" s="46"/>
      <c r="G123" s="46"/>
      <c r="H123" s="46"/>
      <c r="I123" s="46"/>
      <c r="J123" s="46"/>
      <c r="K123" s="46"/>
      <c r="L123" s="46"/>
      <c r="M123" s="46"/>
      <c r="N123" s="46"/>
      <c r="O123" s="46"/>
      <c r="P123" s="46"/>
      <c r="Q123" s="46"/>
      <c r="R123" s="46"/>
      <c r="S123" s="46"/>
      <c r="T123" s="46"/>
    </row>
    <row r="124" spans="2:20" x14ac:dyDescent="0.25">
      <c r="B124" s="46"/>
      <c r="C124" s="46"/>
      <c r="D124" s="46"/>
      <c r="E124" s="46"/>
      <c r="F124" s="46"/>
      <c r="G124" s="46"/>
      <c r="H124" s="46"/>
      <c r="I124" s="46"/>
      <c r="J124" s="46"/>
      <c r="K124" s="46"/>
      <c r="L124" s="46"/>
      <c r="M124" s="46"/>
      <c r="N124" s="46"/>
      <c r="O124" s="46"/>
      <c r="P124" s="46"/>
      <c r="Q124" s="46"/>
      <c r="R124" s="46"/>
      <c r="S124" s="46"/>
      <c r="T124" s="46"/>
    </row>
    <row r="125" spans="2:20" x14ac:dyDescent="0.25">
      <c r="B125" s="46"/>
      <c r="C125" s="46"/>
      <c r="D125" s="46"/>
      <c r="E125" s="46"/>
      <c r="F125" s="46"/>
      <c r="G125" s="46"/>
      <c r="H125" s="46"/>
      <c r="I125" s="46"/>
      <c r="J125" s="46"/>
      <c r="K125" s="46"/>
      <c r="L125" s="46"/>
      <c r="M125" s="46"/>
      <c r="N125" s="46"/>
      <c r="O125" s="46"/>
      <c r="P125" s="46"/>
      <c r="Q125" s="46"/>
      <c r="R125" s="46"/>
      <c r="S125" s="46"/>
      <c r="T125" s="46"/>
    </row>
    <row r="126" spans="2:20" x14ac:dyDescent="0.25">
      <c r="B126" s="46"/>
      <c r="C126" s="46"/>
      <c r="D126" s="46"/>
      <c r="E126" s="46"/>
      <c r="F126" s="46"/>
      <c r="G126" s="46"/>
      <c r="H126" s="46"/>
      <c r="I126" s="46"/>
      <c r="J126" s="46"/>
      <c r="K126" s="46"/>
      <c r="L126" s="46"/>
      <c r="M126" s="46"/>
      <c r="N126" s="46"/>
      <c r="O126" s="46"/>
      <c r="P126" s="46"/>
      <c r="Q126" s="46"/>
      <c r="R126" s="46"/>
      <c r="S126" s="46"/>
      <c r="T126" s="46"/>
    </row>
    <row r="127" spans="2:20" x14ac:dyDescent="0.25">
      <c r="B127" s="46"/>
      <c r="C127" s="46"/>
      <c r="D127" s="46"/>
      <c r="E127" s="46"/>
      <c r="F127" s="46"/>
      <c r="G127" s="46"/>
      <c r="H127" s="46"/>
      <c r="I127" s="46"/>
      <c r="J127" s="46"/>
      <c r="K127" s="46"/>
      <c r="L127" s="46"/>
      <c r="M127" s="46"/>
      <c r="N127" s="46"/>
      <c r="O127" s="46"/>
      <c r="P127" s="46"/>
      <c r="Q127" s="46"/>
      <c r="R127" s="46"/>
      <c r="S127" s="46"/>
      <c r="T127" s="46"/>
    </row>
    <row r="128" spans="2:20" x14ac:dyDescent="0.25">
      <c r="B128" s="46"/>
      <c r="C128" s="46"/>
      <c r="D128" s="46"/>
      <c r="E128" s="46"/>
      <c r="F128" s="46"/>
      <c r="G128" s="46"/>
      <c r="H128" s="46"/>
      <c r="I128" s="46"/>
      <c r="J128" s="46"/>
      <c r="K128" s="46"/>
      <c r="L128" s="46"/>
      <c r="M128" s="46"/>
      <c r="N128" s="46"/>
      <c r="O128" s="46"/>
      <c r="P128" s="46"/>
      <c r="Q128" s="46"/>
      <c r="R128" s="46"/>
      <c r="S128" s="46"/>
      <c r="T128" s="46"/>
    </row>
    <row r="129" spans="2:20" x14ac:dyDescent="0.25">
      <c r="B129" s="46"/>
      <c r="C129" s="46"/>
      <c r="D129" s="46"/>
      <c r="E129" s="46"/>
      <c r="F129" s="46"/>
      <c r="G129" s="46"/>
      <c r="H129" s="46"/>
      <c r="I129" s="46"/>
      <c r="J129" s="46"/>
      <c r="K129" s="46"/>
      <c r="L129" s="46"/>
      <c r="M129" s="46"/>
      <c r="N129" s="46"/>
      <c r="O129" s="46"/>
      <c r="P129" s="46"/>
      <c r="Q129" s="46"/>
      <c r="R129" s="46"/>
      <c r="S129" s="46"/>
      <c r="T129" s="46"/>
    </row>
    <row r="130" spans="2:20" x14ac:dyDescent="0.25">
      <c r="B130" s="46"/>
      <c r="C130" s="46"/>
      <c r="D130" s="46"/>
      <c r="E130" s="46"/>
      <c r="F130" s="46"/>
      <c r="G130" s="46"/>
      <c r="H130" s="46"/>
      <c r="I130" s="46"/>
      <c r="J130" s="46"/>
      <c r="K130" s="46"/>
      <c r="L130" s="46"/>
      <c r="M130" s="46"/>
      <c r="N130" s="46"/>
      <c r="O130" s="46"/>
      <c r="P130" s="46"/>
      <c r="Q130" s="46"/>
      <c r="R130" s="46"/>
      <c r="S130" s="46"/>
      <c r="T130" s="46"/>
    </row>
    <row r="131" spans="2:20" x14ac:dyDescent="0.25">
      <c r="B131" s="46"/>
      <c r="C131" s="46"/>
      <c r="D131" s="46"/>
      <c r="E131" s="46"/>
      <c r="F131" s="46"/>
      <c r="G131" s="46"/>
      <c r="H131" s="46"/>
      <c r="I131" s="46"/>
      <c r="J131" s="46"/>
      <c r="K131" s="46"/>
      <c r="L131" s="46"/>
      <c r="M131" s="46"/>
      <c r="N131" s="46"/>
      <c r="O131" s="46"/>
      <c r="P131" s="46"/>
      <c r="Q131" s="46"/>
      <c r="R131" s="46"/>
      <c r="S131" s="46"/>
      <c r="T131" s="46"/>
    </row>
    <row r="132" spans="2:20" x14ac:dyDescent="0.25">
      <c r="B132" s="46"/>
      <c r="C132" s="46"/>
      <c r="D132" s="46"/>
      <c r="E132" s="46"/>
      <c r="F132" s="46"/>
      <c r="G132" s="46"/>
      <c r="H132" s="46"/>
      <c r="I132" s="46"/>
      <c r="J132" s="46"/>
      <c r="K132" s="46"/>
      <c r="L132" s="46"/>
      <c r="M132" s="46"/>
      <c r="N132" s="46"/>
      <c r="O132" s="46"/>
      <c r="P132" s="46"/>
      <c r="Q132" s="46"/>
      <c r="R132" s="46"/>
      <c r="S132" s="46"/>
      <c r="T132" s="46"/>
    </row>
    <row r="133" spans="2:20" x14ac:dyDescent="0.25">
      <c r="B133" s="46"/>
      <c r="C133" s="46"/>
      <c r="D133" s="46"/>
      <c r="E133" s="46"/>
      <c r="F133" s="46"/>
      <c r="G133" s="46"/>
      <c r="H133" s="46"/>
      <c r="I133" s="46"/>
      <c r="J133" s="46"/>
      <c r="K133" s="46"/>
      <c r="L133" s="46"/>
      <c r="M133" s="46"/>
      <c r="N133" s="46"/>
      <c r="O133" s="46"/>
      <c r="P133" s="46"/>
      <c r="Q133" s="46"/>
      <c r="R133" s="46"/>
      <c r="S133" s="46"/>
      <c r="T133" s="46"/>
    </row>
    <row r="134" spans="2:20" x14ac:dyDescent="0.25">
      <c r="B134" s="46"/>
      <c r="C134" s="46"/>
      <c r="D134" s="46"/>
      <c r="E134" s="46"/>
      <c r="F134" s="46"/>
      <c r="G134" s="46"/>
      <c r="H134" s="46"/>
      <c r="I134" s="46"/>
      <c r="J134" s="46"/>
      <c r="K134" s="46"/>
      <c r="L134" s="46"/>
      <c r="M134" s="46"/>
      <c r="N134" s="46"/>
      <c r="O134" s="46"/>
      <c r="P134" s="46"/>
      <c r="Q134" s="46"/>
      <c r="R134" s="46"/>
      <c r="S134" s="46"/>
      <c r="T134" s="46"/>
    </row>
    <row r="135" spans="2:20" x14ac:dyDescent="0.25">
      <c r="B135" s="46"/>
      <c r="C135" s="46"/>
      <c r="D135" s="46"/>
      <c r="E135" s="46"/>
      <c r="F135" s="46"/>
      <c r="G135" s="46"/>
      <c r="H135" s="46"/>
      <c r="I135" s="46"/>
      <c r="J135" s="46"/>
      <c r="K135" s="46"/>
      <c r="L135" s="46"/>
      <c r="M135" s="46"/>
      <c r="N135" s="46"/>
      <c r="O135" s="46"/>
      <c r="P135" s="46"/>
      <c r="Q135" s="46"/>
      <c r="R135" s="46"/>
      <c r="S135" s="46"/>
      <c r="T135" s="46"/>
    </row>
    <row r="136" spans="2:20" x14ac:dyDescent="0.25">
      <c r="B136" s="46"/>
      <c r="C136" s="46"/>
      <c r="D136" s="46"/>
      <c r="E136" s="46"/>
      <c r="F136" s="46"/>
      <c r="G136" s="46"/>
      <c r="H136" s="46"/>
      <c r="I136" s="46"/>
      <c r="J136" s="46"/>
      <c r="K136" s="46"/>
      <c r="L136" s="46"/>
      <c r="M136" s="46"/>
      <c r="N136" s="46"/>
      <c r="O136" s="46"/>
      <c r="P136" s="46"/>
      <c r="Q136" s="46"/>
      <c r="R136" s="46"/>
      <c r="S136" s="46"/>
      <c r="T136" s="46"/>
    </row>
    <row r="137" spans="2:20" x14ac:dyDescent="0.25">
      <c r="B137" s="46"/>
      <c r="C137" s="46"/>
      <c r="D137" s="46"/>
      <c r="E137" s="46"/>
      <c r="F137" s="46"/>
      <c r="G137" s="46"/>
      <c r="H137" s="46"/>
      <c r="I137" s="46"/>
      <c r="J137" s="46"/>
      <c r="K137" s="46"/>
      <c r="L137" s="46"/>
      <c r="M137" s="46"/>
      <c r="N137" s="46"/>
      <c r="O137" s="46"/>
      <c r="P137" s="46"/>
      <c r="Q137" s="46"/>
      <c r="R137" s="46"/>
      <c r="S137" s="46"/>
      <c r="T137" s="46"/>
    </row>
    <row r="138" spans="2:20" x14ac:dyDescent="0.25">
      <c r="B138" s="46"/>
      <c r="C138" s="46"/>
      <c r="D138" s="46"/>
      <c r="E138" s="46"/>
      <c r="F138" s="46"/>
      <c r="G138" s="46"/>
      <c r="H138" s="46"/>
      <c r="I138" s="46"/>
      <c r="J138" s="46"/>
      <c r="K138" s="46"/>
      <c r="L138" s="46"/>
      <c r="M138" s="46"/>
      <c r="N138" s="46"/>
      <c r="O138" s="46"/>
      <c r="P138" s="46"/>
      <c r="Q138" s="46"/>
      <c r="R138" s="46"/>
      <c r="S138" s="46"/>
      <c r="T138" s="46"/>
    </row>
    <row r="139" spans="2:20" x14ac:dyDescent="0.25">
      <c r="B139" s="46"/>
      <c r="C139" s="46"/>
      <c r="D139" s="46"/>
      <c r="E139" s="46"/>
      <c r="F139" s="46"/>
      <c r="G139" s="46"/>
      <c r="H139" s="46"/>
      <c r="I139" s="46"/>
      <c r="J139" s="46"/>
      <c r="K139" s="46"/>
      <c r="L139" s="46"/>
      <c r="M139" s="46"/>
      <c r="N139" s="46"/>
      <c r="O139" s="46"/>
      <c r="P139" s="46"/>
      <c r="Q139" s="46"/>
      <c r="R139" s="46"/>
      <c r="S139" s="46"/>
      <c r="T139" s="46"/>
    </row>
    <row r="140" spans="2:20" x14ac:dyDescent="0.25">
      <c r="B140" s="46"/>
      <c r="C140" s="46"/>
      <c r="D140" s="46"/>
      <c r="E140" s="46"/>
      <c r="F140" s="46"/>
      <c r="G140" s="46"/>
      <c r="H140" s="46"/>
      <c r="I140" s="46"/>
      <c r="J140" s="46"/>
      <c r="K140" s="46"/>
      <c r="L140" s="46"/>
      <c r="M140" s="46"/>
      <c r="N140" s="46"/>
      <c r="O140" s="46"/>
      <c r="P140" s="46"/>
      <c r="Q140" s="46"/>
      <c r="R140" s="46"/>
      <c r="S140" s="46"/>
      <c r="T140" s="46"/>
    </row>
    <row r="141" spans="2:20" x14ac:dyDescent="0.25">
      <c r="B141" s="46"/>
      <c r="C141" s="46"/>
      <c r="D141" s="46"/>
      <c r="E141" s="46"/>
      <c r="F141" s="46"/>
      <c r="G141" s="46"/>
      <c r="H141" s="46"/>
      <c r="I141" s="46"/>
      <c r="J141" s="46"/>
      <c r="K141" s="46"/>
      <c r="L141" s="46"/>
      <c r="M141" s="46"/>
      <c r="N141" s="46"/>
      <c r="O141" s="46"/>
      <c r="P141" s="46"/>
      <c r="Q141" s="46"/>
      <c r="R141" s="46"/>
      <c r="S141" s="46"/>
      <c r="T141" s="46"/>
    </row>
    <row r="142" spans="2:20" x14ac:dyDescent="0.25">
      <c r="B142" s="46"/>
      <c r="C142" s="46"/>
      <c r="D142" s="46"/>
      <c r="E142" s="46"/>
      <c r="F142" s="46"/>
      <c r="G142" s="46"/>
      <c r="H142" s="46"/>
      <c r="I142" s="46"/>
      <c r="J142" s="46"/>
      <c r="K142" s="46"/>
      <c r="L142" s="46"/>
      <c r="M142" s="46"/>
      <c r="N142" s="46"/>
      <c r="O142" s="46"/>
      <c r="P142" s="46"/>
      <c r="Q142" s="46"/>
      <c r="R142" s="46"/>
      <c r="S142" s="46"/>
      <c r="T142" s="46"/>
    </row>
    <row r="143" spans="2:20" x14ac:dyDescent="0.25">
      <c r="B143" s="46"/>
      <c r="C143" s="46"/>
      <c r="D143" s="46"/>
      <c r="E143" s="46"/>
      <c r="F143" s="46"/>
      <c r="G143" s="46"/>
      <c r="H143" s="46"/>
      <c r="I143" s="46"/>
      <c r="J143" s="46"/>
      <c r="K143" s="46"/>
      <c r="L143" s="46"/>
      <c r="M143" s="46"/>
      <c r="N143" s="46"/>
      <c r="O143" s="46"/>
      <c r="P143" s="46"/>
      <c r="Q143" s="46"/>
      <c r="R143" s="46"/>
      <c r="S143" s="46"/>
      <c r="T143" s="46"/>
    </row>
    <row r="144" spans="2:20" x14ac:dyDescent="0.25">
      <c r="B144" s="46"/>
      <c r="C144" s="46"/>
      <c r="D144" s="46"/>
      <c r="E144" s="46"/>
      <c r="F144" s="46"/>
      <c r="G144" s="46"/>
      <c r="H144" s="46"/>
      <c r="I144" s="46"/>
      <c r="J144" s="46"/>
      <c r="K144" s="46"/>
      <c r="L144" s="46"/>
      <c r="M144" s="46"/>
      <c r="N144" s="46"/>
      <c r="O144" s="46"/>
      <c r="P144" s="46"/>
      <c r="Q144" s="46"/>
      <c r="R144" s="46"/>
      <c r="S144" s="46"/>
      <c r="T144" s="46"/>
    </row>
    <row r="145" spans="2:20" x14ac:dyDescent="0.25">
      <c r="B145" s="46"/>
      <c r="C145" s="46"/>
      <c r="D145" s="46"/>
      <c r="E145" s="46"/>
      <c r="F145" s="46"/>
      <c r="G145" s="46"/>
      <c r="H145" s="46"/>
      <c r="I145" s="46"/>
      <c r="J145" s="46"/>
      <c r="K145" s="46"/>
      <c r="L145" s="46"/>
      <c r="M145" s="46"/>
      <c r="N145" s="46"/>
      <c r="O145" s="46"/>
      <c r="P145" s="46"/>
      <c r="Q145" s="46"/>
      <c r="R145" s="46"/>
      <c r="S145" s="46"/>
      <c r="T145" s="46"/>
    </row>
    <row r="146" spans="2:20" x14ac:dyDescent="0.25">
      <c r="B146" s="46"/>
      <c r="C146" s="46"/>
      <c r="D146" s="46"/>
      <c r="E146" s="46"/>
      <c r="F146" s="46"/>
      <c r="G146" s="46"/>
      <c r="H146" s="46"/>
      <c r="I146" s="46"/>
      <c r="J146" s="46"/>
      <c r="K146" s="46"/>
      <c r="L146" s="46"/>
      <c r="M146" s="46"/>
      <c r="N146" s="46"/>
      <c r="O146" s="46"/>
      <c r="P146" s="46"/>
      <c r="Q146" s="46"/>
      <c r="R146" s="46"/>
      <c r="S146" s="46"/>
      <c r="T146" s="46"/>
    </row>
    <row r="147" spans="2:20" x14ac:dyDescent="0.25">
      <c r="B147" s="46"/>
      <c r="C147" s="46"/>
      <c r="D147" s="46"/>
      <c r="E147" s="46"/>
      <c r="F147" s="46"/>
      <c r="G147" s="46"/>
      <c r="H147" s="46"/>
      <c r="I147" s="46"/>
      <c r="J147" s="46"/>
      <c r="K147" s="46"/>
      <c r="L147" s="46"/>
      <c r="M147" s="46"/>
      <c r="N147" s="46"/>
      <c r="O147" s="46"/>
      <c r="P147" s="46"/>
      <c r="Q147" s="46"/>
      <c r="R147" s="46"/>
      <c r="S147" s="46"/>
      <c r="T147" s="46"/>
    </row>
    <row r="148" spans="2:20" x14ac:dyDescent="0.25">
      <c r="B148" s="46"/>
      <c r="C148" s="46"/>
      <c r="D148" s="46"/>
      <c r="E148" s="46"/>
      <c r="F148" s="46"/>
      <c r="G148" s="46"/>
      <c r="H148" s="46"/>
      <c r="I148" s="46"/>
      <c r="J148" s="46"/>
      <c r="K148" s="46"/>
      <c r="L148" s="46"/>
      <c r="M148" s="46"/>
      <c r="N148" s="46"/>
      <c r="O148" s="46"/>
      <c r="P148" s="46"/>
      <c r="Q148" s="46"/>
      <c r="R148" s="46"/>
      <c r="S148" s="46"/>
      <c r="T148" s="46"/>
    </row>
    <row r="149" spans="2:20" x14ac:dyDescent="0.25">
      <c r="B149" s="46"/>
      <c r="C149" s="46"/>
      <c r="D149" s="46"/>
      <c r="E149" s="46"/>
      <c r="F149" s="46"/>
      <c r="G149" s="46"/>
      <c r="H149" s="46"/>
      <c r="I149" s="46"/>
      <c r="J149" s="46"/>
      <c r="K149" s="46"/>
      <c r="L149" s="46"/>
      <c r="M149" s="46"/>
      <c r="N149" s="46"/>
      <c r="O149" s="46"/>
      <c r="P149" s="46"/>
      <c r="Q149" s="46"/>
      <c r="R149" s="46"/>
      <c r="S149" s="46"/>
      <c r="T149" s="46"/>
    </row>
    <row r="150" spans="2:20" x14ac:dyDescent="0.25">
      <c r="B150" s="46"/>
      <c r="C150" s="46"/>
      <c r="D150" s="46"/>
      <c r="E150" s="46"/>
      <c r="F150" s="46"/>
      <c r="G150" s="46"/>
      <c r="H150" s="46"/>
      <c r="I150" s="46"/>
      <c r="J150" s="46"/>
      <c r="K150" s="46"/>
      <c r="L150" s="46"/>
      <c r="M150" s="46"/>
      <c r="N150" s="46"/>
      <c r="O150" s="46"/>
      <c r="P150" s="46"/>
      <c r="Q150" s="46"/>
      <c r="R150" s="46"/>
      <c r="S150" s="46"/>
      <c r="T150" s="46"/>
    </row>
    <row r="151" spans="2:20" x14ac:dyDescent="0.25">
      <c r="B151" s="46"/>
      <c r="C151" s="46"/>
      <c r="D151" s="46"/>
      <c r="E151" s="46"/>
      <c r="F151" s="46"/>
      <c r="G151" s="46"/>
      <c r="H151" s="46"/>
      <c r="I151" s="46"/>
      <c r="J151" s="46"/>
      <c r="K151" s="46"/>
      <c r="L151" s="46"/>
      <c r="M151" s="46"/>
      <c r="N151" s="46"/>
      <c r="O151" s="46"/>
      <c r="P151" s="46"/>
      <c r="Q151" s="46"/>
      <c r="R151" s="46"/>
      <c r="S151" s="46"/>
      <c r="T151" s="46"/>
    </row>
    <row r="152" spans="2:20" x14ac:dyDescent="0.25">
      <c r="B152" s="46"/>
      <c r="C152" s="46"/>
      <c r="D152" s="46"/>
      <c r="E152" s="46"/>
      <c r="F152" s="46"/>
      <c r="G152" s="46"/>
      <c r="H152" s="46"/>
      <c r="I152" s="46"/>
      <c r="J152" s="46"/>
      <c r="K152" s="46"/>
      <c r="L152" s="46"/>
      <c r="M152" s="46"/>
      <c r="N152" s="46"/>
      <c r="O152" s="46"/>
      <c r="P152" s="46"/>
      <c r="Q152" s="46"/>
      <c r="R152" s="46"/>
      <c r="S152" s="46"/>
      <c r="T152" s="46"/>
    </row>
    <row r="153" spans="2:20" x14ac:dyDescent="0.25">
      <c r="B153" s="46"/>
      <c r="C153" s="46"/>
      <c r="D153" s="46"/>
      <c r="E153" s="46"/>
      <c r="F153" s="46"/>
      <c r="G153" s="46"/>
      <c r="H153" s="46"/>
      <c r="I153" s="46"/>
      <c r="J153" s="46"/>
      <c r="K153" s="46"/>
      <c r="L153" s="46"/>
      <c r="M153" s="46"/>
      <c r="N153" s="46"/>
      <c r="O153" s="46"/>
      <c r="P153" s="46"/>
      <c r="Q153" s="46"/>
      <c r="R153" s="46"/>
      <c r="S153" s="46"/>
      <c r="T153" s="46"/>
    </row>
    <row r="154" spans="2:20" x14ac:dyDescent="0.25">
      <c r="B154" s="46"/>
      <c r="C154" s="46"/>
      <c r="D154" s="46"/>
      <c r="E154" s="46"/>
      <c r="F154" s="46"/>
      <c r="G154" s="46"/>
      <c r="H154" s="46"/>
      <c r="I154" s="46"/>
      <c r="J154" s="46"/>
      <c r="K154" s="46"/>
      <c r="L154" s="46"/>
      <c r="M154" s="46"/>
      <c r="N154" s="46"/>
      <c r="O154" s="46"/>
      <c r="P154" s="46"/>
      <c r="Q154" s="46"/>
      <c r="R154" s="46"/>
      <c r="S154" s="46"/>
      <c r="T154" s="46"/>
    </row>
    <row r="155" spans="2:20" x14ac:dyDescent="0.25">
      <c r="B155" s="46"/>
      <c r="C155" s="46"/>
      <c r="D155" s="46"/>
      <c r="E155" s="46"/>
      <c r="F155" s="46"/>
      <c r="G155" s="46"/>
      <c r="H155" s="46"/>
      <c r="I155" s="46"/>
      <c r="J155" s="46"/>
      <c r="K155" s="46"/>
      <c r="L155" s="46"/>
      <c r="M155" s="46"/>
      <c r="N155" s="46"/>
      <c r="O155" s="46"/>
      <c r="P155" s="46"/>
      <c r="Q155" s="46"/>
      <c r="R155" s="46"/>
      <c r="S155" s="46"/>
      <c r="T155" s="46"/>
    </row>
    <row r="156" spans="2:20" x14ac:dyDescent="0.25">
      <c r="B156" s="46"/>
      <c r="C156" s="46"/>
      <c r="D156" s="46"/>
      <c r="E156" s="46"/>
      <c r="F156" s="46"/>
      <c r="G156" s="46"/>
      <c r="H156" s="46"/>
      <c r="I156" s="46"/>
      <c r="J156" s="46"/>
      <c r="K156" s="46"/>
      <c r="L156" s="46"/>
      <c r="M156" s="46"/>
      <c r="N156" s="46"/>
      <c r="O156" s="46"/>
      <c r="P156" s="46"/>
      <c r="Q156" s="46"/>
      <c r="R156" s="46"/>
      <c r="S156" s="46"/>
      <c r="T156" s="46"/>
    </row>
    <row r="157" spans="2:20" x14ac:dyDescent="0.25">
      <c r="B157" s="46"/>
      <c r="C157" s="46"/>
      <c r="D157" s="46"/>
      <c r="E157" s="46"/>
      <c r="F157" s="46"/>
      <c r="G157" s="46"/>
      <c r="H157" s="46"/>
      <c r="I157" s="46"/>
      <c r="J157" s="46"/>
      <c r="K157" s="46"/>
      <c r="L157" s="46"/>
      <c r="M157" s="46"/>
      <c r="N157" s="46"/>
      <c r="O157" s="46"/>
      <c r="P157" s="46"/>
      <c r="Q157" s="46"/>
      <c r="R157" s="46"/>
      <c r="S157" s="46"/>
      <c r="T157" s="46"/>
    </row>
    <row r="158" spans="2:20" x14ac:dyDescent="0.25">
      <c r="B158" s="46"/>
      <c r="C158" s="46"/>
      <c r="D158" s="46"/>
      <c r="E158" s="46"/>
      <c r="F158" s="46"/>
      <c r="G158" s="46"/>
      <c r="H158" s="46"/>
      <c r="I158" s="46"/>
      <c r="J158" s="46"/>
      <c r="K158" s="46"/>
      <c r="L158" s="46"/>
      <c r="M158" s="46"/>
      <c r="N158" s="46"/>
      <c r="O158" s="46"/>
      <c r="P158" s="46"/>
      <c r="Q158" s="46"/>
      <c r="R158" s="46"/>
      <c r="S158" s="46"/>
      <c r="T158" s="46"/>
    </row>
    <row r="159" spans="2:20" x14ac:dyDescent="0.25">
      <c r="B159" s="46"/>
      <c r="C159" s="46"/>
      <c r="D159" s="46"/>
      <c r="E159" s="46"/>
      <c r="F159" s="46"/>
      <c r="G159" s="46"/>
      <c r="H159" s="46"/>
      <c r="I159" s="46"/>
      <c r="J159" s="46"/>
      <c r="K159" s="46"/>
      <c r="L159" s="46"/>
      <c r="M159" s="46"/>
      <c r="N159" s="46"/>
      <c r="O159" s="46"/>
      <c r="P159" s="46"/>
      <c r="Q159" s="46"/>
      <c r="R159" s="46"/>
      <c r="S159" s="46"/>
      <c r="T159" s="46"/>
    </row>
    <row r="160" spans="2:20" x14ac:dyDescent="0.25">
      <c r="B160" s="46"/>
      <c r="C160" s="46"/>
      <c r="D160" s="46"/>
      <c r="E160" s="46"/>
      <c r="F160" s="46"/>
      <c r="G160" s="46"/>
      <c r="H160" s="46"/>
      <c r="I160" s="46"/>
      <c r="J160" s="46"/>
      <c r="K160" s="46"/>
      <c r="L160" s="46"/>
      <c r="M160" s="46"/>
      <c r="N160" s="46"/>
      <c r="O160" s="46"/>
      <c r="P160" s="46"/>
      <c r="Q160" s="46"/>
      <c r="R160" s="46"/>
      <c r="S160" s="46"/>
      <c r="T160" s="46"/>
    </row>
    <row r="161" spans="2:20" x14ac:dyDescent="0.25">
      <c r="B161" s="46"/>
      <c r="C161" s="46"/>
      <c r="D161" s="46"/>
      <c r="E161" s="46"/>
      <c r="F161" s="46"/>
      <c r="G161" s="46"/>
      <c r="H161" s="46"/>
      <c r="I161" s="46"/>
      <c r="J161" s="46"/>
      <c r="K161" s="46"/>
      <c r="L161" s="46"/>
      <c r="M161" s="46"/>
      <c r="N161" s="46"/>
      <c r="O161" s="46"/>
      <c r="P161" s="46"/>
      <c r="Q161" s="46"/>
      <c r="R161" s="46"/>
      <c r="S161" s="46"/>
      <c r="T161" s="46"/>
    </row>
    <row r="162" spans="2:20" x14ac:dyDescent="0.25">
      <c r="B162" s="46"/>
      <c r="C162" s="46"/>
      <c r="D162" s="46"/>
      <c r="E162" s="46"/>
      <c r="F162" s="46"/>
      <c r="G162" s="46"/>
      <c r="H162" s="46"/>
      <c r="I162" s="46"/>
      <c r="J162" s="46"/>
      <c r="K162" s="46"/>
      <c r="L162" s="46"/>
      <c r="M162" s="46"/>
      <c r="N162" s="46"/>
      <c r="O162" s="46"/>
      <c r="P162" s="46"/>
      <c r="Q162" s="46"/>
      <c r="R162" s="46"/>
      <c r="S162" s="46"/>
      <c r="T162" s="46"/>
    </row>
    <row r="163" spans="2:20" x14ac:dyDescent="0.25">
      <c r="B163" s="46"/>
      <c r="C163" s="46"/>
      <c r="D163" s="46"/>
      <c r="E163" s="46"/>
      <c r="F163" s="46"/>
      <c r="G163" s="46"/>
      <c r="H163" s="46"/>
      <c r="I163" s="46"/>
      <c r="J163" s="46"/>
      <c r="K163" s="46"/>
      <c r="L163" s="46"/>
      <c r="M163" s="46"/>
      <c r="N163" s="46"/>
      <c r="O163" s="46"/>
      <c r="P163" s="46"/>
      <c r="Q163" s="46"/>
      <c r="R163" s="46"/>
      <c r="S163" s="46"/>
      <c r="T163" s="46"/>
    </row>
    <row r="164" spans="2:20" x14ac:dyDescent="0.25">
      <c r="B164" s="46"/>
      <c r="C164" s="46"/>
      <c r="D164" s="46"/>
      <c r="E164" s="46"/>
      <c r="F164" s="46"/>
      <c r="G164" s="46"/>
      <c r="H164" s="46"/>
      <c r="I164" s="46"/>
      <c r="J164" s="46"/>
      <c r="K164" s="46"/>
      <c r="L164" s="46"/>
      <c r="M164" s="46"/>
      <c r="N164" s="46"/>
      <c r="O164" s="46"/>
      <c r="P164" s="46"/>
      <c r="Q164" s="46"/>
      <c r="R164" s="46"/>
      <c r="S164" s="46"/>
      <c r="T164" s="46"/>
    </row>
    <row r="165" spans="2:20" x14ac:dyDescent="0.25">
      <c r="B165" s="46"/>
      <c r="C165" s="46"/>
      <c r="D165" s="46"/>
      <c r="E165" s="46"/>
      <c r="F165" s="46"/>
      <c r="G165" s="46"/>
      <c r="H165" s="46"/>
      <c r="I165" s="46"/>
      <c r="J165" s="46"/>
      <c r="K165" s="46"/>
      <c r="L165" s="46"/>
      <c r="M165" s="46"/>
      <c r="N165" s="46"/>
      <c r="O165" s="46"/>
      <c r="P165" s="46"/>
      <c r="Q165" s="46"/>
      <c r="R165" s="46"/>
      <c r="S165" s="46"/>
      <c r="T165" s="46"/>
    </row>
    <row r="166" spans="2:20" x14ac:dyDescent="0.25">
      <c r="B166" s="46"/>
      <c r="C166" s="46"/>
      <c r="D166" s="46"/>
      <c r="E166" s="46"/>
      <c r="F166" s="46"/>
      <c r="G166" s="46"/>
      <c r="H166" s="46"/>
      <c r="I166" s="46"/>
      <c r="J166" s="46"/>
      <c r="K166" s="46"/>
      <c r="L166" s="46"/>
      <c r="M166" s="46"/>
      <c r="N166" s="46"/>
      <c r="O166" s="46"/>
      <c r="P166" s="46"/>
      <c r="Q166" s="46"/>
      <c r="R166" s="46"/>
      <c r="S166" s="46"/>
      <c r="T166" s="46"/>
    </row>
    <row r="167" spans="2:20" x14ac:dyDescent="0.25">
      <c r="B167" s="46"/>
      <c r="C167" s="46"/>
      <c r="D167" s="46"/>
      <c r="E167" s="46"/>
      <c r="F167" s="46"/>
      <c r="G167" s="46"/>
      <c r="H167" s="46"/>
      <c r="I167" s="46"/>
      <c r="J167" s="46"/>
      <c r="K167" s="46"/>
      <c r="L167" s="46"/>
      <c r="M167" s="46"/>
      <c r="N167" s="46"/>
      <c r="O167" s="46"/>
      <c r="P167" s="46"/>
      <c r="Q167" s="46"/>
      <c r="R167" s="46"/>
      <c r="S167" s="46"/>
      <c r="T167" s="46"/>
    </row>
    <row r="168" spans="2:20" x14ac:dyDescent="0.25">
      <c r="B168" s="46"/>
      <c r="C168" s="46"/>
      <c r="D168" s="46"/>
      <c r="E168" s="46"/>
      <c r="F168" s="46"/>
      <c r="G168" s="46"/>
      <c r="H168" s="46"/>
      <c r="I168" s="46"/>
      <c r="J168" s="46"/>
      <c r="K168" s="46"/>
      <c r="L168" s="46"/>
      <c r="M168" s="46"/>
      <c r="N168" s="46"/>
      <c r="O168" s="46"/>
      <c r="P168" s="46"/>
      <c r="Q168" s="46"/>
      <c r="R168" s="46"/>
      <c r="S168" s="46"/>
      <c r="T168" s="46"/>
    </row>
    <row r="169" spans="2:20" x14ac:dyDescent="0.25">
      <c r="B169" s="46"/>
      <c r="C169" s="46"/>
      <c r="D169" s="46"/>
      <c r="E169" s="46"/>
      <c r="F169" s="46"/>
      <c r="G169" s="46"/>
      <c r="H169" s="46"/>
      <c r="I169" s="46"/>
      <c r="J169" s="46"/>
      <c r="K169" s="46"/>
      <c r="L169" s="46"/>
      <c r="M169" s="46"/>
      <c r="N169" s="46"/>
      <c r="O169" s="46"/>
      <c r="P169" s="46"/>
      <c r="Q169" s="46"/>
      <c r="R169" s="46"/>
      <c r="S169" s="46"/>
      <c r="T169" s="46"/>
    </row>
    <row r="170" spans="2:20" x14ac:dyDescent="0.25">
      <c r="B170" s="46"/>
      <c r="C170" s="46"/>
      <c r="D170" s="46"/>
      <c r="E170" s="46"/>
      <c r="F170" s="46"/>
      <c r="G170" s="46"/>
      <c r="H170" s="46"/>
      <c r="I170" s="46"/>
      <c r="J170" s="46"/>
      <c r="K170" s="46"/>
      <c r="L170" s="46"/>
      <c r="M170" s="46"/>
      <c r="N170" s="46"/>
      <c r="O170" s="46"/>
      <c r="P170" s="46"/>
      <c r="Q170" s="46"/>
      <c r="R170" s="46"/>
      <c r="S170" s="46"/>
      <c r="T170" s="46"/>
    </row>
    <row r="171" spans="2:20" x14ac:dyDescent="0.25">
      <c r="B171" s="46"/>
      <c r="C171" s="46"/>
      <c r="D171" s="46"/>
      <c r="E171" s="46"/>
      <c r="F171" s="46"/>
      <c r="G171" s="46"/>
      <c r="H171" s="46"/>
      <c r="I171" s="46"/>
      <c r="J171" s="46"/>
      <c r="K171" s="46"/>
      <c r="L171" s="46"/>
      <c r="M171" s="46"/>
      <c r="N171" s="46"/>
      <c r="O171" s="46"/>
      <c r="P171" s="46"/>
      <c r="Q171" s="46"/>
      <c r="R171" s="46"/>
      <c r="S171" s="46"/>
      <c r="T171" s="46"/>
    </row>
    <row r="172" spans="2:20" x14ac:dyDescent="0.25">
      <c r="B172" s="46"/>
      <c r="C172" s="46"/>
      <c r="D172" s="46"/>
      <c r="E172" s="46"/>
      <c r="F172" s="46"/>
      <c r="G172" s="46"/>
      <c r="H172" s="46"/>
      <c r="I172" s="46"/>
      <c r="J172" s="46"/>
      <c r="K172" s="46"/>
      <c r="L172" s="46"/>
      <c r="M172" s="46"/>
      <c r="N172" s="46"/>
      <c r="O172" s="46"/>
      <c r="P172" s="46"/>
      <c r="Q172" s="46"/>
      <c r="R172" s="46"/>
      <c r="S172" s="46"/>
      <c r="T172" s="46"/>
    </row>
    <row r="173" spans="2:20" x14ac:dyDescent="0.25">
      <c r="B173" s="46"/>
      <c r="C173" s="46"/>
      <c r="D173" s="46"/>
      <c r="E173" s="46"/>
      <c r="F173" s="46"/>
      <c r="G173" s="46"/>
      <c r="H173" s="46"/>
      <c r="I173" s="46"/>
      <c r="J173" s="46"/>
      <c r="K173" s="46"/>
      <c r="L173" s="46"/>
      <c r="M173" s="46"/>
      <c r="N173" s="46"/>
      <c r="O173" s="46"/>
      <c r="P173" s="46"/>
      <c r="Q173" s="46"/>
      <c r="R173" s="46"/>
      <c r="S173" s="46"/>
      <c r="T173" s="46"/>
    </row>
    <row r="174" spans="2:20" x14ac:dyDescent="0.25">
      <c r="B174" s="46"/>
      <c r="C174" s="46"/>
      <c r="D174" s="46"/>
      <c r="E174" s="46"/>
      <c r="F174" s="46"/>
      <c r="G174" s="46"/>
      <c r="H174" s="46"/>
      <c r="I174" s="46"/>
      <c r="J174" s="46"/>
      <c r="K174" s="46"/>
      <c r="L174" s="46"/>
      <c r="M174" s="46"/>
      <c r="N174" s="46"/>
      <c r="O174" s="46"/>
      <c r="P174" s="46"/>
      <c r="Q174" s="46"/>
      <c r="R174" s="46"/>
      <c r="S174" s="46"/>
      <c r="T174" s="46"/>
    </row>
    <row r="175" spans="2:20" x14ac:dyDescent="0.25">
      <c r="B175" s="46"/>
      <c r="C175" s="46"/>
      <c r="D175" s="46"/>
      <c r="E175" s="46"/>
      <c r="F175" s="46"/>
      <c r="G175" s="46"/>
      <c r="H175" s="46"/>
      <c r="I175" s="46"/>
      <c r="J175" s="46"/>
      <c r="K175" s="46"/>
      <c r="L175" s="46"/>
      <c r="M175" s="46"/>
      <c r="N175" s="46"/>
      <c r="O175" s="46"/>
      <c r="P175" s="46"/>
      <c r="Q175" s="46"/>
      <c r="R175" s="46"/>
      <c r="S175" s="46"/>
      <c r="T175" s="46"/>
    </row>
    <row r="176" spans="2:20" x14ac:dyDescent="0.25">
      <c r="B176" s="46"/>
      <c r="C176" s="46"/>
      <c r="D176" s="46"/>
      <c r="E176" s="46"/>
      <c r="F176" s="46"/>
      <c r="G176" s="46"/>
      <c r="H176" s="46"/>
      <c r="I176" s="46"/>
      <c r="J176" s="46"/>
      <c r="K176" s="46"/>
      <c r="L176" s="46"/>
      <c r="M176" s="46"/>
      <c r="N176" s="46"/>
      <c r="O176" s="46"/>
      <c r="P176" s="46"/>
      <c r="Q176" s="46"/>
      <c r="R176" s="46"/>
      <c r="S176" s="46"/>
      <c r="T176" s="46"/>
    </row>
    <row r="177" spans="2:20" x14ac:dyDescent="0.25">
      <c r="B177" s="46"/>
      <c r="C177" s="46"/>
      <c r="D177" s="46"/>
      <c r="E177" s="46"/>
      <c r="F177" s="46"/>
      <c r="G177" s="46"/>
      <c r="H177" s="46"/>
      <c r="I177" s="46"/>
      <c r="J177" s="46"/>
      <c r="K177" s="46"/>
      <c r="L177" s="46"/>
      <c r="M177" s="46"/>
      <c r="N177" s="46"/>
      <c r="O177" s="46"/>
      <c r="P177" s="46"/>
      <c r="Q177" s="46"/>
      <c r="R177" s="46"/>
      <c r="S177" s="46"/>
      <c r="T177" s="46"/>
    </row>
    <row r="178" spans="2:20" x14ac:dyDescent="0.25">
      <c r="B178" s="46"/>
      <c r="C178" s="46"/>
      <c r="D178" s="46"/>
      <c r="E178" s="46"/>
      <c r="F178" s="46"/>
      <c r="G178" s="46"/>
      <c r="H178" s="46"/>
      <c r="I178" s="46"/>
      <c r="J178" s="46"/>
      <c r="K178" s="46"/>
      <c r="L178" s="46"/>
      <c r="M178" s="46"/>
      <c r="N178" s="46"/>
      <c r="O178" s="46"/>
      <c r="P178" s="46"/>
      <c r="Q178" s="46"/>
      <c r="R178" s="46"/>
      <c r="S178" s="46"/>
      <c r="T178" s="46"/>
    </row>
    <row r="179" spans="2:20" x14ac:dyDescent="0.25">
      <c r="B179" s="46"/>
      <c r="C179" s="46"/>
      <c r="D179" s="46"/>
      <c r="E179" s="46"/>
      <c r="F179" s="46"/>
      <c r="G179" s="46"/>
      <c r="H179" s="46"/>
      <c r="I179" s="46"/>
      <c r="J179" s="46"/>
      <c r="K179" s="46"/>
      <c r="L179" s="46"/>
      <c r="M179" s="46"/>
      <c r="N179" s="46"/>
      <c r="O179" s="46"/>
      <c r="P179" s="46"/>
      <c r="Q179" s="46"/>
      <c r="R179" s="46"/>
      <c r="S179" s="46"/>
      <c r="T179" s="46"/>
    </row>
    <row r="180" spans="2:20" x14ac:dyDescent="0.25">
      <c r="B180" s="46"/>
      <c r="C180" s="46"/>
      <c r="D180" s="46"/>
      <c r="E180" s="46"/>
      <c r="F180" s="46"/>
      <c r="G180" s="46"/>
      <c r="H180" s="46"/>
      <c r="I180" s="46"/>
      <c r="J180" s="46"/>
      <c r="K180" s="46"/>
      <c r="L180" s="46"/>
      <c r="M180" s="46"/>
      <c r="N180" s="46"/>
      <c r="O180" s="46"/>
      <c r="P180" s="46"/>
      <c r="Q180" s="46"/>
      <c r="R180" s="46"/>
      <c r="S180" s="46"/>
      <c r="T180" s="46"/>
    </row>
    <row r="181" spans="2:20" x14ac:dyDescent="0.25">
      <c r="B181" s="46"/>
      <c r="C181" s="46"/>
      <c r="D181" s="46"/>
      <c r="E181" s="46"/>
      <c r="F181" s="46"/>
      <c r="G181" s="46"/>
      <c r="H181" s="46"/>
      <c r="I181" s="46"/>
      <c r="J181" s="46"/>
      <c r="K181" s="46"/>
      <c r="L181" s="46"/>
      <c r="M181" s="46"/>
      <c r="N181" s="46"/>
      <c r="O181" s="46"/>
      <c r="P181" s="46"/>
      <c r="Q181" s="46"/>
      <c r="R181" s="46"/>
      <c r="S181" s="46"/>
      <c r="T181" s="46"/>
    </row>
    <row r="182" spans="2:20" x14ac:dyDescent="0.25">
      <c r="B182" s="46"/>
      <c r="C182" s="46"/>
      <c r="D182" s="46"/>
      <c r="E182" s="46"/>
      <c r="F182" s="46"/>
      <c r="G182" s="46"/>
      <c r="H182" s="46"/>
      <c r="I182" s="46"/>
      <c r="J182" s="46"/>
      <c r="K182" s="46"/>
      <c r="L182" s="46"/>
      <c r="M182" s="46"/>
      <c r="N182" s="46"/>
      <c r="O182" s="46"/>
      <c r="P182" s="46"/>
      <c r="Q182" s="46"/>
      <c r="R182" s="46"/>
      <c r="S182" s="46"/>
      <c r="T182" s="46"/>
    </row>
    <row r="183" spans="2:20" x14ac:dyDescent="0.25">
      <c r="B183" s="46"/>
      <c r="C183" s="46"/>
      <c r="D183" s="46"/>
      <c r="E183" s="46"/>
      <c r="F183" s="46"/>
      <c r="G183" s="46"/>
      <c r="H183" s="46"/>
      <c r="I183" s="46"/>
      <c r="J183" s="46"/>
      <c r="K183" s="46"/>
      <c r="L183" s="46"/>
      <c r="M183" s="46"/>
      <c r="N183" s="46"/>
      <c r="O183" s="46"/>
      <c r="P183" s="46"/>
      <c r="Q183" s="46"/>
      <c r="R183" s="46"/>
      <c r="S183" s="46"/>
      <c r="T183" s="46"/>
    </row>
    <row r="184" spans="2:20" x14ac:dyDescent="0.25">
      <c r="B184" s="46"/>
      <c r="C184" s="46"/>
      <c r="D184" s="46"/>
      <c r="E184" s="46"/>
      <c r="F184" s="46"/>
      <c r="G184" s="46"/>
      <c r="H184" s="46"/>
      <c r="I184" s="46"/>
      <c r="J184" s="46"/>
      <c r="K184" s="46"/>
      <c r="L184" s="46"/>
      <c r="M184" s="46"/>
      <c r="N184" s="46"/>
      <c r="O184" s="46"/>
      <c r="P184" s="46"/>
      <c r="Q184" s="46"/>
      <c r="R184" s="46"/>
      <c r="S184" s="46"/>
      <c r="T184" s="46"/>
    </row>
    <row r="185" spans="2:20" x14ac:dyDescent="0.25">
      <c r="B185" s="46"/>
      <c r="C185" s="46"/>
      <c r="D185" s="46"/>
      <c r="E185" s="46"/>
      <c r="F185" s="46"/>
      <c r="G185" s="46"/>
      <c r="H185" s="46"/>
      <c r="I185" s="46"/>
      <c r="J185" s="46"/>
      <c r="K185" s="46"/>
      <c r="L185" s="46"/>
      <c r="M185" s="46"/>
      <c r="N185" s="46"/>
      <c r="O185" s="46"/>
      <c r="P185" s="46"/>
      <c r="Q185" s="46"/>
      <c r="R185" s="46"/>
      <c r="S185" s="46"/>
      <c r="T185" s="46"/>
    </row>
    <row r="186" spans="2:20" x14ac:dyDescent="0.25">
      <c r="B186" s="46"/>
      <c r="C186" s="46"/>
      <c r="D186" s="46"/>
      <c r="E186" s="46"/>
      <c r="F186" s="46"/>
      <c r="G186" s="46"/>
      <c r="H186" s="46"/>
      <c r="I186" s="46"/>
      <c r="J186" s="46"/>
      <c r="K186" s="46"/>
      <c r="L186" s="46"/>
      <c r="M186" s="46"/>
      <c r="N186" s="46"/>
      <c r="O186" s="46"/>
      <c r="P186" s="46"/>
      <c r="Q186" s="46"/>
      <c r="R186" s="46"/>
      <c r="S186" s="46"/>
      <c r="T186" s="46"/>
    </row>
    <row r="187" spans="2:20" x14ac:dyDescent="0.25">
      <c r="B187" s="46"/>
      <c r="C187" s="46"/>
      <c r="D187" s="46"/>
      <c r="E187" s="46"/>
      <c r="F187" s="46"/>
      <c r="G187" s="46"/>
      <c r="H187" s="46"/>
      <c r="I187" s="46"/>
      <c r="J187" s="46"/>
      <c r="K187" s="46"/>
      <c r="L187" s="46"/>
      <c r="M187" s="46"/>
      <c r="N187" s="46"/>
      <c r="O187" s="46"/>
      <c r="P187" s="46"/>
      <c r="Q187" s="46"/>
      <c r="R187" s="46"/>
      <c r="S187" s="46"/>
      <c r="T187" s="46"/>
    </row>
    <row r="188" spans="2:20" x14ac:dyDescent="0.25">
      <c r="B188" s="46"/>
      <c r="C188" s="46"/>
      <c r="D188" s="46"/>
      <c r="E188" s="46"/>
      <c r="F188" s="46"/>
      <c r="G188" s="46"/>
      <c r="H188" s="46"/>
      <c r="I188" s="46"/>
      <c r="J188" s="46"/>
      <c r="K188" s="46"/>
      <c r="L188" s="46"/>
      <c r="M188" s="46"/>
      <c r="N188" s="46"/>
      <c r="O188" s="46"/>
      <c r="P188" s="46"/>
      <c r="Q188" s="46"/>
      <c r="R188" s="46"/>
      <c r="S188" s="46"/>
      <c r="T188" s="46"/>
    </row>
    <row r="189" spans="2:20" x14ac:dyDescent="0.25">
      <c r="B189" s="46"/>
      <c r="C189" s="46"/>
      <c r="D189" s="46"/>
      <c r="E189" s="46"/>
      <c r="F189" s="46"/>
      <c r="G189" s="46"/>
      <c r="H189" s="46"/>
      <c r="I189" s="46"/>
      <c r="J189" s="46"/>
      <c r="K189" s="46"/>
      <c r="L189" s="46"/>
      <c r="M189" s="46"/>
      <c r="N189" s="46"/>
      <c r="O189" s="46"/>
      <c r="P189" s="46"/>
      <c r="Q189" s="46"/>
      <c r="R189" s="46"/>
      <c r="S189" s="46"/>
      <c r="T189" s="46"/>
    </row>
    <row r="190" spans="2:20" x14ac:dyDescent="0.25">
      <c r="B190" s="46"/>
      <c r="C190" s="46"/>
      <c r="D190" s="46"/>
      <c r="E190" s="46"/>
      <c r="F190" s="46"/>
      <c r="G190" s="46"/>
      <c r="H190" s="46"/>
      <c r="I190" s="46"/>
      <c r="J190" s="46"/>
      <c r="K190" s="46"/>
      <c r="L190" s="46"/>
      <c r="M190" s="46"/>
      <c r="N190" s="46"/>
      <c r="O190" s="46"/>
      <c r="P190" s="46"/>
      <c r="Q190" s="46"/>
      <c r="R190" s="46"/>
      <c r="S190" s="46"/>
      <c r="T190" s="46"/>
    </row>
    <row r="191" spans="2:20" x14ac:dyDescent="0.25">
      <c r="B191" s="46"/>
      <c r="C191" s="46"/>
      <c r="D191" s="46"/>
      <c r="E191" s="46"/>
      <c r="F191" s="46"/>
      <c r="G191" s="46"/>
      <c r="H191" s="46"/>
      <c r="I191" s="46"/>
      <c r="J191" s="46"/>
      <c r="K191" s="46"/>
      <c r="L191" s="46"/>
      <c r="M191" s="46"/>
      <c r="N191" s="46"/>
      <c r="O191" s="46"/>
      <c r="P191" s="46"/>
      <c r="Q191" s="46"/>
      <c r="R191" s="46"/>
      <c r="S191" s="46"/>
      <c r="T191" s="46"/>
    </row>
    <row r="192" spans="2:20" x14ac:dyDescent="0.25">
      <c r="B192" s="46"/>
      <c r="C192" s="46"/>
      <c r="D192" s="46"/>
      <c r="E192" s="46"/>
      <c r="F192" s="46"/>
      <c r="G192" s="46"/>
      <c r="H192" s="46"/>
      <c r="I192" s="46"/>
      <c r="J192" s="46"/>
      <c r="K192" s="46"/>
      <c r="L192" s="46"/>
      <c r="M192" s="46"/>
      <c r="N192" s="46"/>
      <c r="O192" s="46"/>
      <c r="P192" s="46"/>
      <c r="Q192" s="46"/>
      <c r="R192" s="46"/>
      <c r="S192" s="46"/>
      <c r="T192" s="46"/>
    </row>
    <row r="193" spans="2:20" x14ac:dyDescent="0.25">
      <c r="B193" s="46"/>
      <c r="C193" s="46"/>
      <c r="D193" s="46"/>
      <c r="E193" s="46"/>
      <c r="F193" s="46"/>
      <c r="G193" s="46"/>
      <c r="H193" s="46"/>
      <c r="I193" s="46"/>
      <c r="J193" s="46"/>
      <c r="K193" s="46"/>
      <c r="L193" s="46"/>
      <c r="M193" s="46"/>
      <c r="N193" s="46"/>
      <c r="O193" s="46"/>
      <c r="P193" s="46"/>
      <c r="Q193" s="46"/>
      <c r="R193" s="46"/>
      <c r="S193" s="46"/>
      <c r="T193" s="46"/>
    </row>
    <row r="194" spans="2:20" x14ac:dyDescent="0.25">
      <c r="B194" s="46"/>
      <c r="C194" s="46"/>
      <c r="D194" s="46"/>
      <c r="E194" s="46"/>
      <c r="F194" s="46"/>
      <c r="G194" s="46"/>
      <c r="H194" s="46"/>
      <c r="I194" s="46"/>
      <c r="J194" s="46"/>
      <c r="K194" s="46"/>
      <c r="L194" s="46"/>
      <c r="M194" s="46"/>
      <c r="N194" s="46"/>
      <c r="O194" s="46"/>
      <c r="P194" s="46"/>
      <c r="Q194" s="46"/>
      <c r="R194" s="46"/>
      <c r="S194" s="46"/>
      <c r="T194" s="46"/>
    </row>
    <row r="195" spans="2:20" x14ac:dyDescent="0.25">
      <c r="B195" s="46"/>
      <c r="C195" s="46"/>
      <c r="D195" s="46"/>
      <c r="E195" s="46"/>
      <c r="F195" s="46"/>
      <c r="G195" s="46"/>
      <c r="H195" s="46"/>
      <c r="I195" s="46"/>
      <c r="J195" s="46"/>
      <c r="K195" s="46"/>
      <c r="L195" s="46"/>
      <c r="M195" s="46"/>
      <c r="N195" s="46"/>
      <c r="O195" s="46"/>
      <c r="P195" s="46"/>
      <c r="Q195" s="46"/>
      <c r="R195" s="46"/>
      <c r="S195" s="46"/>
      <c r="T195" s="46"/>
    </row>
    <row r="196" spans="2:20" x14ac:dyDescent="0.25">
      <c r="B196" s="46"/>
      <c r="C196" s="46"/>
      <c r="D196" s="46"/>
      <c r="E196" s="46"/>
      <c r="F196" s="46"/>
      <c r="G196" s="46"/>
      <c r="H196" s="46"/>
      <c r="I196" s="46"/>
      <c r="J196" s="46"/>
      <c r="K196" s="46"/>
      <c r="L196" s="46"/>
      <c r="M196" s="46"/>
      <c r="N196" s="46"/>
      <c r="O196" s="46"/>
      <c r="P196" s="46"/>
      <c r="Q196" s="46"/>
      <c r="R196" s="46"/>
      <c r="S196" s="46"/>
      <c r="T196" s="46"/>
    </row>
    <row r="197" spans="2:20" x14ac:dyDescent="0.25">
      <c r="B197" s="46"/>
      <c r="C197" s="46"/>
      <c r="D197" s="46"/>
      <c r="E197" s="46"/>
      <c r="F197" s="46"/>
      <c r="G197" s="46"/>
      <c r="H197" s="46"/>
      <c r="I197" s="46"/>
      <c r="J197" s="46"/>
      <c r="K197" s="46"/>
      <c r="L197" s="46"/>
      <c r="M197" s="46"/>
      <c r="N197" s="46"/>
      <c r="O197" s="46"/>
      <c r="P197" s="46"/>
      <c r="Q197" s="46"/>
      <c r="R197" s="46"/>
      <c r="S197" s="46"/>
      <c r="T197" s="46"/>
    </row>
    <row r="198" spans="2:20" x14ac:dyDescent="0.25">
      <c r="B198" s="46"/>
      <c r="C198" s="46"/>
      <c r="D198" s="46"/>
      <c r="E198" s="46"/>
      <c r="F198" s="46"/>
      <c r="G198" s="46"/>
      <c r="H198" s="46"/>
      <c r="I198" s="46"/>
      <c r="J198" s="46"/>
      <c r="K198" s="46"/>
      <c r="L198" s="46"/>
      <c r="M198" s="46"/>
      <c r="N198" s="46"/>
      <c r="O198" s="46"/>
      <c r="P198" s="46"/>
      <c r="Q198" s="46"/>
      <c r="R198" s="46"/>
      <c r="S198" s="46"/>
      <c r="T198" s="46"/>
    </row>
    <row r="199" spans="2:20" x14ac:dyDescent="0.25">
      <c r="B199" s="46"/>
      <c r="C199" s="46"/>
      <c r="D199" s="46"/>
      <c r="E199" s="46"/>
      <c r="F199" s="46"/>
      <c r="G199" s="46"/>
      <c r="H199" s="46"/>
      <c r="I199" s="46"/>
      <c r="J199" s="46"/>
      <c r="K199" s="46"/>
      <c r="L199" s="46"/>
      <c r="M199" s="46"/>
      <c r="N199" s="46"/>
      <c r="O199" s="46"/>
      <c r="P199" s="46"/>
      <c r="Q199" s="46"/>
      <c r="R199" s="46"/>
      <c r="S199" s="46"/>
      <c r="T199" s="46"/>
    </row>
    <row r="200" spans="2:20" x14ac:dyDescent="0.25">
      <c r="B200" s="46"/>
      <c r="C200" s="46"/>
      <c r="D200" s="46"/>
      <c r="E200" s="46"/>
      <c r="F200" s="46"/>
      <c r="G200" s="46"/>
      <c r="H200" s="46"/>
      <c r="I200" s="46"/>
      <c r="J200" s="46"/>
      <c r="K200" s="46"/>
      <c r="L200" s="46"/>
      <c r="M200" s="46"/>
      <c r="N200" s="46"/>
      <c r="O200" s="46"/>
      <c r="P200" s="46"/>
      <c r="Q200" s="46"/>
      <c r="R200" s="46"/>
      <c r="S200" s="46"/>
      <c r="T200" s="46"/>
    </row>
    <row r="201" spans="2:20" x14ac:dyDescent="0.25">
      <c r="B201" s="46"/>
      <c r="C201" s="46"/>
      <c r="D201" s="46"/>
      <c r="E201" s="46"/>
      <c r="F201" s="46"/>
      <c r="G201" s="46"/>
      <c r="H201" s="46"/>
      <c r="I201" s="46"/>
      <c r="J201" s="46"/>
      <c r="K201" s="46"/>
      <c r="L201" s="46"/>
      <c r="M201" s="46"/>
      <c r="N201" s="46"/>
      <c r="O201" s="46"/>
      <c r="P201" s="46"/>
      <c r="Q201" s="46"/>
      <c r="R201" s="46"/>
      <c r="S201" s="46"/>
      <c r="T201" s="46"/>
    </row>
    <row r="202" spans="2:20" x14ac:dyDescent="0.25">
      <c r="B202" s="46"/>
      <c r="C202" s="46"/>
      <c r="D202" s="46"/>
      <c r="E202" s="46"/>
      <c r="F202" s="46"/>
      <c r="G202" s="46"/>
      <c r="H202" s="46"/>
      <c r="I202" s="46"/>
      <c r="J202" s="46"/>
      <c r="K202" s="46"/>
      <c r="L202" s="46"/>
      <c r="M202" s="46"/>
      <c r="N202" s="46"/>
      <c r="O202" s="46"/>
      <c r="P202" s="46"/>
      <c r="Q202" s="46"/>
      <c r="R202" s="46"/>
      <c r="S202" s="46"/>
      <c r="T202" s="46"/>
    </row>
    <row r="203" spans="2:20" x14ac:dyDescent="0.25">
      <c r="B203" s="46"/>
      <c r="C203" s="46"/>
      <c r="D203" s="46"/>
      <c r="E203" s="46"/>
      <c r="F203" s="46"/>
      <c r="G203" s="46"/>
      <c r="H203" s="46"/>
      <c r="I203" s="46"/>
      <c r="J203" s="46"/>
      <c r="K203" s="46"/>
      <c r="L203" s="46"/>
      <c r="M203" s="46"/>
      <c r="N203" s="46"/>
      <c r="O203" s="46"/>
      <c r="P203" s="46"/>
      <c r="Q203" s="46"/>
      <c r="R203" s="46"/>
      <c r="S203" s="46"/>
      <c r="T203" s="46"/>
    </row>
    <row r="204" spans="2:20" x14ac:dyDescent="0.25">
      <c r="B204" s="46"/>
      <c r="C204" s="46"/>
      <c r="D204" s="46"/>
      <c r="E204" s="46"/>
      <c r="F204" s="46"/>
      <c r="G204" s="46"/>
      <c r="H204" s="46"/>
      <c r="I204" s="46"/>
      <c r="J204" s="46"/>
      <c r="K204" s="46"/>
      <c r="L204" s="46"/>
      <c r="M204" s="46"/>
      <c r="N204" s="46"/>
      <c r="O204" s="46"/>
      <c r="P204" s="46"/>
      <c r="Q204" s="46"/>
      <c r="R204" s="46"/>
      <c r="S204" s="46"/>
      <c r="T204" s="46"/>
    </row>
    <row r="205" spans="2:20" x14ac:dyDescent="0.25">
      <c r="B205" s="46"/>
      <c r="C205" s="46"/>
      <c r="D205" s="46"/>
      <c r="E205" s="46"/>
      <c r="F205" s="46"/>
      <c r="G205" s="46"/>
      <c r="H205" s="46"/>
      <c r="I205" s="46"/>
      <c r="J205" s="46"/>
      <c r="K205" s="46"/>
      <c r="L205" s="46"/>
      <c r="M205" s="46"/>
      <c r="N205" s="46"/>
      <c r="O205" s="46"/>
      <c r="P205" s="46"/>
      <c r="Q205" s="46"/>
      <c r="R205" s="46"/>
      <c r="S205" s="46"/>
      <c r="T205" s="46"/>
    </row>
    <row r="206" spans="2:20" x14ac:dyDescent="0.25">
      <c r="B206" s="46"/>
      <c r="C206" s="46"/>
      <c r="D206" s="46"/>
      <c r="E206" s="46"/>
      <c r="F206" s="46"/>
      <c r="G206" s="46"/>
      <c r="H206" s="46"/>
      <c r="I206" s="46"/>
      <c r="J206" s="46"/>
      <c r="K206" s="46"/>
      <c r="L206" s="46"/>
      <c r="M206" s="46"/>
      <c r="N206" s="46"/>
      <c r="O206" s="46"/>
      <c r="P206" s="46"/>
      <c r="Q206" s="46"/>
      <c r="R206" s="46"/>
      <c r="S206" s="46"/>
      <c r="T206" s="46"/>
    </row>
    <row r="207" spans="2:20" x14ac:dyDescent="0.25">
      <c r="B207" s="46"/>
      <c r="C207" s="46"/>
      <c r="D207" s="46"/>
      <c r="E207" s="46"/>
      <c r="F207" s="46"/>
      <c r="G207" s="46"/>
      <c r="H207" s="46"/>
      <c r="I207" s="46"/>
      <c r="J207" s="46"/>
      <c r="K207" s="46"/>
      <c r="L207" s="46"/>
      <c r="M207" s="46"/>
      <c r="N207" s="46"/>
      <c r="O207" s="46"/>
      <c r="P207" s="46"/>
      <c r="Q207" s="46"/>
      <c r="R207" s="46"/>
      <c r="S207" s="46"/>
      <c r="T207" s="46"/>
    </row>
    <row r="208" spans="2:20" x14ac:dyDescent="0.25">
      <c r="B208" s="46"/>
      <c r="C208" s="46"/>
      <c r="D208" s="46"/>
      <c r="E208" s="46"/>
      <c r="F208" s="46"/>
      <c r="G208" s="46"/>
      <c r="H208" s="46"/>
      <c r="I208" s="46"/>
      <c r="J208" s="46"/>
      <c r="K208" s="46"/>
      <c r="L208" s="46"/>
      <c r="M208" s="46"/>
      <c r="N208" s="46"/>
      <c r="O208" s="46"/>
      <c r="P208" s="46"/>
      <c r="Q208" s="46"/>
      <c r="R208" s="46"/>
      <c r="S208" s="46"/>
      <c r="T208" s="46"/>
    </row>
    <row r="209" spans="2:20" x14ac:dyDescent="0.25">
      <c r="B209" s="46"/>
      <c r="C209" s="46"/>
      <c r="D209" s="46"/>
      <c r="E209" s="46"/>
      <c r="F209" s="46"/>
      <c r="G209" s="46"/>
      <c r="H209" s="46"/>
      <c r="I209" s="46"/>
      <c r="J209" s="46"/>
      <c r="K209" s="46"/>
      <c r="L209" s="46"/>
      <c r="M209" s="46"/>
      <c r="N209" s="46"/>
      <c r="O209" s="46"/>
      <c r="P209" s="46"/>
      <c r="Q209" s="46"/>
      <c r="R209" s="46"/>
      <c r="S209" s="46"/>
      <c r="T209" s="46"/>
    </row>
    <row r="210" spans="2:20" x14ac:dyDescent="0.25">
      <c r="B210" s="46"/>
      <c r="C210" s="46"/>
      <c r="D210" s="46"/>
      <c r="E210" s="46"/>
      <c r="F210" s="46"/>
      <c r="G210" s="46"/>
      <c r="H210" s="46"/>
      <c r="I210" s="46"/>
      <c r="J210" s="46"/>
      <c r="K210" s="46"/>
      <c r="L210" s="46"/>
      <c r="M210" s="46"/>
      <c r="N210" s="46"/>
      <c r="O210" s="46"/>
      <c r="P210" s="46"/>
      <c r="Q210" s="46"/>
      <c r="R210" s="46"/>
      <c r="S210" s="46"/>
      <c r="T210" s="46"/>
    </row>
    <row r="211" spans="2:20" x14ac:dyDescent="0.25">
      <c r="B211" s="46"/>
      <c r="C211" s="46"/>
      <c r="D211" s="46"/>
      <c r="E211" s="46"/>
      <c r="F211" s="46"/>
      <c r="G211" s="46"/>
      <c r="H211" s="46"/>
      <c r="I211" s="46"/>
      <c r="J211" s="46"/>
      <c r="K211" s="46"/>
      <c r="L211" s="46"/>
      <c r="M211" s="46"/>
      <c r="N211" s="46"/>
      <c r="O211" s="46"/>
      <c r="P211" s="46"/>
      <c r="Q211" s="46"/>
      <c r="R211" s="46"/>
      <c r="S211" s="46"/>
      <c r="T211" s="46"/>
    </row>
    <row r="212" spans="2:20" x14ac:dyDescent="0.25">
      <c r="B212" s="46"/>
      <c r="C212" s="46"/>
      <c r="D212" s="46"/>
      <c r="E212" s="46"/>
      <c r="F212" s="46"/>
      <c r="G212" s="46"/>
      <c r="H212" s="46"/>
      <c r="I212" s="46"/>
      <c r="J212" s="46"/>
      <c r="K212" s="46"/>
      <c r="L212" s="46"/>
      <c r="M212" s="46"/>
      <c r="N212" s="46"/>
      <c r="O212" s="46"/>
      <c r="P212" s="46"/>
      <c r="Q212" s="46"/>
      <c r="R212" s="46"/>
      <c r="S212" s="46"/>
      <c r="T212" s="46"/>
    </row>
    <row r="213" spans="2:20" x14ac:dyDescent="0.25">
      <c r="B213" s="46"/>
      <c r="C213" s="46"/>
      <c r="D213" s="46"/>
      <c r="E213" s="46"/>
      <c r="F213" s="46"/>
      <c r="G213" s="46"/>
      <c r="H213" s="46"/>
      <c r="I213" s="46"/>
      <c r="J213" s="46"/>
      <c r="K213" s="46"/>
      <c r="L213" s="46"/>
      <c r="M213" s="46"/>
      <c r="N213" s="46"/>
      <c r="O213" s="46"/>
      <c r="P213" s="46"/>
      <c r="Q213" s="46"/>
      <c r="R213" s="46"/>
      <c r="S213" s="46"/>
      <c r="T213" s="46"/>
    </row>
    <row r="214" spans="2:20" x14ac:dyDescent="0.25">
      <c r="B214" s="46"/>
      <c r="C214" s="46"/>
      <c r="D214" s="46"/>
      <c r="E214" s="46"/>
      <c r="F214" s="46"/>
      <c r="G214" s="46"/>
      <c r="H214" s="46"/>
      <c r="I214" s="46"/>
      <c r="J214" s="46"/>
      <c r="K214" s="46"/>
      <c r="L214" s="46"/>
      <c r="M214" s="46"/>
      <c r="N214" s="46"/>
      <c r="O214" s="46"/>
      <c r="P214" s="46"/>
      <c r="Q214" s="46"/>
      <c r="R214" s="46"/>
      <c r="S214" s="46"/>
      <c r="T214" s="46"/>
    </row>
    <row r="215" spans="2:20" x14ac:dyDescent="0.25">
      <c r="B215" s="46"/>
      <c r="C215" s="46"/>
      <c r="D215" s="46"/>
      <c r="E215" s="46"/>
      <c r="F215" s="46"/>
      <c r="G215" s="46"/>
      <c r="H215" s="46"/>
      <c r="I215" s="46"/>
      <c r="J215" s="46"/>
      <c r="K215" s="46"/>
      <c r="L215" s="46"/>
      <c r="M215" s="46"/>
      <c r="N215" s="46"/>
      <c r="O215" s="46"/>
      <c r="P215" s="46"/>
      <c r="Q215" s="46"/>
      <c r="R215" s="46"/>
      <c r="S215" s="46"/>
      <c r="T215" s="46"/>
    </row>
    <row r="216" spans="2:20" x14ac:dyDescent="0.25">
      <c r="B216" s="46"/>
      <c r="C216" s="46"/>
      <c r="D216" s="46"/>
      <c r="E216" s="46"/>
      <c r="F216" s="46"/>
      <c r="G216" s="46"/>
      <c r="H216" s="46"/>
      <c r="I216" s="46"/>
      <c r="J216" s="46"/>
      <c r="K216" s="46"/>
      <c r="L216" s="46"/>
      <c r="M216" s="46"/>
      <c r="N216" s="46"/>
      <c r="O216" s="46"/>
      <c r="P216" s="46"/>
      <c r="Q216" s="46"/>
      <c r="R216" s="46"/>
      <c r="S216" s="46"/>
      <c r="T216" s="46"/>
    </row>
    <row r="217" spans="2:20" x14ac:dyDescent="0.25">
      <c r="B217" s="46"/>
      <c r="C217" s="46"/>
      <c r="D217" s="46"/>
      <c r="E217" s="46"/>
      <c r="F217" s="46"/>
      <c r="G217" s="46"/>
      <c r="H217" s="46"/>
      <c r="I217" s="46"/>
      <c r="J217" s="46"/>
      <c r="K217" s="46"/>
      <c r="L217" s="46"/>
      <c r="M217" s="46"/>
      <c r="N217" s="46"/>
      <c r="O217" s="46"/>
      <c r="P217" s="46"/>
      <c r="Q217" s="46"/>
      <c r="R217" s="46"/>
      <c r="S217" s="46"/>
      <c r="T217" s="46"/>
    </row>
    <row r="218" spans="2:20" x14ac:dyDescent="0.25">
      <c r="B218" s="46"/>
      <c r="C218" s="46"/>
      <c r="D218" s="46"/>
      <c r="E218" s="46"/>
      <c r="F218" s="46"/>
      <c r="G218" s="46"/>
      <c r="H218" s="46"/>
      <c r="I218" s="46"/>
      <c r="J218" s="46"/>
      <c r="K218" s="46"/>
      <c r="L218" s="46"/>
      <c r="M218" s="46"/>
      <c r="N218" s="46"/>
      <c r="O218" s="46"/>
      <c r="P218" s="46"/>
      <c r="Q218" s="46"/>
      <c r="R218" s="46"/>
      <c r="S218" s="46"/>
      <c r="T218" s="46"/>
    </row>
    <row r="219" spans="2:20" x14ac:dyDescent="0.25">
      <c r="B219" s="46"/>
      <c r="C219" s="46"/>
      <c r="D219" s="46"/>
      <c r="E219" s="46"/>
      <c r="F219" s="46"/>
      <c r="G219" s="46"/>
      <c r="H219" s="46"/>
      <c r="I219" s="46"/>
      <c r="J219" s="46"/>
      <c r="K219" s="46"/>
      <c r="L219" s="46"/>
      <c r="M219" s="46"/>
      <c r="N219" s="46"/>
      <c r="O219" s="46"/>
      <c r="P219" s="46"/>
      <c r="Q219" s="46"/>
      <c r="R219" s="46"/>
      <c r="S219" s="46"/>
      <c r="T219" s="46"/>
    </row>
    <row r="220" spans="2:20" x14ac:dyDescent="0.25">
      <c r="B220" s="46"/>
      <c r="C220" s="46"/>
      <c r="D220" s="46"/>
      <c r="E220" s="46"/>
      <c r="F220" s="46"/>
      <c r="G220" s="46"/>
      <c r="H220" s="46"/>
      <c r="I220" s="46"/>
      <c r="J220" s="46"/>
      <c r="K220" s="46"/>
      <c r="L220" s="46"/>
      <c r="M220" s="46"/>
      <c r="N220" s="46"/>
      <c r="O220" s="46"/>
      <c r="P220" s="46"/>
      <c r="Q220" s="46"/>
      <c r="R220" s="46"/>
      <c r="S220" s="46"/>
      <c r="T220" s="46"/>
    </row>
    <row r="221" spans="2:20" x14ac:dyDescent="0.25">
      <c r="B221" s="46"/>
      <c r="C221" s="46"/>
      <c r="D221" s="46"/>
      <c r="E221" s="46"/>
      <c r="F221" s="46"/>
      <c r="G221" s="46"/>
      <c r="H221" s="46"/>
      <c r="I221" s="46"/>
      <c r="J221" s="46"/>
      <c r="K221" s="46"/>
      <c r="L221" s="46"/>
      <c r="M221" s="46"/>
      <c r="N221" s="46"/>
      <c r="O221" s="46"/>
      <c r="P221" s="46"/>
      <c r="Q221" s="46"/>
      <c r="R221" s="46"/>
      <c r="S221" s="46"/>
      <c r="T221" s="46"/>
    </row>
    <row r="222" spans="2:20" x14ac:dyDescent="0.25">
      <c r="B222" s="46"/>
      <c r="C222" s="46"/>
      <c r="D222" s="46"/>
      <c r="E222" s="46"/>
      <c r="F222" s="46"/>
      <c r="G222" s="46"/>
      <c r="H222" s="46"/>
      <c r="I222" s="46"/>
      <c r="J222" s="46"/>
      <c r="K222" s="46"/>
      <c r="L222" s="46"/>
      <c r="M222" s="46"/>
      <c r="N222" s="46"/>
      <c r="O222" s="46"/>
      <c r="P222" s="46"/>
      <c r="Q222" s="46"/>
      <c r="R222" s="46"/>
      <c r="S222" s="46"/>
      <c r="T222" s="46"/>
    </row>
    <row r="223" spans="2:20" x14ac:dyDescent="0.25">
      <c r="B223" s="46"/>
      <c r="C223" s="46"/>
      <c r="D223" s="46"/>
      <c r="E223" s="46"/>
      <c r="F223" s="46"/>
      <c r="G223" s="46"/>
      <c r="H223" s="46"/>
      <c r="I223" s="46"/>
      <c r="J223" s="46"/>
      <c r="K223" s="46"/>
      <c r="L223" s="46"/>
      <c r="M223" s="46"/>
      <c r="N223" s="46"/>
      <c r="O223" s="46"/>
      <c r="P223" s="46"/>
      <c r="Q223" s="46"/>
      <c r="R223" s="46"/>
      <c r="S223" s="46"/>
      <c r="T223" s="46"/>
    </row>
    <row r="224" spans="2:20" x14ac:dyDescent="0.25">
      <c r="B224" s="46"/>
      <c r="C224" s="46"/>
      <c r="D224" s="46"/>
      <c r="E224" s="46"/>
      <c r="F224" s="46"/>
      <c r="G224" s="46"/>
      <c r="H224" s="46"/>
      <c r="I224" s="46"/>
      <c r="J224" s="46"/>
      <c r="K224" s="46"/>
      <c r="L224" s="46"/>
      <c r="M224" s="46"/>
      <c r="N224" s="46"/>
      <c r="O224" s="46"/>
      <c r="P224" s="46"/>
      <c r="Q224" s="46"/>
      <c r="R224" s="46"/>
      <c r="S224" s="46"/>
      <c r="T224" s="46"/>
    </row>
    <row r="225" spans="2:20" x14ac:dyDescent="0.25">
      <c r="B225" s="46"/>
      <c r="C225" s="46"/>
      <c r="D225" s="46"/>
      <c r="E225" s="46"/>
      <c r="F225" s="46"/>
      <c r="G225" s="46"/>
      <c r="H225" s="46"/>
      <c r="I225" s="46"/>
      <c r="J225" s="46"/>
      <c r="K225" s="46"/>
      <c r="L225" s="46"/>
      <c r="M225" s="46"/>
      <c r="N225" s="46"/>
      <c r="O225" s="46"/>
      <c r="P225" s="46"/>
      <c r="Q225" s="46"/>
      <c r="R225" s="46"/>
      <c r="S225" s="46"/>
      <c r="T225" s="46"/>
    </row>
    <row r="226" spans="2:20" x14ac:dyDescent="0.25">
      <c r="B226" s="46"/>
      <c r="C226" s="46"/>
      <c r="D226" s="46"/>
      <c r="E226" s="46"/>
      <c r="F226" s="46"/>
      <c r="G226" s="46"/>
      <c r="H226" s="46"/>
      <c r="I226" s="46"/>
      <c r="J226" s="46"/>
      <c r="K226" s="46"/>
      <c r="L226" s="46"/>
      <c r="M226" s="46"/>
      <c r="N226" s="46"/>
      <c r="O226" s="46"/>
      <c r="P226" s="46"/>
      <c r="Q226" s="46"/>
      <c r="R226" s="46"/>
      <c r="S226" s="46"/>
      <c r="T226" s="46"/>
    </row>
    <row r="227" spans="2:20" x14ac:dyDescent="0.25">
      <c r="B227" s="46"/>
      <c r="C227" s="46"/>
      <c r="D227" s="46"/>
      <c r="E227" s="46"/>
      <c r="F227" s="46"/>
      <c r="G227" s="46"/>
      <c r="H227" s="46"/>
      <c r="I227" s="46"/>
      <c r="J227" s="46"/>
      <c r="K227" s="46"/>
      <c r="L227" s="46"/>
      <c r="M227" s="46"/>
      <c r="N227" s="46"/>
      <c r="O227" s="46"/>
      <c r="P227" s="46"/>
      <c r="Q227" s="46"/>
      <c r="R227" s="46"/>
      <c r="S227" s="46"/>
      <c r="T227" s="46"/>
    </row>
    <row r="228" spans="2:20" x14ac:dyDescent="0.25">
      <c r="B228" s="46"/>
      <c r="C228" s="46"/>
      <c r="D228" s="46"/>
      <c r="E228" s="46"/>
      <c r="F228" s="46"/>
      <c r="G228" s="46"/>
      <c r="H228" s="46"/>
      <c r="I228" s="46"/>
      <c r="J228" s="46"/>
      <c r="K228" s="46"/>
      <c r="L228" s="46"/>
      <c r="M228" s="46"/>
      <c r="N228" s="46"/>
      <c r="O228" s="46"/>
      <c r="P228" s="46"/>
      <c r="Q228" s="46"/>
      <c r="R228" s="46"/>
      <c r="S228" s="46"/>
      <c r="T228" s="46"/>
    </row>
    <row r="229" spans="2:20" x14ac:dyDescent="0.25">
      <c r="B229" s="46"/>
      <c r="C229" s="46"/>
      <c r="D229" s="46"/>
      <c r="E229" s="46"/>
      <c r="F229" s="46"/>
      <c r="G229" s="46"/>
      <c r="H229" s="46"/>
      <c r="I229" s="46"/>
      <c r="J229" s="46"/>
      <c r="K229" s="46"/>
      <c r="L229" s="46"/>
      <c r="M229" s="46"/>
      <c r="N229" s="46"/>
      <c r="O229" s="46"/>
      <c r="P229" s="46"/>
      <c r="Q229" s="46"/>
      <c r="R229" s="46"/>
      <c r="S229" s="46"/>
      <c r="T229" s="46"/>
    </row>
    <row r="230" spans="2:20" x14ac:dyDescent="0.25">
      <c r="B230" s="46"/>
      <c r="C230" s="46"/>
      <c r="D230" s="46"/>
      <c r="E230" s="46"/>
      <c r="F230" s="46"/>
      <c r="G230" s="46"/>
      <c r="H230" s="46"/>
      <c r="I230" s="46"/>
      <c r="J230" s="46"/>
      <c r="K230" s="46"/>
      <c r="L230" s="46"/>
      <c r="M230" s="46"/>
      <c r="N230" s="46"/>
      <c r="O230" s="46"/>
      <c r="P230" s="46"/>
      <c r="Q230" s="46"/>
      <c r="R230" s="46"/>
      <c r="S230" s="46"/>
      <c r="T230" s="46"/>
    </row>
    <row r="231" spans="2:20" x14ac:dyDescent="0.25">
      <c r="B231" s="46"/>
      <c r="C231" s="46"/>
      <c r="D231" s="46"/>
      <c r="E231" s="46"/>
      <c r="F231" s="46"/>
      <c r="G231" s="46"/>
      <c r="H231" s="46"/>
      <c r="I231" s="46"/>
      <c r="J231" s="46"/>
      <c r="K231" s="46"/>
      <c r="L231" s="46"/>
      <c r="M231" s="46"/>
      <c r="N231" s="46"/>
      <c r="O231" s="46"/>
      <c r="P231" s="46"/>
      <c r="Q231" s="46"/>
      <c r="R231" s="46"/>
      <c r="S231" s="46"/>
      <c r="T231" s="46"/>
    </row>
    <row r="232" spans="2:20" x14ac:dyDescent="0.25">
      <c r="B232" s="46"/>
      <c r="C232" s="46"/>
      <c r="D232" s="46"/>
      <c r="E232" s="46"/>
      <c r="F232" s="46"/>
      <c r="G232" s="46"/>
      <c r="H232" s="46"/>
      <c r="I232" s="46"/>
      <c r="J232" s="46"/>
      <c r="K232" s="46"/>
      <c r="L232" s="46"/>
      <c r="M232" s="46"/>
      <c r="N232" s="46"/>
      <c r="O232" s="46"/>
      <c r="P232" s="46"/>
      <c r="Q232" s="46"/>
      <c r="R232" s="46"/>
      <c r="S232" s="46"/>
      <c r="T232" s="46"/>
    </row>
    <row r="233" spans="2:20" x14ac:dyDescent="0.25">
      <c r="B233" s="46"/>
      <c r="C233" s="46"/>
      <c r="D233" s="46"/>
      <c r="E233" s="46"/>
      <c r="F233" s="46"/>
      <c r="G233" s="46"/>
      <c r="H233" s="46"/>
      <c r="I233" s="46"/>
      <c r="J233" s="46"/>
      <c r="K233" s="46"/>
      <c r="L233" s="46"/>
      <c r="M233" s="46"/>
      <c r="N233" s="46"/>
      <c r="O233" s="46"/>
      <c r="P233" s="46"/>
      <c r="Q233" s="46"/>
      <c r="R233" s="46"/>
      <c r="S233" s="46"/>
      <c r="T233" s="46"/>
    </row>
    <row r="234" spans="2:20" x14ac:dyDescent="0.25">
      <c r="B234" s="46"/>
      <c r="C234" s="46"/>
      <c r="D234" s="46"/>
      <c r="E234" s="46"/>
      <c r="F234" s="46"/>
      <c r="G234" s="46"/>
      <c r="H234" s="46"/>
      <c r="I234" s="46"/>
      <c r="J234" s="46"/>
      <c r="K234" s="46"/>
      <c r="L234" s="46"/>
      <c r="M234" s="46"/>
      <c r="N234" s="46"/>
      <c r="O234" s="46"/>
      <c r="P234" s="46"/>
      <c r="Q234" s="46"/>
      <c r="R234" s="46"/>
      <c r="S234" s="46"/>
      <c r="T234" s="46"/>
    </row>
    <row r="235" spans="2:20" x14ac:dyDescent="0.25">
      <c r="B235" s="46"/>
      <c r="C235" s="46"/>
      <c r="D235" s="46"/>
      <c r="E235" s="46"/>
      <c r="F235" s="46"/>
      <c r="G235" s="46"/>
      <c r="H235" s="46"/>
      <c r="I235" s="46"/>
      <c r="J235" s="46"/>
      <c r="K235" s="46"/>
      <c r="L235" s="46"/>
      <c r="M235" s="46"/>
      <c r="N235" s="46"/>
      <c r="O235" s="46"/>
      <c r="P235" s="46"/>
      <c r="Q235" s="46"/>
      <c r="R235" s="46"/>
      <c r="S235" s="46"/>
      <c r="T235" s="46"/>
    </row>
    <row r="236" spans="2:20" x14ac:dyDescent="0.25">
      <c r="B236" s="46"/>
      <c r="C236" s="46"/>
      <c r="D236" s="46"/>
      <c r="E236" s="46"/>
      <c r="F236" s="46"/>
      <c r="G236" s="46"/>
      <c r="H236" s="46"/>
      <c r="I236" s="46"/>
      <c r="J236" s="46"/>
      <c r="K236" s="46"/>
      <c r="L236" s="46"/>
      <c r="M236" s="46"/>
      <c r="N236" s="46"/>
      <c r="O236" s="46"/>
      <c r="P236" s="46"/>
      <c r="Q236" s="46"/>
      <c r="R236" s="46"/>
      <c r="S236" s="46"/>
      <c r="T236" s="46"/>
    </row>
    <row r="237" spans="2:20" x14ac:dyDescent="0.25">
      <c r="B237" s="46"/>
      <c r="C237" s="46"/>
      <c r="D237" s="46"/>
      <c r="E237" s="46"/>
      <c r="F237" s="46"/>
      <c r="G237" s="46"/>
      <c r="H237" s="46"/>
      <c r="I237" s="46"/>
      <c r="J237" s="46"/>
      <c r="K237" s="46"/>
      <c r="L237" s="46"/>
      <c r="M237" s="46"/>
      <c r="N237" s="46"/>
      <c r="O237" s="46"/>
      <c r="P237" s="46"/>
      <c r="Q237" s="46"/>
      <c r="R237" s="46"/>
      <c r="S237" s="46"/>
      <c r="T237" s="46"/>
    </row>
    <row r="238" spans="2:20" x14ac:dyDescent="0.25">
      <c r="B238" s="46"/>
      <c r="C238" s="46"/>
      <c r="D238" s="46"/>
      <c r="E238" s="46"/>
      <c r="F238" s="46"/>
      <c r="G238" s="46"/>
      <c r="H238" s="46"/>
      <c r="I238" s="46"/>
      <c r="J238" s="46"/>
      <c r="K238" s="46"/>
      <c r="L238" s="46"/>
      <c r="M238" s="46"/>
      <c r="N238" s="46"/>
      <c r="O238" s="46"/>
      <c r="P238" s="46"/>
      <c r="Q238" s="46"/>
      <c r="R238" s="46"/>
      <c r="S238" s="46"/>
      <c r="T238" s="46"/>
    </row>
    <row r="239" spans="2:20" x14ac:dyDescent="0.25">
      <c r="B239" s="46"/>
      <c r="C239" s="46"/>
      <c r="D239" s="46"/>
      <c r="E239" s="46"/>
      <c r="F239" s="46"/>
      <c r="G239" s="46"/>
      <c r="H239" s="46"/>
      <c r="I239" s="46"/>
      <c r="J239" s="46"/>
      <c r="K239" s="46"/>
      <c r="L239" s="46"/>
      <c r="M239" s="46"/>
      <c r="N239" s="46"/>
      <c r="O239" s="46"/>
      <c r="P239" s="46"/>
      <c r="Q239" s="46"/>
      <c r="R239" s="46"/>
      <c r="S239" s="46"/>
      <c r="T239" s="46"/>
    </row>
    <row r="240" spans="2:20" x14ac:dyDescent="0.25">
      <c r="B240" s="46"/>
      <c r="C240" s="46"/>
      <c r="D240" s="46"/>
      <c r="E240" s="46"/>
      <c r="F240" s="46"/>
      <c r="G240" s="46"/>
      <c r="H240" s="46"/>
      <c r="I240" s="46"/>
      <c r="J240" s="46"/>
      <c r="K240" s="46"/>
      <c r="L240" s="46"/>
      <c r="M240" s="46"/>
      <c r="N240" s="46"/>
      <c r="O240" s="46"/>
      <c r="P240" s="46"/>
      <c r="Q240" s="46"/>
      <c r="R240" s="46"/>
      <c r="S240" s="46"/>
      <c r="T240" s="46"/>
    </row>
    <row r="241" spans="2:20" x14ac:dyDescent="0.25">
      <c r="B241" s="46"/>
      <c r="C241" s="46"/>
      <c r="D241" s="46"/>
      <c r="E241" s="46"/>
      <c r="F241" s="46"/>
      <c r="G241" s="46"/>
      <c r="H241" s="46"/>
      <c r="I241" s="46"/>
      <c r="J241" s="46"/>
      <c r="K241" s="46"/>
      <c r="L241" s="46"/>
      <c r="M241" s="46"/>
      <c r="N241" s="46"/>
      <c r="O241" s="46"/>
      <c r="P241" s="46"/>
      <c r="Q241" s="46"/>
      <c r="R241" s="46"/>
      <c r="S241" s="46"/>
      <c r="T241" s="46"/>
    </row>
    <row r="242" spans="2:20" x14ac:dyDescent="0.25">
      <c r="B242" s="46"/>
      <c r="C242" s="46"/>
      <c r="D242" s="46"/>
      <c r="E242" s="46"/>
      <c r="F242" s="46"/>
      <c r="G242" s="46"/>
      <c r="H242" s="46"/>
      <c r="I242" s="46"/>
      <c r="J242" s="46"/>
      <c r="K242" s="46"/>
      <c r="L242" s="46"/>
      <c r="M242" s="46"/>
      <c r="N242" s="46"/>
      <c r="O242" s="46"/>
      <c r="P242" s="46"/>
      <c r="Q242" s="46"/>
      <c r="R242" s="46"/>
      <c r="S242" s="46"/>
      <c r="T242" s="46"/>
    </row>
    <row r="243" spans="2:20" x14ac:dyDescent="0.25">
      <c r="B243" s="46"/>
      <c r="C243" s="46"/>
      <c r="D243" s="46"/>
      <c r="E243" s="46"/>
      <c r="F243" s="46"/>
      <c r="G243" s="46"/>
      <c r="H243" s="46"/>
      <c r="I243" s="46"/>
      <c r="J243" s="46"/>
      <c r="K243" s="46"/>
      <c r="L243" s="46"/>
      <c r="M243" s="46"/>
      <c r="N243" s="46"/>
      <c r="O243" s="46"/>
      <c r="P243" s="46"/>
      <c r="Q243" s="46"/>
      <c r="R243" s="46"/>
      <c r="S243" s="46"/>
      <c r="T243" s="46"/>
    </row>
    <row r="244" spans="2:20" x14ac:dyDescent="0.25">
      <c r="B244" s="46"/>
      <c r="C244" s="46"/>
      <c r="D244" s="46"/>
      <c r="E244" s="46"/>
      <c r="F244" s="46"/>
      <c r="G244" s="46"/>
      <c r="H244" s="46"/>
      <c r="I244" s="46"/>
      <c r="J244" s="46"/>
      <c r="K244" s="46"/>
      <c r="L244" s="46"/>
      <c r="M244" s="46"/>
      <c r="N244" s="46"/>
      <c r="O244" s="46"/>
      <c r="P244" s="46"/>
      <c r="Q244" s="46"/>
      <c r="R244" s="46"/>
      <c r="S244" s="46"/>
      <c r="T244" s="46"/>
    </row>
    <row r="245" spans="2:20" x14ac:dyDescent="0.25">
      <c r="B245" s="46"/>
      <c r="C245" s="46"/>
      <c r="D245" s="46"/>
      <c r="E245" s="46"/>
      <c r="F245" s="46"/>
      <c r="G245" s="46"/>
      <c r="H245" s="46"/>
      <c r="I245" s="46"/>
      <c r="J245" s="46"/>
      <c r="K245" s="46"/>
      <c r="L245" s="46"/>
      <c r="M245" s="46"/>
      <c r="N245" s="46"/>
      <c r="O245" s="46"/>
      <c r="P245" s="46"/>
      <c r="Q245" s="46"/>
      <c r="R245" s="46"/>
      <c r="S245" s="46"/>
      <c r="T245" s="46"/>
    </row>
    <row r="246" spans="2:20" x14ac:dyDescent="0.25">
      <c r="B246" s="46"/>
      <c r="C246" s="46"/>
      <c r="D246" s="46"/>
      <c r="E246" s="46"/>
      <c r="F246" s="46"/>
      <c r="G246" s="46"/>
      <c r="H246" s="46"/>
      <c r="I246" s="46"/>
      <c r="J246" s="46"/>
      <c r="K246" s="46"/>
      <c r="L246" s="46"/>
      <c r="M246" s="46"/>
      <c r="N246" s="46"/>
      <c r="O246" s="46"/>
      <c r="P246" s="46"/>
      <c r="Q246" s="46"/>
      <c r="R246" s="46"/>
      <c r="S246" s="46"/>
      <c r="T246" s="46"/>
    </row>
    <row r="247" spans="2:20" x14ac:dyDescent="0.25">
      <c r="B247" s="46"/>
      <c r="C247" s="46"/>
      <c r="D247" s="46"/>
      <c r="E247" s="46"/>
      <c r="F247" s="46"/>
      <c r="G247" s="46"/>
      <c r="H247" s="46"/>
      <c r="I247" s="46"/>
      <c r="J247" s="46"/>
      <c r="K247" s="46"/>
      <c r="L247" s="46"/>
      <c r="M247" s="46"/>
      <c r="N247" s="46"/>
      <c r="O247" s="46"/>
      <c r="P247" s="46"/>
      <c r="Q247" s="46"/>
      <c r="R247" s="46"/>
      <c r="S247" s="46"/>
      <c r="T247" s="46"/>
    </row>
    <row r="248" spans="2:20" x14ac:dyDescent="0.25">
      <c r="B248" s="46"/>
      <c r="C248" s="46"/>
      <c r="D248" s="46"/>
      <c r="E248" s="46"/>
      <c r="F248" s="46"/>
      <c r="G248" s="46"/>
      <c r="H248" s="46"/>
      <c r="I248" s="46"/>
      <c r="J248" s="46"/>
      <c r="K248" s="46"/>
      <c r="L248" s="46"/>
      <c r="M248" s="46"/>
      <c r="N248" s="46"/>
      <c r="O248" s="46"/>
      <c r="P248" s="46"/>
      <c r="Q248" s="46"/>
      <c r="R248" s="46"/>
      <c r="S248" s="46"/>
      <c r="T248" s="46"/>
    </row>
    <row r="249" spans="2:20" x14ac:dyDescent="0.25">
      <c r="B249" s="46"/>
      <c r="C249" s="46"/>
      <c r="D249" s="46"/>
      <c r="E249" s="46"/>
      <c r="F249" s="46"/>
      <c r="G249" s="46"/>
      <c r="H249" s="46"/>
      <c r="I249" s="46"/>
      <c r="J249" s="46"/>
      <c r="K249" s="46"/>
      <c r="L249" s="46"/>
      <c r="M249" s="46"/>
      <c r="N249" s="46"/>
      <c r="O249" s="46"/>
      <c r="P249" s="46"/>
      <c r="Q249" s="46"/>
      <c r="R249" s="46"/>
      <c r="S249" s="46"/>
      <c r="T249" s="46"/>
    </row>
    <row r="250" spans="2:20" x14ac:dyDescent="0.25">
      <c r="B250" s="46"/>
      <c r="C250" s="46"/>
      <c r="D250" s="46"/>
      <c r="E250" s="46"/>
      <c r="F250" s="46"/>
      <c r="G250" s="46"/>
      <c r="H250" s="46"/>
      <c r="I250" s="46"/>
      <c r="J250" s="46"/>
      <c r="K250" s="46"/>
      <c r="L250" s="46"/>
      <c r="M250" s="46"/>
      <c r="N250" s="46"/>
      <c r="O250" s="46"/>
      <c r="P250" s="46"/>
      <c r="Q250" s="46"/>
      <c r="R250" s="46"/>
      <c r="S250" s="46"/>
      <c r="T250" s="46"/>
    </row>
    <row r="251" spans="2:20" x14ac:dyDescent="0.25">
      <c r="B251" s="46"/>
      <c r="C251" s="46"/>
      <c r="D251" s="46"/>
      <c r="E251" s="46"/>
      <c r="F251" s="46"/>
      <c r="G251" s="46"/>
      <c r="H251" s="46"/>
      <c r="I251" s="46"/>
      <c r="J251" s="46"/>
      <c r="K251" s="46"/>
      <c r="L251" s="46"/>
      <c r="M251" s="46"/>
      <c r="N251" s="46"/>
      <c r="O251" s="46"/>
      <c r="P251" s="46"/>
      <c r="Q251" s="46"/>
      <c r="R251" s="46"/>
      <c r="S251" s="46"/>
      <c r="T251" s="46"/>
    </row>
    <row r="252" spans="2:20" x14ac:dyDescent="0.25">
      <c r="B252" s="46"/>
      <c r="C252" s="46"/>
      <c r="D252" s="46"/>
      <c r="E252" s="46"/>
      <c r="F252" s="46"/>
      <c r="G252" s="46"/>
      <c r="H252" s="46"/>
      <c r="I252" s="46"/>
      <c r="J252" s="46"/>
      <c r="K252" s="46"/>
      <c r="L252" s="46"/>
      <c r="M252" s="46"/>
      <c r="N252" s="46"/>
      <c r="O252" s="46"/>
      <c r="P252" s="46"/>
      <c r="Q252" s="46"/>
      <c r="R252" s="46"/>
      <c r="S252" s="46"/>
      <c r="T252" s="46"/>
    </row>
    <row r="253" spans="2:20" x14ac:dyDescent="0.25">
      <c r="B253" s="46"/>
      <c r="C253" s="46"/>
      <c r="D253" s="46"/>
      <c r="E253" s="46"/>
      <c r="F253" s="46"/>
      <c r="G253" s="46"/>
      <c r="H253" s="46"/>
      <c r="I253" s="46"/>
      <c r="J253" s="46"/>
      <c r="K253" s="46"/>
      <c r="L253" s="46"/>
      <c r="M253" s="46"/>
      <c r="N253" s="46"/>
      <c r="O253" s="46"/>
      <c r="P253" s="46"/>
      <c r="Q253" s="46"/>
      <c r="R253" s="46"/>
      <c r="S253" s="46"/>
      <c r="T253" s="46"/>
    </row>
    <row r="254" spans="2:20" x14ac:dyDescent="0.25">
      <c r="B254" s="46"/>
      <c r="C254" s="46"/>
      <c r="D254" s="46"/>
      <c r="E254" s="46"/>
      <c r="F254" s="46"/>
      <c r="G254" s="46"/>
      <c r="H254" s="46"/>
      <c r="I254" s="46"/>
      <c r="J254" s="46"/>
      <c r="K254" s="46"/>
      <c r="L254" s="46"/>
      <c r="M254" s="46"/>
      <c r="N254" s="46"/>
      <c r="O254" s="46"/>
      <c r="P254" s="46"/>
      <c r="Q254" s="46"/>
      <c r="R254" s="46"/>
      <c r="S254" s="46"/>
      <c r="T254" s="46"/>
    </row>
    <row r="255" spans="2:20" x14ac:dyDescent="0.25">
      <c r="B255" s="46"/>
      <c r="C255" s="46"/>
      <c r="D255" s="46"/>
      <c r="E255" s="46"/>
      <c r="F255" s="46"/>
      <c r="G255" s="46"/>
      <c r="H255" s="46"/>
      <c r="I255" s="46"/>
      <c r="J255" s="46"/>
      <c r="K255" s="46"/>
      <c r="L255" s="46"/>
      <c r="M255" s="46"/>
      <c r="N255" s="46"/>
      <c r="O255" s="46"/>
      <c r="P255" s="46"/>
      <c r="Q255" s="46"/>
      <c r="R255" s="46"/>
      <c r="S255" s="46"/>
      <c r="T255" s="46"/>
    </row>
    <row r="256" spans="2:20" x14ac:dyDescent="0.25">
      <c r="B256" s="46"/>
      <c r="C256" s="46"/>
      <c r="D256" s="46"/>
      <c r="E256" s="46"/>
      <c r="F256" s="46"/>
      <c r="G256" s="46"/>
      <c r="H256" s="46"/>
      <c r="I256" s="46"/>
      <c r="J256" s="46"/>
      <c r="K256" s="46"/>
      <c r="L256" s="46"/>
      <c r="M256" s="46"/>
      <c r="N256" s="46"/>
      <c r="O256" s="46"/>
      <c r="P256" s="46"/>
      <c r="Q256" s="46"/>
      <c r="R256" s="46"/>
      <c r="S256" s="46"/>
      <c r="T256" s="46"/>
    </row>
    <row r="257" spans="2:20" x14ac:dyDescent="0.25">
      <c r="B257" s="46"/>
      <c r="C257" s="46"/>
      <c r="D257" s="46"/>
      <c r="E257" s="46"/>
      <c r="F257" s="46"/>
      <c r="G257" s="46"/>
      <c r="H257" s="46"/>
      <c r="I257" s="46"/>
      <c r="J257" s="46"/>
      <c r="K257" s="46"/>
      <c r="L257" s="46"/>
      <c r="M257" s="46"/>
      <c r="N257" s="46"/>
      <c r="O257" s="46"/>
      <c r="P257" s="46"/>
      <c r="Q257" s="46"/>
      <c r="R257" s="46"/>
      <c r="S257" s="46"/>
      <c r="T257" s="46"/>
    </row>
    <row r="258" spans="2:20" x14ac:dyDescent="0.25">
      <c r="B258" s="46"/>
      <c r="C258" s="46"/>
      <c r="D258" s="46"/>
      <c r="E258" s="46"/>
      <c r="F258" s="46"/>
      <c r="G258" s="46"/>
      <c r="H258" s="46"/>
      <c r="I258" s="46"/>
      <c r="J258" s="46"/>
      <c r="K258" s="46"/>
      <c r="L258" s="46"/>
      <c r="M258" s="46"/>
      <c r="N258" s="46"/>
      <c r="O258" s="46"/>
      <c r="P258" s="46"/>
      <c r="Q258" s="46"/>
      <c r="R258" s="46"/>
      <c r="S258" s="46"/>
      <c r="T258" s="46"/>
    </row>
    <row r="259" spans="2:20" x14ac:dyDescent="0.25">
      <c r="B259" s="46"/>
      <c r="C259" s="46"/>
      <c r="D259" s="46"/>
      <c r="E259" s="46"/>
      <c r="F259" s="46"/>
      <c r="G259" s="46"/>
      <c r="H259" s="46"/>
      <c r="I259" s="46"/>
      <c r="J259" s="46"/>
      <c r="K259" s="46"/>
      <c r="L259" s="46"/>
      <c r="M259" s="46"/>
      <c r="N259" s="46"/>
      <c r="O259" s="46"/>
      <c r="P259" s="46"/>
      <c r="Q259" s="46"/>
      <c r="R259" s="46"/>
      <c r="S259" s="46"/>
      <c r="T259" s="46"/>
    </row>
    <row r="260" spans="2:20" x14ac:dyDescent="0.25">
      <c r="B260" s="46"/>
      <c r="C260" s="46"/>
      <c r="D260" s="46"/>
      <c r="E260" s="46"/>
      <c r="F260" s="46"/>
      <c r="G260" s="46"/>
      <c r="H260" s="46"/>
      <c r="I260" s="46"/>
      <c r="J260" s="46"/>
      <c r="K260" s="46"/>
      <c r="L260" s="46"/>
      <c r="M260" s="46"/>
      <c r="N260" s="46"/>
      <c r="O260" s="46"/>
      <c r="P260" s="46"/>
      <c r="Q260" s="46"/>
      <c r="R260" s="46"/>
      <c r="S260" s="46"/>
      <c r="T260" s="46"/>
    </row>
    <row r="261" spans="2:20" x14ac:dyDescent="0.25">
      <c r="B261" s="46"/>
      <c r="C261" s="46"/>
      <c r="D261" s="46"/>
      <c r="E261" s="46"/>
      <c r="F261" s="46"/>
      <c r="G261" s="46"/>
      <c r="H261" s="46"/>
      <c r="I261" s="46"/>
      <c r="J261" s="46"/>
      <c r="K261" s="46"/>
      <c r="L261" s="46"/>
      <c r="M261" s="46"/>
      <c r="N261" s="46"/>
      <c r="O261" s="46"/>
      <c r="P261" s="46"/>
      <c r="Q261" s="46"/>
      <c r="R261" s="46"/>
      <c r="S261" s="46"/>
      <c r="T261" s="46"/>
    </row>
    <row r="262" spans="2:20" x14ac:dyDescent="0.25">
      <c r="B262" s="46"/>
      <c r="C262" s="46"/>
      <c r="D262" s="46"/>
      <c r="E262" s="46"/>
      <c r="F262" s="46"/>
      <c r="G262" s="46"/>
      <c r="H262" s="46"/>
      <c r="I262" s="46"/>
      <c r="J262" s="46"/>
      <c r="K262" s="46"/>
      <c r="L262" s="46"/>
      <c r="M262" s="46"/>
      <c r="N262" s="46"/>
      <c r="O262" s="46"/>
      <c r="P262" s="46"/>
      <c r="Q262" s="46"/>
      <c r="R262" s="46"/>
      <c r="S262" s="46"/>
      <c r="T262" s="46"/>
    </row>
    <row r="263" spans="2:20" x14ac:dyDescent="0.25">
      <c r="B263" s="46"/>
      <c r="C263" s="46"/>
      <c r="D263" s="46"/>
      <c r="E263" s="46"/>
      <c r="F263" s="46"/>
      <c r="G263" s="46"/>
      <c r="H263" s="46"/>
      <c r="I263" s="46"/>
      <c r="J263" s="46"/>
      <c r="K263" s="46"/>
      <c r="L263" s="46"/>
      <c r="M263" s="46"/>
      <c r="N263" s="46"/>
      <c r="O263" s="46"/>
      <c r="P263" s="46"/>
      <c r="Q263" s="46"/>
      <c r="R263" s="46"/>
      <c r="S263" s="46"/>
      <c r="T263" s="46"/>
    </row>
    <row r="264" spans="2:20" x14ac:dyDescent="0.25">
      <c r="B264" s="46"/>
      <c r="C264" s="46"/>
      <c r="D264" s="46"/>
      <c r="E264" s="46"/>
      <c r="F264" s="46"/>
      <c r="G264" s="46"/>
      <c r="H264" s="46"/>
      <c r="I264" s="46"/>
      <c r="J264" s="46"/>
      <c r="K264" s="46"/>
      <c r="L264" s="46"/>
      <c r="M264" s="46"/>
      <c r="N264" s="46"/>
      <c r="O264" s="46"/>
      <c r="P264" s="46"/>
      <c r="Q264" s="46"/>
      <c r="R264" s="46"/>
      <c r="S264" s="46"/>
      <c r="T264" s="46"/>
    </row>
    <row r="265" spans="2:20" x14ac:dyDescent="0.25">
      <c r="B265" s="46"/>
      <c r="C265" s="46"/>
      <c r="D265" s="46"/>
      <c r="E265" s="46"/>
      <c r="F265" s="46"/>
      <c r="G265" s="46"/>
      <c r="H265" s="46"/>
      <c r="I265" s="46"/>
      <c r="J265" s="46"/>
      <c r="K265" s="46"/>
      <c r="L265" s="46"/>
      <c r="M265" s="46"/>
      <c r="N265" s="46"/>
      <c r="O265" s="46"/>
      <c r="P265" s="46"/>
      <c r="Q265" s="46"/>
      <c r="R265" s="46"/>
      <c r="S265" s="46"/>
      <c r="T265" s="46"/>
    </row>
    <row r="266" spans="2:20" x14ac:dyDescent="0.25">
      <c r="B266" s="46"/>
      <c r="C266" s="46"/>
      <c r="D266" s="46"/>
      <c r="E266" s="46"/>
      <c r="F266" s="46"/>
      <c r="G266" s="46"/>
      <c r="H266" s="46"/>
      <c r="I266" s="46"/>
      <c r="J266" s="46"/>
      <c r="K266" s="46"/>
      <c r="L266" s="46"/>
      <c r="M266" s="46"/>
      <c r="N266" s="46"/>
      <c r="O266" s="46"/>
      <c r="P266" s="46"/>
      <c r="Q266" s="46"/>
      <c r="R266" s="46"/>
      <c r="S266" s="46"/>
      <c r="T266" s="46"/>
    </row>
    <row r="267" spans="2:20" x14ac:dyDescent="0.25">
      <c r="B267" s="46"/>
      <c r="C267" s="46"/>
      <c r="D267" s="46"/>
      <c r="E267" s="46"/>
      <c r="F267" s="46"/>
      <c r="G267" s="46"/>
      <c r="H267" s="46"/>
      <c r="I267" s="46"/>
      <c r="J267" s="46"/>
      <c r="K267" s="46"/>
      <c r="L267" s="46"/>
      <c r="M267" s="46"/>
      <c r="N267" s="46"/>
      <c r="O267" s="46"/>
      <c r="P267" s="46"/>
      <c r="Q267" s="46"/>
      <c r="R267" s="46"/>
      <c r="S267" s="46"/>
      <c r="T267" s="46"/>
    </row>
    <row r="268" spans="2:20" x14ac:dyDescent="0.25">
      <c r="B268" s="46"/>
      <c r="C268" s="46"/>
      <c r="D268" s="46"/>
      <c r="E268" s="46"/>
      <c r="F268" s="46"/>
      <c r="G268" s="46"/>
      <c r="H268" s="46"/>
      <c r="I268" s="46"/>
      <c r="J268" s="46"/>
      <c r="K268" s="46"/>
      <c r="L268" s="46"/>
      <c r="M268" s="46"/>
      <c r="N268" s="46"/>
      <c r="O268" s="46"/>
      <c r="P268" s="46"/>
      <c r="Q268" s="46"/>
      <c r="R268" s="46"/>
      <c r="S268" s="46"/>
      <c r="T268" s="46"/>
    </row>
    <row r="269" spans="2:20" x14ac:dyDescent="0.25">
      <c r="B269" s="46"/>
      <c r="C269" s="46"/>
      <c r="D269" s="46"/>
      <c r="E269" s="46"/>
      <c r="F269" s="46"/>
      <c r="G269" s="46"/>
      <c r="H269" s="46"/>
      <c r="I269" s="46"/>
      <c r="J269" s="46"/>
      <c r="K269" s="46"/>
      <c r="L269" s="46"/>
      <c r="M269" s="46"/>
      <c r="N269" s="46"/>
      <c r="O269" s="46"/>
      <c r="P269" s="46"/>
      <c r="Q269" s="46"/>
      <c r="R269" s="46"/>
      <c r="S269" s="46"/>
      <c r="T269" s="46"/>
    </row>
    <row r="270" spans="2:20" x14ac:dyDescent="0.25">
      <c r="B270" s="46"/>
      <c r="C270" s="46"/>
      <c r="D270" s="46"/>
      <c r="E270" s="46"/>
      <c r="F270" s="46"/>
      <c r="G270" s="46"/>
      <c r="H270" s="46"/>
      <c r="I270" s="46"/>
      <c r="J270" s="46"/>
      <c r="K270" s="46"/>
      <c r="L270" s="46"/>
      <c r="M270" s="46"/>
      <c r="N270" s="46"/>
      <c r="O270" s="46"/>
      <c r="P270" s="46"/>
      <c r="Q270" s="46"/>
      <c r="R270" s="46"/>
      <c r="S270" s="46"/>
      <c r="T270" s="46"/>
    </row>
    <row r="271" spans="2:20" x14ac:dyDescent="0.25">
      <c r="B271" s="46"/>
      <c r="C271" s="46"/>
      <c r="D271" s="46"/>
      <c r="E271" s="46"/>
      <c r="F271" s="46"/>
      <c r="G271" s="46"/>
      <c r="H271" s="46"/>
      <c r="I271" s="46"/>
      <c r="J271" s="46"/>
      <c r="K271" s="46"/>
      <c r="L271" s="46"/>
      <c r="M271" s="46"/>
      <c r="N271" s="46"/>
      <c r="O271" s="46"/>
      <c r="P271" s="46"/>
      <c r="Q271" s="46"/>
      <c r="R271" s="46"/>
      <c r="S271" s="46"/>
      <c r="T271" s="46"/>
    </row>
    <row r="272" spans="2:20" x14ac:dyDescent="0.25">
      <c r="B272" s="46"/>
      <c r="C272" s="46"/>
      <c r="D272" s="46"/>
      <c r="E272" s="46"/>
      <c r="F272" s="46"/>
      <c r="G272" s="46"/>
      <c r="H272" s="46"/>
      <c r="I272" s="46"/>
      <c r="J272" s="46"/>
      <c r="K272" s="46"/>
      <c r="L272" s="46"/>
      <c r="M272" s="46"/>
      <c r="N272" s="46"/>
      <c r="O272" s="46"/>
      <c r="P272" s="46"/>
      <c r="Q272" s="46"/>
      <c r="R272" s="46"/>
      <c r="S272" s="46"/>
      <c r="T272" s="46"/>
    </row>
    <row r="273" spans="2:20" x14ac:dyDescent="0.25">
      <c r="B273" s="46"/>
      <c r="C273" s="46"/>
      <c r="D273" s="46"/>
      <c r="E273" s="46"/>
      <c r="F273" s="46"/>
      <c r="G273" s="46"/>
      <c r="H273" s="46"/>
      <c r="I273" s="46"/>
      <c r="J273" s="46"/>
      <c r="K273" s="46"/>
      <c r="L273" s="46"/>
      <c r="M273" s="46"/>
      <c r="N273" s="46"/>
      <c r="O273" s="46"/>
      <c r="P273" s="46"/>
      <c r="Q273" s="46"/>
      <c r="R273" s="46"/>
      <c r="S273" s="46"/>
      <c r="T273" s="46"/>
    </row>
    <row r="274" spans="2:20" x14ac:dyDescent="0.25">
      <c r="B274" s="46"/>
      <c r="C274" s="46"/>
      <c r="D274" s="46"/>
      <c r="E274" s="46"/>
      <c r="F274" s="46"/>
      <c r="G274" s="46"/>
      <c r="H274" s="46"/>
      <c r="I274" s="46"/>
      <c r="J274" s="46"/>
      <c r="K274" s="46"/>
      <c r="L274" s="46"/>
      <c r="M274" s="46"/>
      <c r="N274" s="46"/>
      <c r="O274" s="46"/>
      <c r="P274" s="46"/>
      <c r="Q274" s="46"/>
      <c r="R274" s="46"/>
      <c r="S274" s="46"/>
      <c r="T274" s="46"/>
    </row>
    <row r="275" spans="2:20" x14ac:dyDescent="0.25">
      <c r="B275" s="46"/>
      <c r="C275" s="46"/>
      <c r="D275" s="46"/>
      <c r="E275" s="46"/>
      <c r="F275" s="46"/>
      <c r="G275" s="46"/>
      <c r="H275" s="46"/>
      <c r="I275" s="46"/>
      <c r="J275" s="46"/>
      <c r="K275" s="46"/>
      <c r="L275" s="46"/>
      <c r="M275" s="46"/>
      <c r="N275" s="46"/>
      <c r="O275" s="46"/>
      <c r="P275" s="46"/>
      <c r="Q275" s="46"/>
      <c r="R275" s="46"/>
      <c r="S275" s="46"/>
      <c r="T275" s="46"/>
    </row>
    <row r="276" spans="2:20" x14ac:dyDescent="0.25">
      <c r="B276" s="46"/>
      <c r="C276" s="46"/>
      <c r="D276" s="46"/>
      <c r="E276" s="46"/>
      <c r="F276" s="46"/>
      <c r="G276" s="46"/>
      <c r="H276" s="46"/>
      <c r="I276" s="46"/>
      <c r="J276" s="46"/>
      <c r="K276" s="46"/>
      <c r="L276" s="46"/>
      <c r="M276" s="46"/>
      <c r="N276" s="46"/>
      <c r="O276" s="46"/>
      <c r="P276" s="46"/>
      <c r="Q276" s="46"/>
      <c r="R276" s="46"/>
      <c r="S276" s="46"/>
      <c r="T276" s="46"/>
    </row>
    <row r="277" spans="2:20" x14ac:dyDescent="0.25">
      <c r="B277" s="46"/>
      <c r="C277" s="46"/>
      <c r="D277" s="46"/>
      <c r="E277" s="46"/>
      <c r="F277" s="46"/>
      <c r="G277" s="46"/>
      <c r="H277" s="46"/>
      <c r="I277" s="46"/>
      <c r="J277" s="46"/>
      <c r="K277" s="46"/>
      <c r="L277" s="46"/>
      <c r="M277" s="46"/>
      <c r="N277" s="46"/>
      <c r="O277" s="46"/>
      <c r="P277" s="46"/>
      <c r="Q277" s="46"/>
      <c r="R277" s="46"/>
      <c r="S277" s="46"/>
      <c r="T277" s="46"/>
    </row>
    <row r="278" spans="2:20" x14ac:dyDescent="0.25">
      <c r="B278" s="46"/>
      <c r="C278" s="46"/>
      <c r="D278" s="46"/>
      <c r="E278" s="46"/>
      <c r="F278" s="46"/>
      <c r="G278" s="46"/>
      <c r="H278" s="46"/>
      <c r="I278" s="46"/>
      <c r="J278" s="46"/>
      <c r="K278" s="46"/>
      <c r="L278" s="46"/>
      <c r="M278" s="46"/>
      <c r="N278" s="46"/>
      <c r="O278" s="46"/>
      <c r="P278" s="46"/>
      <c r="Q278" s="46"/>
      <c r="R278" s="46"/>
      <c r="S278" s="46"/>
      <c r="T278" s="46"/>
    </row>
    <row r="279" spans="2:20" x14ac:dyDescent="0.25">
      <c r="B279" s="46"/>
      <c r="C279" s="46"/>
      <c r="D279" s="46"/>
      <c r="E279" s="46"/>
      <c r="F279" s="46"/>
      <c r="G279" s="46"/>
      <c r="H279" s="46"/>
      <c r="I279" s="46"/>
      <c r="J279" s="46"/>
      <c r="K279" s="46"/>
      <c r="L279" s="46"/>
      <c r="M279" s="46"/>
      <c r="N279" s="46"/>
      <c r="O279" s="46"/>
      <c r="P279" s="46"/>
      <c r="Q279" s="46"/>
      <c r="R279" s="46"/>
      <c r="S279" s="46"/>
      <c r="T279" s="46"/>
    </row>
    <row r="280" spans="2:20" x14ac:dyDescent="0.25">
      <c r="B280" s="46"/>
      <c r="C280" s="46"/>
      <c r="D280" s="46"/>
      <c r="E280" s="46"/>
      <c r="F280" s="46"/>
      <c r="G280" s="46"/>
      <c r="H280" s="46"/>
      <c r="I280" s="46"/>
      <c r="J280" s="46"/>
      <c r="K280" s="46"/>
      <c r="L280" s="46"/>
      <c r="M280" s="46"/>
      <c r="N280" s="46"/>
      <c r="O280" s="46"/>
      <c r="P280" s="46"/>
      <c r="Q280" s="46"/>
      <c r="R280" s="46"/>
      <c r="S280" s="46"/>
      <c r="T280" s="46"/>
    </row>
    <row r="281" spans="2:20" x14ac:dyDescent="0.25">
      <c r="B281" s="46"/>
      <c r="C281" s="46"/>
      <c r="D281" s="46"/>
      <c r="E281" s="46"/>
      <c r="F281" s="46"/>
      <c r="G281" s="46"/>
      <c r="H281" s="46"/>
      <c r="I281" s="46"/>
      <c r="J281" s="46"/>
      <c r="K281" s="46"/>
      <c r="L281" s="46"/>
      <c r="M281" s="46"/>
      <c r="N281" s="46"/>
      <c r="O281" s="46"/>
      <c r="P281" s="46"/>
      <c r="Q281" s="46"/>
      <c r="R281" s="46"/>
      <c r="S281" s="46"/>
      <c r="T281" s="46"/>
    </row>
  </sheetData>
  <sheetProtection insertRows="0"/>
  <mergeCells count="41">
    <mergeCell ref="B8:F8"/>
    <mergeCell ref="G8:K8"/>
    <mergeCell ref="L8:P8"/>
    <mergeCell ref="B9:F9"/>
    <mergeCell ref="G9:K9"/>
    <mergeCell ref="L9:P9"/>
    <mergeCell ref="B10:F10"/>
    <mergeCell ref="G10:K10"/>
    <mergeCell ref="L10:P10"/>
    <mergeCell ref="B11:F11"/>
    <mergeCell ref="G11:K11"/>
    <mergeCell ref="L11:P11"/>
    <mergeCell ref="B12:F12"/>
    <mergeCell ref="G12:K12"/>
    <mergeCell ref="L12:P12"/>
    <mergeCell ref="B13:F13"/>
    <mergeCell ref="G13:K13"/>
    <mergeCell ref="L13:P13"/>
    <mergeCell ref="B14:F14"/>
    <mergeCell ref="G14:K14"/>
    <mergeCell ref="L14:P14"/>
    <mergeCell ref="B15:F15"/>
    <mergeCell ref="G15:K15"/>
    <mergeCell ref="L15:P15"/>
    <mergeCell ref="B16:F16"/>
    <mergeCell ref="G16:K16"/>
    <mergeCell ref="L16:P16"/>
    <mergeCell ref="B17:F17"/>
    <mergeCell ref="G17:K17"/>
    <mergeCell ref="L17:P17"/>
    <mergeCell ref="B18:F18"/>
    <mergeCell ref="G18:K18"/>
    <mergeCell ref="L18:P18"/>
    <mergeCell ref="B19:F19"/>
    <mergeCell ref="G19:K19"/>
    <mergeCell ref="L19:P19"/>
    <mergeCell ref="B33:R37"/>
    <mergeCell ref="B20:F20"/>
    <mergeCell ref="G20:K20"/>
    <mergeCell ref="L20:P20"/>
    <mergeCell ref="B27:R28"/>
  </mergeCells>
  <dataValidations count="1">
    <dataValidation allowBlank="1" showInputMessage="1" showErrorMessage="1" prompt="O título da folha de cálculo encontra-se nesta célula" sqref="B2" xr:uid="{C4BBB9E4-DF4F-49FA-90DA-3B7379D4CDA8}"/>
  </dataValidations>
  <hyperlinks>
    <hyperlink ref="R40" location="'PDA e MTD'!A1" display="Voltar acima" xr:uid="{E8751173-37A6-42FA-93F5-BDCADF4A53D5}"/>
    <hyperlink ref="R43:S43" location="'Folha de rosto'!A1" display="Voltar ao início" xr:uid="{B46855E4-5213-4B8D-ADC7-F19AA49D0669}"/>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76098-A3A7-43F1-B52F-D243F1C62993}">
  <sheetPr codeName="Folha4">
    <tabColor theme="9" tint="0.59999389629810485"/>
  </sheetPr>
  <dimension ref="A1:AC240"/>
  <sheetViews>
    <sheetView zoomScaleNormal="100" workbookViewId="0">
      <selection activeCell="B9" sqref="B9"/>
    </sheetView>
  </sheetViews>
  <sheetFormatPr defaultRowHeight="15" x14ac:dyDescent="0.25"/>
  <cols>
    <col min="2" max="2" width="19.28515625" customWidth="1"/>
    <col min="3" max="3" width="21" customWidth="1"/>
    <col min="4" max="4" width="21.7109375" customWidth="1"/>
    <col min="5" max="5" width="20.5703125" customWidth="1"/>
    <col min="6" max="6" width="16.7109375" customWidth="1"/>
    <col min="7" max="7" width="15.85546875" customWidth="1"/>
    <col min="8" max="8" width="17" customWidth="1"/>
    <col min="9" max="9" width="12.7109375" customWidth="1"/>
    <col min="10" max="10" width="13.5703125" customWidth="1"/>
    <col min="11" max="11" width="12.28515625" customWidth="1"/>
    <col min="12" max="12" width="11.85546875" customWidth="1"/>
    <col min="13" max="13" width="11.5703125" customWidth="1"/>
    <col min="14" max="14" width="15.42578125" customWidth="1"/>
    <col min="15" max="15" width="14.42578125" customWidth="1"/>
    <col min="16" max="16" width="13.140625" customWidth="1"/>
    <col min="17" max="17" width="13.5703125" customWidth="1"/>
    <col min="18" max="18" width="11.42578125" customWidth="1"/>
    <col min="19" max="19" width="14.42578125" customWidth="1"/>
    <col min="20" max="20" width="14" customWidth="1"/>
    <col min="25" max="25" width="9.28515625" customWidth="1"/>
    <col min="26" max="26" width="14.85546875" customWidth="1"/>
    <col min="27" max="27" width="11.42578125" customWidth="1"/>
  </cols>
  <sheetData>
    <row r="1" spans="1:26" x14ac:dyDescent="0.25">
      <c r="A1" s="105"/>
      <c r="B1" s="63"/>
      <c r="C1" s="63"/>
      <c r="D1" s="63"/>
      <c r="E1" s="63"/>
      <c r="F1" s="63"/>
      <c r="G1" s="63"/>
      <c r="H1" s="81"/>
      <c r="I1" s="81"/>
      <c r="J1" s="81"/>
      <c r="K1" s="81"/>
      <c r="L1" s="81"/>
      <c r="M1" s="81"/>
      <c r="N1" s="63"/>
      <c r="O1" s="63"/>
      <c r="P1" s="63"/>
      <c r="Q1" s="63"/>
      <c r="R1" s="63"/>
      <c r="S1" s="63"/>
      <c r="T1" s="63"/>
      <c r="U1" s="63"/>
      <c r="V1" s="63"/>
      <c r="W1" s="63"/>
      <c r="X1" s="105"/>
      <c r="Y1" s="105"/>
      <c r="Z1" s="105"/>
    </row>
    <row r="2" spans="1:26" ht="33" customHeight="1" x14ac:dyDescent="0.25">
      <c r="A2" s="105"/>
      <c r="B2" s="45" t="s">
        <v>713</v>
      </c>
      <c r="C2" s="285"/>
      <c r="D2" s="285"/>
      <c r="E2" s="285"/>
      <c r="F2" s="285"/>
      <c r="G2" s="285"/>
      <c r="H2" s="304"/>
      <c r="I2" s="304"/>
      <c r="J2" s="304"/>
      <c r="K2" s="304"/>
      <c r="L2" s="304"/>
      <c r="M2" s="304"/>
      <c r="N2" s="285"/>
      <c r="O2" s="285"/>
      <c r="P2" s="285"/>
      <c r="Q2" s="285"/>
      <c r="R2" s="285"/>
      <c r="S2" s="285"/>
      <c r="T2" s="285"/>
      <c r="U2" s="285"/>
      <c r="V2" s="285"/>
      <c r="W2" s="285"/>
      <c r="X2" s="285"/>
      <c r="Y2" s="286"/>
      <c r="Z2" s="286"/>
    </row>
    <row r="3" spans="1:26" ht="14.25" customHeight="1" x14ac:dyDescent="0.25">
      <c r="A3" s="105"/>
      <c r="B3" s="86"/>
      <c r="C3" s="287"/>
      <c r="D3" s="287"/>
      <c r="E3" s="287"/>
      <c r="F3" s="287"/>
      <c r="G3" s="287"/>
      <c r="H3" s="305"/>
      <c r="I3" s="305"/>
      <c r="J3" s="305"/>
      <c r="K3" s="305"/>
      <c r="L3" s="305"/>
      <c r="M3" s="305"/>
      <c r="N3" s="287"/>
      <c r="O3" s="287"/>
      <c r="P3" s="287"/>
      <c r="Q3" s="287"/>
      <c r="R3" s="287"/>
      <c r="S3" s="287"/>
      <c r="T3" s="287"/>
      <c r="U3" s="287"/>
      <c r="V3" s="287"/>
      <c r="W3" s="287"/>
      <c r="X3" s="287"/>
      <c r="Y3" s="1"/>
      <c r="Z3" s="1"/>
    </row>
    <row r="4" spans="1:26" ht="15" customHeight="1" x14ac:dyDescent="0.25">
      <c r="A4" s="105"/>
      <c r="B4" s="86"/>
      <c r="C4" s="287"/>
      <c r="D4" s="287"/>
      <c r="E4" s="287"/>
      <c r="F4" s="287"/>
      <c r="G4" s="287"/>
      <c r="H4" s="305"/>
      <c r="I4" s="305"/>
      <c r="J4" s="305"/>
      <c r="K4" s="305"/>
      <c r="L4" s="305"/>
      <c r="M4" s="305"/>
      <c r="N4" s="287"/>
      <c r="O4" s="287"/>
      <c r="P4" s="287"/>
      <c r="Q4" s="287"/>
      <c r="R4" s="287"/>
      <c r="S4" s="287"/>
      <c r="T4" s="287"/>
      <c r="U4" s="287"/>
      <c r="V4" s="287"/>
      <c r="W4" s="287"/>
      <c r="X4" s="287"/>
      <c r="Y4" s="1"/>
      <c r="Z4" s="1"/>
    </row>
    <row r="5" spans="1:26" x14ac:dyDescent="0.25">
      <c r="A5" s="105"/>
      <c r="B5" s="391" t="s">
        <v>56</v>
      </c>
      <c r="C5" s="391"/>
      <c r="D5" s="391"/>
      <c r="E5" s="391"/>
      <c r="F5" s="391"/>
      <c r="G5" s="391"/>
      <c r="H5" s="121"/>
      <c r="I5" s="121"/>
      <c r="J5" s="121"/>
      <c r="K5" s="121"/>
      <c r="L5" s="121"/>
      <c r="M5" s="121"/>
      <c r="N5" s="1"/>
      <c r="O5" s="1"/>
      <c r="P5" s="1"/>
      <c r="Q5" s="1"/>
      <c r="R5" s="1"/>
      <c r="S5" s="1"/>
      <c r="T5" s="1"/>
      <c r="U5" s="1"/>
      <c r="V5" s="1"/>
      <c r="W5" s="1"/>
      <c r="X5" s="1"/>
      <c r="Y5" s="1"/>
      <c r="Z5" s="1"/>
    </row>
    <row r="6" spans="1:26" x14ac:dyDescent="0.25">
      <c r="A6" s="105"/>
      <c r="B6" s="391" t="s">
        <v>78</v>
      </c>
      <c r="C6" s="391"/>
      <c r="D6" s="391"/>
      <c r="E6" s="391"/>
      <c r="F6" s="391"/>
      <c r="G6" s="391"/>
      <c r="H6" s="121"/>
      <c r="I6" s="121"/>
      <c r="J6" s="121"/>
      <c r="K6" s="121"/>
      <c r="L6" s="121"/>
      <c r="M6" s="121"/>
      <c r="N6" s="1"/>
      <c r="O6" s="1"/>
      <c r="P6" s="1"/>
      <c r="Q6" s="1"/>
      <c r="R6" s="1"/>
      <c r="S6" s="1"/>
      <c r="T6" s="1"/>
      <c r="U6" s="1"/>
      <c r="V6" s="1"/>
      <c r="W6" s="1"/>
      <c r="X6" s="1"/>
      <c r="Y6" s="1"/>
      <c r="Z6" s="1"/>
    </row>
    <row r="7" spans="1:26" x14ac:dyDescent="0.25">
      <c r="A7" s="105"/>
      <c r="B7" s="391" t="s">
        <v>84</v>
      </c>
      <c r="C7" s="391"/>
      <c r="D7" s="391"/>
      <c r="E7" s="391"/>
      <c r="F7" s="391"/>
      <c r="G7" s="391"/>
      <c r="H7" s="121"/>
      <c r="I7" s="121"/>
      <c r="J7" s="121"/>
      <c r="K7" s="121"/>
      <c r="L7" s="121"/>
      <c r="M7" s="121"/>
      <c r="N7" s="1"/>
      <c r="O7" s="1"/>
      <c r="P7" s="1"/>
      <c r="Q7" s="1"/>
      <c r="R7" s="1"/>
      <c r="S7" s="1"/>
      <c r="T7" s="1"/>
      <c r="U7" s="1"/>
      <c r="V7" s="1"/>
      <c r="W7" s="1"/>
      <c r="X7" s="1"/>
      <c r="Y7" s="1"/>
      <c r="Z7" s="1"/>
    </row>
    <row r="8" spans="1:26" x14ac:dyDescent="0.25">
      <c r="A8" s="105"/>
      <c r="B8" s="287"/>
      <c r="C8" s="287"/>
      <c r="D8" s="287"/>
      <c r="E8" s="287"/>
      <c r="F8" s="287"/>
      <c r="G8" s="287"/>
      <c r="H8" s="121"/>
      <c r="I8" s="121"/>
      <c r="J8" s="121"/>
      <c r="K8" s="121"/>
      <c r="L8" s="121"/>
      <c r="M8" s="121"/>
      <c r="N8" s="1"/>
      <c r="O8" s="1"/>
      <c r="P8" s="1"/>
      <c r="Q8" s="1"/>
      <c r="R8" s="1"/>
      <c r="S8" s="1"/>
      <c r="T8" s="1"/>
      <c r="U8" s="1"/>
      <c r="V8" s="1"/>
      <c r="W8" s="1"/>
      <c r="X8" s="1"/>
      <c r="Y8" s="1"/>
      <c r="Z8" s="1"/>
    </row>
    <row r="9" spans="1:26" x14ac:dyDescent="0.25">
      <c r="A9" s="105"/>
      <c r="B9" s="287"/>
      <c r="C9" s="287"/>
      <c r="D9" s="287"/>
      <c r="E9" s="287"/>
      <c r="F9" s="287"/>
      <c r="G9" s="287"/>
      <c r="H9" s="121"/>
      <c r="I9" s="121"/>
      <c r="J9" s="121"/>
      <c r="K9" s="121"/>
      <c r="L9" s="121"/>
      <c r="M9" s="121"/>
      <c r="N9" s="1"/>
      <c r="O9" s="1"/>
      <c r="P9" s="1"/>
      <c r="Q9" s="1"/>
      <c r="R9" s="1"/>
      <c r="S9" s="1"/>
      <c r="T9" s="1"/>
      <c r="U9" s="1"/>
      <c r="V9" s="1"/>
      <c r="W9" s="1"/>
      <c r="X9" s="1"/>
      <c r="Y9" s="1"/>
      <c r="Z9" s="1"/>
    </row>
    <row r="10" spans="1:26" x14ac:dyDescent="0.25">
      <c r="A10" s="105"/>
      <c r="B10" s="1"/>
      <c r="C10" s="1"/>
      <c r="D10" s="1"/>
      <c r="E10" s="1"/>
      <c r="F10" s="1"/>
      <c r="G10" s="1"/>
      <c r="H10" s="121"/>
      <c r="I10" s="121"/>
      <c r="J10" s="121"/>
      <c r="K10" s="121"/>
      <c r="L10" s="121"/>
      <c r="M10" s="121"/>
      <c r="N10" s="1"/>
      <c r="O10" s="1"/>
      <c r="P10" s="1"/>
      <c r="Q10" s="1"/>
      <c r="R10" s="1"/>
      <c r="S10" s="1"/>
      <c r="T10" s="1"/>
      <c r="U10" s="1"/>
      <c r="V10" s="1"/>
      <c r="W10" s="1"/>
      <c r="X10" s="1"/>
      <c r="Y10" s="1"/>
      <c r="Z10" s="1"/>
    </row>
    <row r="11" spans="1:26" ht="22.5" customHeight="1" x14ac:dyDescent="0.25">
      <c r="A11" s="105"/>
      <c r="B11" s="76" t="s">
        <v>788</v>
      </c>
      <c r="C11" s="20"/>
      <c r="D11" s="20"/>
      <c r="E11" s="20"/>
      <c r="F11" s="20"/>
      <c r="G11" s="20"/>
      <c r="H11" s="20"/>
      <c r="I11" s="20"/>
      <c r="J11" s="20"/>
      <c r="K11" s="20"/>
      <c r="L11" s="13"/>
      <c r="M11" s="13"/>
      <c r="N11" s="13"/>
      <c r="O11" s="13"/>
      <c r="P11" s="13"/>
      <c r="Q11" s="13"/>
      <c r="R11" s="13"/>
      <c r="S11" s="13"/>
      <c r="T11" s="13"/>
      <c r="U11" s="13"/>
      <c r="V11" s="15"/>
      <c r="W11" s="15"/>
      <c r="X11" s="15"/>
      <c r="Y11" s="1"/>
      <c r="Z11" s="1"/>
    </row>
    <row r="12" spans="1:26" s="63" customFormat="1" ht="7.5" customHeight="1" x14ac:dyDescent="0.25">
      <c r="A12" s="105"/>
      <c r="B12" s="76"/>
      <c r="C12" s="80"/>
      <c r="D12" s="20"/>
      <c r="E12" s="20"/>
      <c r="F12" s="20"/>
      <c r="G12" s="20"/>
      <c r="H12" s="20"/>
      <c r="I12" s="20"/>
      <c r="J12" s="20"/>
      <c r="K12" s="20"/>
      <c r="L12" s="13"/>
      <c r="M12" s="13"/>
      <c r="N12" s="13"/>
      <c r="O12" s="13"/>
      <c r="P12" s="13"/>
      <c r="Q12" s="13"/>
      <c r="R12" s="13"/>
      <c r="S12" s="13"/>
      <c r="T12" s="13"/>
      <c r="U12" s="13"/>
      <c r="V12" s="15"/>
      <c r="W12" s="15"/>
      <c r="X12" s="15"/>
      <c r="Y12" s="1"/>
      <c r="Z12" s="1"/>
    </row>
    <row r="13" spans="1:26" ht="45" customHeight="1" x14ac:dyDescent="0.25">
      <c r="A13" s="105"/>
      <c r="B13" s="385" t="s">
        <v>627</v>
      </c>
      <c r="C13" s="385"/>
      <c r="D13" s="245" t="s">
        <v>8</v>
      </c>
      <c r="E13" s="386" t="s">
        <v>50</v>
      </c>
      <c r="F13" s="386"/>
      <c r="G13" s="386"/>
      <c r="H13" s="386"/>
      <c r="I13" s="386"/>
      <c r="J13" s="386"/>
      <c r="K13" s="386"/>
      <c r="L13" s="13"/>
      <c r="M13" s="13"/>
      <c r="N13" s="13"/>
      <c r="O13" s="13"/>
      <c r="P13" s="13"/>
      <c r="Q13" s="13"/>
      <c r="R13" s="13"/>
      <c r="S13" s="13"/>
      <c r="T13" s="13"/>
      <c r="U13" s="13"/>
      <c r="V13" s="15"/>
      <c r="W13" s="15"/>
      <c r="X13" s="15"/>
      <c r="Y13" s="1"/>
      <c r="Z13" s="1"/>
    </row>
    <row r="14" spans="1:26" x14ac:dyDescent="0.25">
      <c r="A14" s="105"/>
      <c r="B14" s="428" t="s">
        <v>748</v>
      </c>
      <c r="C14" s="429"/>
      <c r="D14" s="135" t="s">
        <v>10</v>
      </c>
      <c r="E14" s="403"/>
      <c r="F14" s="403"/>
      <c r="G14" s="403"/>
      <c r="H14" s="403"/>
      <c r="I14" s="403"/>
      <c r="J14" s="403"/>
      <c r="K14" s="403"/>
      <c r="L14" s="13"/>
      <c r="M14" s="13"/>
      <c r="N14" s="13"/>
      <c r="O14" s="13"/>
      <c r="P14" s="13"/>
      <c r="Q14" s="13"/>
      <c r="R14" s="13"/>
      <c r="S14" s="13"/>
      <c r="T14" s="13"/>
      <c r="U14" s="13"/>
      <c r="V14" s="15"/>
      <c r="W14" s="15"/>
      <c r="X14" s="15"/>
      <c r="Y14" s="1"/>
      <c r="Z14" s="1"/>
    </row>
    <row r="15" spans="1:26" x14ac:dyDescent="0.25">
      <c r="A15" s="105"/>
      <c r="B15" s="307" t="s">
        <v>51</v>
      </c>
      <c r="C15" s="307"/>
      <c r="D15" s="135" t="s">
        <v>10</v>
      </c>
      <c r="E15" s="403"/>
      <c r="F15" s="403"/>
      <c r="G15" s="403"/>
      <c r="H15" s="403"/>
      <c r="I15" s="403"/>
      <c r="J15" s="403"/>
      <c r="K15" s="403"/>
      <c r="L15" s="16"/>
      <c r="M15" s="16"/>
      <c r="N15" s="16"/>
      <c r="O15" s="13"/>
      <c r="P15" s="13"/>
      <c r="Q15" s="13"/>
      <c r="R15" s="13"/>
      <c r="S15" s="13"/>
      <c r="T15" s="13"/>
      <c r="U15" s="13"/>
      <c r="V15" s="15"/>
      <c r="W15" s="15"/>
      <c r="X15" s="15"/>
      <c r="Y15" s="1"/>
      <c r="Z15" s="1"/>
    </row>
    <row r="16" spans="1:26" x14ac:dyDescent="0.25">
      <c r="A16" s="105"/>
      <c r="B16" s="428" t="s">
        <v>52</v>
      </c>
      <c r="C16" s="429"/>
      <c r="D16" s="135" t="s">
        <v>10</v>
      </c>
      <c r="E16" s="403"/>
      <c r="F16" s="403"/>
      <c r="G16" s="403"/>
      <c r="H16" s="403"/>
      <c r="I16" s="403"/>
      <c r="J16" s="403"/>
      <c r="K16" s="403"/>
      <c r="L16" s="16"/>
      <c r="M16" s="16"/>
      <c r="N16" s="16"/>
      <c r="O16" s="13"/>
      <c r="P16" s="13"/>
      <c r="Q16" s="13"/>
      <c r="R16" s="13"/>
      <c r="S16" s="13"/>
      <c r="T16" s="13"/>
      <c r="U16" s="13"/>
      <c r="V16" s="15"/>
      <c r="W16" s="15"/>
      <c r="X16" s="15"/>
      <c r="Y16" s="1"/>
      <c r="Z16" s="1"/>
    </row>
    <row r="17" spans="1:26" x14ac:dyDescent="0.25">
      <c r="A17" s="105"/>
      <c r="B17" s="307" t="s">
        <v>53</v>
      </c>
      <c r="C17" s="307"/>
      <c r="D17" s="135" t="s">
        <v>10</v>
      </c>
      <c r="E17" s="403"/>
      <c r="F17" s="403"/>
      <c r="G17" s="403"/>
      <c r="H17" s="403"/>
      <c r="I17" s="403"/>
      <c r="J17" s="403"/>
      <c r="K17" s="403"/>
      <c r="L17" s="16"/>
      <c r="M17" s="16"/>
      <c r="N17" s="16"/>
      <c r="O17" s="13"/>
      <c r="P17" s="13"/>
      <c r="Q17" s="13"/>
      <c r="R17" s="13"/>
      <c r="S17" s="13"/>
      <c r="T17" s="13"/>
      <c r="U17" s="13"/>
      <c r="V17" s="15"/>
      <c r="W17" s="15"/>
      <c r="X17" s="15"/>
      <c r="Y17" s="1"/>
      <c r="Z17" s="1"/>
    </row>
    <row r="18" spans="1:26" x14ac:dyDescent="0.25">
      <c r="A18" s="105"/>
      <c r="B18" s="428" t="s">
        <v>54</v>
      </c>
      <c r="C18" s="429"/>
      <c r="D18" s="135" t="s">
        <v>10</v>
      </c>
      <c r="E18" s="403"/>
      <c r="F18" s="403"/>
      <c r="G18" s="403"/>
      <c r="H18" s="403"/>
      <c r="I18" s="403"/>
      <c r="J18" s="403"/>
      <c r="K18" s="403"/>
      <c r="L18" s="16"/>
      <c r="M18" s="16"/>
      <c r="N18" s="16"/>
      <c r="O18" s="13"/>
      <c r="P18" s="13"/>
      <c r="Q18" s="13"/>
      <c r="R18" s="13"/>
      <c r="S18" s="13"/>
      <c r="T18" s="13"/>
      <c r="U18" s="13"/>
      <c r="V18" s="15"/>
      <c r="W18" s="15"/>
      <c r="X18" s="15"/>
      <c r="Y18" s="1"/>
      <c r="Z18" s="1"/>
    </row>
    <row r="19" spans="1:26" x14ac:dyDescent="0.25">
      <c r="A19" s="105"/>
      <c r="B19" s="428" t="s">
        <v>846</v>
      </c>
      <c r="C19" s="429"/>
      <c r="D19" s="135" t="s">
        <v>10</v>
      </c>
      <c r="E19" s="430"/>
      <c r="F19" s="430"/>
      <c r="G19" s="430"/>
      <c r="H19" s="430"/>
      <c r="I19" s="430"/>
      <c r="J19" s="430"/>
      <c r="K19" s="430"/>
      <c r="L19" s="16"/>
      <c r="M19" s="16"/>
      <c r="N19" s="16"/>
      <c r="O19" s="13"/>
      <c r="P19" s="13"/>
      <c r="Q19" s="13"/>
      <c r="R19" s="13"/>
      <c r="S19" s="13"/>
      <c r="T19" s="13"/>
      <c r="U19" s="13"/>
      <c r="V19" s="15"/>
      <c r="W19" s="15"/>
      <c r="X19" s="15"/>
      <c r="Y19" s="1"/>
      <c r="Z19" s="1"/>
    </row>
    <row r="20" spans="1:26" x14ac:dyDescent="0.25">
      <c r="A20" s="105"/>
      <c r="B20" s="307" t="s">
        <v>55</v>
      </c>
      <c r="C20" s="307"/>
      <c r="D20" s="135" t="s">
        <v>10</v>
      </c>
      <c r="E20" s="430"/>
      <c r="F20" s="430"/>
      <c r="G20" s="430"/>
      <c r="H20" s="430"/>
      <c r="I20" s="430"/>
      <c r="J20" s="430"/>
      <c r="K20" s="430"/>
      <c r="L20" s="16"/>
      <c r="M20" s="16"/>
      <c r="N20" s="16"/>
      <c r="O20" s="13"/>
      <c r="P20" s="13"/>
      <c r="Q20" s="13"/>
      <c r="R20" s="13"/>
      <c r="S20" s="13"/>
      <c r="T20" s="13"/>
      <c r="U20" s="13"/>
      <c r="V20" s="15"/>
      <c r="W20" s="15"/>
      <c r="X20" s="15"/>
      <c r="Y20" s="1"/>
      <c r="Z20" s="1"/>
    </row>
    <row r="21" spans="1:26" x14ac:dyDescent="0.25">
      <c r="A21" s="105"/>
      <c r="B21" s="287"/>
      <c r="C21" s="287"/>
      <c r="D21" s="80"/>
      <c r="E21" s="287"/>
      <c r="F21" s="287"/>
      <c r="G21" s="287"/>
      <c r="H21" s="287"/>
      <c r="I21" s="287"/>
      <c r="J21" s="287"/>
      <c r="K21" s="287"/>
      <c r="L21" s="16"/>
      <c r="M21" s="16"/>
      <c r="N21" s="16"/>
      <c r="O21" s="13"/>
      <c r="P21" s="13"/>
      <c r="Q21" s="13"/>
      <c r="R21" s="13"/>
      <c r="S21" s="13"/>
      <c r="T21" s="13"/>
      <c r="U21" s="13"/>
      <c r="V21" s="15"/>
      <c r="W21" s="15"/>
      <c r="X21" s="15"/>
      <c r="Y21" s="1"/>
      <c r="Z21" s="1"/>
    </row>
    <row r="22" spans="1:26" x14ac:dyDescent="0.25">
      <c r="A22" s="105"/>
      <c r="B22" s="13"/>
      <c r="C22" s="13"/>
      <c r="D22" s="13"/>
      <c r="E22" s="13"/>
      <c r="F22" s="13"/>
      <c r="G22" s="13"/>
      <c r="H22" s="13"/>
      <c r="I22" s="13"/>
      <c r="J22" s="13"/>
      <c r="K22" s="13"/>
      <c r="L22" s="13"/>
      <c r="M22" s="13"/>
      <c r="N22" s="13"/>
      <c r="O22" s="13"/>
      <c r="P22" s="13"/>
      <c r="Q22" s="13"/>
      <c r="R22" s="13"/>
      <c r="S22" s="13"/>
      <c r="T22" s="13"/>
      <c r="U22" s="13"/>
      <c r="V22" s="15"/>
      <c r="W22" s="15"/>
      <c r="X22" s="15"/>
      <c r="Y22" s="1"/>
      <c r="Z22" s="1"/>
    </row>
    <row r="23" spans="1:26" x14ac:dyDescent="0.25">
      <c r="A23" s="105"/>
      <c r="B23" s="270"/>
      <c r="C23" s="270"/>
      <c r="D23" s="270"/>
      <c r="E23" s="270"/>
      <c r="F23" s="270"/>
      <c r="G23" s="270"/>
      <c r="H23" s="270"/>
      <c r="I23" s="270"/>
      <c r="J23" s="26"/>
      <c r="K23" s="27"/>
      <c r="L23" s="27"/>
      <c r="M23" s="27"/>
      <c r="N23" s="27"/>
      <c r="O23" s="27"/>
      <c r="P23" s="27"/>
      <c r="Q23" s="15"/>
      <c r="R23" s="28"/>
      <c r="S23" s="13"/>
      <c r="T23" s="13"/>
      <c r="U23" s="13"/>
      <c r="V23" s="15"/>
      <c r="W23" s="15"/>
      <c r="X23" s="15"/>
      <c r="Y23" s="1"/>
      <c r="Z23" s="1"/>
    </row>
    <row r="24" spans="1:26" ht="26.25" customHeight="1" x14ac:dyDescent="0.25">
      <c r="A24" s="105"/>
      <c r="B24" s="74" t="s">
        <v>56</v>
      </c>
      <c r="C24" s="78"/>
      <c r="D24" s="78"/>
      <c r="E24" s="78"/>
      <c r="F24" s="78"/>
      <c r="G24" s="78"/>
      <c r="H24" s="78"/>
      <c r="I24" s="78"/>
      <c r="J24" s="78"/>
      <c r="K24" s="78"/>
      <c r="L24" s="78"/>
      <c r="M24" s="78"/>
      <c r="N24" s="78"/>
      <c r="O24" s="78"/>
      <c r="P24" s="78"/>
      <c r="Q24" s="78"/>
      <c r="R24" s="78"/>
      <c r="S24" s="78"/>
      <c r="T24" s="78"/>
      <c r="U24" s="78"/>
      <c r="V24" s="79"/>
      <c r="W24" s="79"/>
      <c r="X24" s="79"/>
      <c r="Y24" s="290"/>
      <c r="Z24" s="290"/>
    </row>
    <row r="25" spans="1:26" x14ac:dyDescent="0.25">
      <c r="A25" s="105"/>
      <c r="B25" s="13"/>
      <c r="C25" s="15"/>
      <c r="D25" s="15"/>
      <c r="E25" s="15"/>
      <c r="F25" s="13"/>
      <c r="G25" s="13"/>
      <c r="H25" s="13"/>
      <c r="I25" s="13"/>
      <c r="J25" s="13"/>
      <c r="K25" s="13"/>
      <c r="L25" s="13"/>
      <c r="M25" s="13"/>
      <c r="N25" s="13"/>
      <c r="O25" s="13"/>
      <c r="P25" s="29"/>
      <c r="Q25" s="15"/>
      <c r="R25" s="15"/>
      <c r="S25" s="15"/>
      <c r="T25" s="15"/>
      <c r="U25" s="30"/>
      <c r="V25" s="30"/>
      <c r="W25" s="30"/>
      <c r="X25" s="15"/>
      <c r="Y25" s="1"/>
      <c r="Z25" s="1"/>
    </row>
    <row r="26" spans="1:26" x14ac:dyDescent="0.25">
      <c r="A26" s="105"/>
      <c r="B26" s="76" t="s">
        <v>572</v>
      </c>
      <c r="C26" s="15"/>
      <c r="D26" s="15"/>
      <c r="E26" s="15"/>
      <c r="F26" s="15"/>
      <c r="G26" s="13"/>
      <c r="H26" s="13"/>
      <c r="I26" s="13"/>
      <c r="J26" s="13"/>
      <c r="K26" s="13"/>
      <c r="L26" s="13"/>
      <c r="M26" s="13"/>
      <c r="N26" s="13"/>
      <c r="O26" s="13"/>
      <c r="P26" s="37"/>
      <c r="Q26" s="37"/>
      <c r="R26" s="37"/>
      <c r="S26" s="37"/>
      <c r="T26" s="13"/>
      <c r="U26" s="13"/>
      <c r="V26" s="15"/>
      <c r="W26" s="15"/>
      <c r="X26" s="15"/>
      <c r="Y26" s="1"/>
      <c r="Z26" s="1"/>
    </row>
    <row r="27" spans="1:26" ht="12" customHeight="1" x14ac:dyDescent="0.25">
      <c r="A27" s="105"/>
      <c r="B27" s="431"/>
      <c r="C27" s="431"/>
      <c r="D27" s="431"/>
      <c r="E27" s="431"/>
      <c r="F27" s="431"/>
      <c r="G27" s="13"/>
      <c r="H27" s="13"/>
      <c r="I27" s="13"/>
      <c r="J27" s="13"/>
      <c r="K27" s="13"/>
      <c r="L27" s="13"/>
      <c r="M27" s="13"/>
      <c r="N27" s="13"/>
      <c r="O27" s="13"/>
      <c r="P27" s="37"/>
      <c r="Q27" s="37"/>
      <c r="R27" s="37"/>
      <c r="S27" s="37"/>
      <c r="T27" s="15"/>
      <c r="U27" s="29"/>
      <c r="V27" s="15"/>
      <c r="W27" s="15"/>
      <c r="X27" s="15"/>
      <c r="Y27" s="1"/>
      <c r="Z27" s="1"/>
    </row>
    <row r="28" spans="1:26" ht="25.5" customHeight="1" x14ac:dyDescent="0.25">
      <c r="A28" s="105"/>
      <c r="B28" s="398" t="s">
        <v>57</v>
      </c>
      <c r="C28" s="398" t="s">
        <v>573</v>
      </c>
      <c r="D28" s="398" t="s">
        <v>574</v>
      </c>
      <c r="E28" s="416" t="s">
        <v>723</v>
      </c>
      <c r="F28" s="398" t="s">
        <v>575</v>
      </c>
      <c r="G28" s="398"/>
      <c r="H28" s="398" t="s">
        <v>826</v>
      </c>
      <c r="I28" s="398" t="s">
        <v>58</v>
      </c>
      <c r="J28" s="398" t="s">
        <v>827</v>
      </c>
      <c r="K28" s="398" t="s">
        <v>59</v>
      </c>
      <c r="L28" s="398" t="s">
        <v>584</v>
      </c>
      <c r="M28" s="398"/>
      <c r="N28" s="398"/>
      <c r="O28" s="398"/>
      <c r="P28" s="398" t="s">
        <v>1</v>
      </c>
      <c r="Q28" s="398"/>
      <c r="R28" s="398"/>
      <c r="S28" s="37"/>
      <c r="T28" s="15"/>
      <c r="U28" s="15"/>
      <c r="V28" s="29"/>
      <c r="W28" s="15"/>
      <c r="X28" s="15"/>
      <c r="Y28" s="1"/>
      <c r="Z28" s="1"/>
    </row>
    <row r="29" spans="1:26" ht="28.5" customHeight="1" x14ac:dyDescent="0.25">
      <c r="A29" s="105"/>
      <c r="B29" s="398"/>
      <c r="C29" s="398"/>
      <c r="D29" s="398"/>
      <c r="E29" s="417"/>
      <c r="F29" s="249" t="s">
        <v>576</v>
      </c>
      <c r="G29" s="249" t="s">
        <v>577</v>
      </c>
      <c r="H29" s="398"/>
      <c r="I29" s="398"/>
      <c r="J29" s="398"/>
      <c r="K29" s="398"/>
      <c r="L29" s="398"/>
      <c r="M29" s="398"/>
      <c r="N29" s="398"/>
      <c r="O29" s="398"/>
      <c r="P29" s="398"/>
      <c r="Q29" s="398"/>
      <c r="R29" s="398"/>
      <c r="S29" s="37"/>
      <c r="T29" s="15"/>
      <c r="U29" s="15"/>
      <c r="V29" s="29"/>
      <c r="W29" s="15"/>
      <c r="X29" s="15"/>
      <c r="Y29" s="1"/>
      <c r="Z29" s="1"/>
    </row>
    <row r="30" spans="1:26" ht="31.5" customHeight="1" x14ac:dyDescent="0.25">
      <c r="A30" s="105"/>
      <c r="B30" s="248"/>
      <c r="C30" s="248" t="s">
        <v>60</v>
      </c>
      <c r="D30" s="191" t="s">
        <v>10</v>
      </c>
      <c r="E30" s="164"/>
      <c r="F30" s="300"/>
      <c r="G30" s="300"/>
      <c r="H30" s="248"/>
      <c r="I30" s="248"/>
      <c r="J30" s="248"/>
      <c r="K30" s="248"/>
      <c r="L30" s="420" t="str">
        <f>IF(D30="Águas salobras (mar)","Indique a temperatura de rejeição da água em ºC  e apresente comprovativo da temperatura de rejeição da água:","")</f>
        <v/>
      </c>
      <c r="M30" s="420"/>
      <c r="N30" s="420"/>
      <c r="O30" s="420"/>
      <c r="P30" s="387"/>
      <c r="Q30" s="387"/>
      <c r="R30" s="387"/>
      <c r="S30" s="37"/>
      <c r="T30" s="15"/>
      <c r="U30" s="15"/>
      <c r="V30" s="29"/>
      <c r="W30" s="15"/>
      <c r="X30" s="15"/>
      <c r="Y30" s="1"/>
      <c r="Z30" s="1"/>
    </row>
    <row r="31" spans="1:26" ht="30.75" customHeight="1" x14ac:dyDescent="0.25">
      <c r="A31" s="105"/>
      <c r="B31" s="248"/>
      <c r="C31" s="248"/>
      <c r="D31" s="191" t="s">
        <v>10</v>
      </c>
      <c r="E31" s="164"/>
      <c r="F31" s="300"/>
      <c r="G31" s="300"/>
      <c r="H31" s="248"/>
      <c r="I31" s="248"/>
      <c r="J31" s="248"/>
      <c r="K31" s="248"/>
      <c r="L31" s="420" t="str">
        <f>IF(D31="Águas salobras (mar)","indique a temperatura de rejeição da água em ºC  e apresente comprovativo da temperatura de rejeição da água:","")</f>
        <v/>
      </c>
      <c r="M31" s="420"/>
      <c r="N31" s="420"/>
      <c r="O31" s="420"/>
      <c r="P31" s="387"/>
      <c r="Q31" s="387"/>
      <c r="R31" s="387"/>
      <c r="S31" s="37"/>
      <c r="T31" s="15"/>
      <c r="U31" s="15"/>
      <c r="V31" s="29"/>
      <c r="W31" s="15"/>
      <c r="X31" s="15"/>
      <c r="Y31" s="1"/>
      <c r="Z31" s="1"/>
    </row>
    <row r="32" spans="1:26" ht="30.75" customHeight="1" x14ac:dyDescent="0.25">
      <c r="A32" s="105"/>
      <c r="B32" s="248"/>
      <c r="C32" s="248"/>
      <c r="D32" s="191" t="s">
        <v>10</v>
      </c>
      <c r="E32" s="164"/>
      <c r="F32" s="300"/>
      <c r="G32" s="300"/>
      <c r="H32" s="248"/>
      <c r="I32" s="248"/>
      <c r="J32" s="248"/>
      <c r="K32" s="248"/>
      <c r="L32" s="420" t="str">
        <f>IF(D32="Águas salobras (mar)","indique a temperatura de rejeição da água em ºC  e apresente comprovativo da temperatura de rejeição da água:","")</f>
        <v/>
      </c>
      <c r="M32" s="420"/>
      <c r="N32" s="420"/>
      <c r="O32" s="420"/>
      <c r="P32" s="387"/>
      <c r="Q32" s="387"/>
      <c r="R32" s="387"/>
      <c r="S32" s="37"/>
      <c r="T32" s="15"/>
      <c r="U32" s="15"/>
      <c r="V32" s="29"/>
      <c r="W32" s="15"/>
      <c r="X32" s="15"/>
      <c r="Y32" s="1"/>
      <c r="Z32" s="1"/>
    </row>
    <row r="33" spans="1:26" ht="30.75" customHeight="1" x14ac:dyDescent="0.25">
      <c r="A33" s="105"/>
      <c r="B33" s="248"/>
      <c r="C33" s="248"/>
      <c r="D33" s="191" t="s">
        <v>10</v>
      </c>
      <c r="E33" s="164"/>
      <c r="F33" s="300"/>
      <c r="G33" s="300"/>
      <c r="H33" s="248"/>
      <c r="I33" s="248"/>
      <c r="J33" s="248"/>
      <c r="K33" s="248"/>
      <c r="L33" s="420" t="str">
        <f>IF(D33="Águas salobras (mar)","indique a temperatura de rejeição da água em ºC  e apresente comprovativo da temperatura de rejeição da água:","")</f>
        <v/>
      </c>
      <c r="M33" s="420"/>
      <c r="N33" s="420"/>
      <c r="O33" s="420"/>
      <c r="P33" s="387"/>
      <c r="Q33" s="387"/>
      <c r="R33" s="387"/>
      <c r="S33" s="37"/>
      <c r="T33" s="15"/>
      <c r="U33" s="15"/>
      <c r="V33" s="29"/>
      <c r="W33" s="15"/>
      <c r="X33" s="15"/>
      <c r="Y33" s="1"/>
      <c r="Z33" s="1"/>
    </row>
    <row r="34" spans="1:26" ht="35.25" customHeight="1" x14ac:dyDescent="0.25">
      <c r="A34" s="105"/>
      <c r="B34" s="248"/>
      <c r="C34" s="248"/>
      <c r="D34" s="191" t="s">
        <v>10</v>
      </c>
      <c r="E34" s="164"/>
      <c r="F34" s="300"/>
      <c r="G34" s="300"/>
      <c r="H34" s="248"/>
      <c r="I34" s="248"/>
      <c r="J34" s="248"/>
      <c r="K34" s="248"/>
      <c r="L34" s="420" t="str">
        <f>IF(D34="Águas salobras (mar)","indique a temperatura de rejeição da água em ºC  e apresente comprovativo da temperatura de rejeição da água:","")</f>
        <v/>
      </c>
      <c r="M34" s="420"/>
      <c r="N34" s="420"/>
      <c r="O34" s="420"/>
      <c r="P34" s="387"/>
      <c r="Q34" s="387"/>
      <c r="R34" s="387"/>
      <c r="S34" s="37"/>
      <c r="T34" s="15"/>
      <c r="U34" s="15"/>
      <c r="V34" s="29"/>
      <c r="W34" s="15"/>
      <c r="X34" s="15"/>
      <c r="Y34" s="1"/>
      <c r="Z34" s="1"/>
    </row>
    <row r="35" spans="1:26" x14ac:dyDescent="0.25">
      <c r="A35" s="105"/>
      <c r="B35" s="15"/>
      <c r="C35" s="15"/>
      <c r="D35" s="15"/>
      <c r="E35" s="15"/>
      <c r="F35" s="15"/>
      <c r="G35" s="13"/>
      <c r="H35" s="13"/>
      <c r="I35" s="13"/>
      <c r="J35" s="13"/>
      <c r="K35" s="13"/>
      <c r="L35" s="13"/>
      <c r="M35" s="13"/>
      <c r="N35" s="13"/>
      <c r="O35" s="13"/>
      <c r="P35" s="37"/>
      <c r="Q35" s="37"/>
      <c r="R35" s="37"/>
      <c r="S35" s="37"/>
      <c r="T35" s="15"/>
      <c r="U35" s="29"/>
      <c r="V35" s="15"/>
      <c r="W35" s="15"/>
      <c r="X35" s="15"/>
      <c r="Y35" s="1"/>
      <c r="Z35" s="1"/>
    </row>
    <row r="36" spans="1:26" x14ac:dyDescent="0.25">
      <c r="A36" s="105"/>
      <c r="B36" s="5"/>
      <c r="C36" s="15"/>
      <c r="D36" s="15"/>
      <c r="E36" s="15"/>
      <c r="F36" s="15"/>
      <c r="G36" s="13"/>
      <c r="H36" s="16"/>
      <c r="I36" s="16"/>
      <c r="J36" s="16"/>
      <c r="K36" s="16"/>
      <c r="L36" s="16"/>
      <c r="M36" s="13"/>
      <c r="N36" s="13"/>
      <c r="O36" s="13"/>
      <c r="P36" s="37"/>
      <c r="Q36" s="37"/>
      <c r="R36" s="37"/>
      <c r="S36" s="37"/>
      <c r="T36" s="15"/>
      <c r="U36" s="29"/>
      <c r="V36" s="15"/>
      <c r="W36" s="15"/>
      <c r="X36" s="15"/>
      <c r="Y36" s="1"/>
      <c r="Z36" s="1"/>
    </row>
    <row r="37" spans="1:26" x14ac:dyDescent="0.25">
      <c r="A37" s="105"/>
      <c r="B37" s="76" t="s">
        <v>270</v>
      </c>
      <c r="C37" s="15"/>
      <c r="D37" s="15"/>
      <c r="E37" s="15"/>
      <c r="F37" s="31"/>
      <c r="G37" s="15"/>
      <c r="H37" s="32"/>
      <c r="I37" s="16"/>
      <c r="J37" s="1"/>
      <c r="K37" s="1"/>
      <c r="L37" s="1"/>
      <c r="M37" s="1"/>
      <c r="N37" s="1"/>
      <c r="O37" s="1"/>
      <c r="P37" s="1"/>
      <c r="Q37" s="1"/>
      <c r="R37" s="1"/>
      <c r="S37" s="1"/>
      <c r="T37" s="1"/>
      <c r="U37" s="1"/>
      <c r="V37" s="1"/>
      <c r="W37" s="15"/>
      <c r="X37" s="15"/>
      <c r="Y37" s="1"/>
      <c r="Z37" s="1"/>
    </row>
    <row r="38" spans="1:26" s="63" customFormat="1" ht="8.25" customHeight="1" x14ac:dyDescent="0.25">
      <c r="A38" s="105"/>
      <c r="B38" s="76"/>
      <c r="C38" s="15"/>
      <c r="D38" s="15"/>
      <c r="E38" s="15"/>
      <c r="F38" s="31"/>
      <c r="G38" s="15"/>
      <c r="H38" s="32"/>
      <c r="I38" s="16"/>
      <c r="J38" s="1"/>
      <c r="K38" s="1"/>
      <c r="L38" s="1"/>
      <c r="M38" s="1"/>
      <c r="N38" s="1"/>
      <c r="O38" s="1"/>
      <c r="P38" s="1"/>
      <c r="Q38" s="1"/>
      <c r="R38" s="1"/>
      <c r="S38" s="1"/>
      <c r="T38" s="1"/>
      <c r="U38" s="1"/>
      <c r="V38" s="1"/>
      <c r="W38" s="15"/>
      <c r="X38" s="15"/>
      <c r="Y38" s="1"/>
      <c r="Z38" s="1"/>
    </row>
    <row r="39" spans="1:26" ht="22.5" customHeight="1" x14ac:dyDescent="0.25">
      <c r="A39" s="105"/>
      <c r="B39" s="432" t="s">
        <v>17</v>
      </c>
      <c r="C39" s="398" t="s">
        <v>845</v>
      </c>
      <c r="D39" s="398"/>
      <c r="E39" s="398"/>
      <c r="F39" s="398"/>
      <c r="G39" s="398"/>
      <c r="H39" s="398"/>
      <c r="I39" s="16"/>
      <c r="J39" s="1"/>
      <c r="K39" s="1"/>
      <c r="L39" s="1"/>
      <c r="M39" s="1"/>
      <c r="N39" s="1"/>
      <c r="O39" s="1"/>
      <c r="P39" s="1"/>
      <c r="Q39" s="1"/>
      <c r="R39" s="1"/>
      <c r="S39" s="1"/>
      <c r="T39" s="1"/>
      <c r="U39" s="1"/>
      <c r="V39" s="1"/>
      <c r="W39" s="15"/>
      <c r="X39" s="15"/>
      <c r="Y39" s="1"/>
      <c r="Z39" s="1"/>
    </row>
    <row r="40" spans="1:26" ht="19.5" customHeight="1" x14ac:dyDescent="0.25">
      <c r="A40" s="105"/>
      <c r="B40" s="432"/>
      <c r="C40" s="258" t="s">
        <v>61</v>
      </c>
      <c r="D40" s="258" t="s">
        <v>62</v>
      </c>
      <c r="E40" s="258" t="s">
        <v>63</v>
      </c>
      <c r="F40" s="258" t="s">
        <v>64</v>
      </c>
      <c r="G40" s="258" t="s">
        <v>249</v>
      </c>
      <c r="H40" s="258" t="s">
        <v>65</v>
      </c>
      <c r="I40" s="16"/>
      <c r="J40" s="1"/>
      <c r="K40" s="427" t="s">
        <v>738</v>
      </c>
      <c r="L40" s="427"/>
      <c r="M40" s="427"/>
      <c r="N40" s="427"/>
      <c r="O40" s="427"/>
      <c r="P40" s="427"/>
      <c r="Q40" s="427"/>
      <c r="R40" s="1"/>
      <c r="S40" s="1"/>
      <c r="T40" s="1"/>
      <c r="U40" s="1"/>
      <c r="V40" s="1"/>
      <c r="W40" s="15"/>
      <c r="X40" s="15"/>
      <c r="Y40" s="1"/>
      <c r="Z40" s="1"/>
    </row>
    <row r="41" spans="1:26" x14ac:dyDescent="0.25">
      <c r="A41" s="105"/>
      <c r="B41" s="250" t="s">
        <v>18</v>
      </c>
      <c r="C41" s="131"/>
      <c r="D41" s="131"/>
      <c r="E41" s="131"/>
      <c r="F41" s="131"/>
      <c r="G41" s="131"/>
      <c r="H41" s="131"/>
      <c r="I41" s="16"/>
      <c r="J41" s="1"/>
      <c r="K41" s="443"/>
      <c r="L41" s="443"/>
      <c r="M41" s="443"/>
      <c r="N41" s="443"/>
      <c r="O41" s="443"/>
      <c r="P41" s="443"/>
      <c r="Q41" s="443"/>
      <c r="R41" s="1"/>
      <c r="S41" s="1"/>
      <c r="T41" s="1"/>
      <c r="U41" s="1"/>
      <c r="V41" s="1"/>
      <c r="W41" s="15"/>
      <c r="X41" s="15"/>
      <c r="Y41" s="1"/>
      <c r="Z41" s="1"/>
    </row>
    <row r="42" spans="1:26" ht="15" customHeight="1" x14ac:dyDescent="0.25">
      <c r="A42" s="105"/>
      <c r="B42" s="250" t="s">
        <v>19</v>
      </c>
      <c r="C42" s="131"/>
      <c r="D42" s="131"/>
      <c r="E42" s="131"/>
      <c r="F42" s="131"/>
      <c r="G42" s="131"/>
      <c r="H42" s="131"/>
      <c r="I42" s="16"/>
      <c r="J42" s="1"/>
      <c r="K42" s="433" t="s">
        <v>81</v>
      </c>
      <c r="L42" s="434"/>
      <c r="M42" s="434"/>
      <c r="N42" s="434"/>
      <c r="O42" s="434"/>
      <c r="P42" s="434"/>
      <c r="Q42" s="435"/>
      <c r="R42" s="1"/>
      <c r="S42" s="1"/>
      <c r="T42" s="1"/>
      <c r="U42" s="1"/>
      <c r="V42" s="1"/>
      <c r="W42" s="15"/>
      <c r="X42" s="15"/>
      <c r="Y42" s="1"/>
      <c r="Z42" s="1"/>
    </row>
    <row r="43" spans="1:26" x14ac:dyDescent="0.25">
      <c r="A43" s="105"/>
      <c r="B43" s="250" t="s">
        <v>20</v>
      </c>
      <c r="C43" s="131"/>
      <c r="D43" s="131"/>
      <c r="E43" s="131"/>
      <c r="F43" s="131"/>
      <c r="G43" s="131"/>
      <c r="H43" s="131"/>
      <c r="I43" s="16"/>
      <c r="J43" s="1"/>
      <c r="K43" s="436"/>
      <c r="L43" s="437"/>
      <c r="M43" s="437"/>
      <c r="N43" s="437"/>
      <c r="O43" s="437"/>
      <c r="P43" s="437"/>
      <c r="Q43" s="438"/>
      <c r="R43" s="1"/>
      <c r="S43" s="1"/>
      <c r="T43" s="1"/>
      <c r="U43" s="1"/>
      <c r="V43" s="1"/>
      <c r="W43" s="15"/>
      <c r="X43" s="15"/>
      <c r="Y43" s="1"/>
      <c r="Z43" s="1"/>
    </row>
    <row r="44" spans="1:26" x14ac:dyDescent="0.25">
      <c r="A44" s="105"/>
      <c r="B44" s="250" t="s">
        <v>21</v>
      </c>
      <c r="C44" s="131"/>
      <c r="D44" s="131"/>
      <c r="E44" s="131"/>
      <c r="F44" s="131"/>
      <c r="G44" s="131"/>
      <c r="H44" s="131"/>
      <c r="I44" s="16"/>
      <c r="J44" s="16"/>
      <c r="K44" s="436"/>
      <c r="L44" s="437"/>
      <c r="M44" s="437"/>
      <c r="N44" s="437"/>
      <c r="O44" s="437"/>
      <c r="P44" s="437"/>
      <c r="Q44" s="438"/>
      <c r="R44" s="15"/>
      <c r="S44" s="15"/>
      <c r="T44" s="15"/>
      <c r="U44" s="29"/>
      <c r="V44" s="15"/>
      <c r="W44" s="15"/>
      <c r="X44" s="15"/>
      <c r="Y44" s="1"/>
      <c r="Z44" s="1"/>
    </row>
    <row r="45" spans="1:26" x14ac:dyDescent="0.25">
      <c r="A45" s="105"/>
      <c r="B45" s="250" t="s">
        <v>22</v>
      </c>
      <c r="C45" s="131"/>
      <c r="D45" s="131"/>
      <c r="E45" s="131"/>
      <c r="F45" s="131"/>
      <c r="G45" s="131"/>
      <c r="H45" s="131"/>
      <c r="I45" s="16"/>
      <c r="J45" s="16"/>
      <c r="K45" s="436"/>
      <c r="L45" s="437"/>
      <c r="M45" s="437"/>
      <c r="N45" s="437"/>
      <c r="O45" s="437"/>
      <c r="P45" s="437"/>
      <c r="Q45" s="438"/>
      <c r="R45" s="15"/>
      <c r="S45" s="15"/>
      <c r="T45" s="15"/>
      <c r="U45" s="29"/>
      <c r="V45" s="15"/>
      <c r="W45" s="15"/>
      <c r="X45" s="15"/>
      <c r="Y45" s="1"/>
      <c r="Z45" s="1"/>
    </row>
    <row r="46" spans="1:26" x14ac:dyDescent="0.25">
      <c r="A46" s="105"/>
      <c r="B46" s="250" t="s">
        <v>23</v>
      </c>
      <c r="C46" s="131"/>
      <c r="D46" s="131"/>
      <c r="E46" s="131"/>
      <c r="F46" s="131"/>
      <c r="G46" s="131"/>
      <c r="H46" s="131"/>
      <c r="I46" s="16"/>
      <c r="J46" s="16"/>
      <c r="K46" s="436"/>
      <c r="L46" s="437"/>
      <c r="M46" s="437"/>
      <c r="N46" s="437"/>
      <c r="O46" s="437"/>
      <c r="P46" s="437"/>
      <c r="Q46" s="438"/>
      <c r="R46" s="15"/>
      <c r="S46" s="15"/>
      <c r="T46" s="15"/>
      <c r="U46" s="29"/>
      <c r="V46" s="15"/>
      <c r="W46" s="15"/>
      <c r="X46" s="15"/>
      <c r="Y46" s="1"/>
      <c r="Z46" s="1"/>
    </row>
    <row r="47" spans="1:26" x14ac:dyDescent="0.25">
      <c r="A47" s="105"/>
      <c r="B47" s="250" t="s">
        <v>24</v>
      </c>
      <c r="C47" s="131"/>
      <c r="D47" s="131"/>
      <c r="E47" s="131"/>
      <c r="F47" s="131"/>
      <c r="G47" s="131"/>
      <c r="H47" s="131"/>
      <c r="I47" s="16"/>
      <c r="J47" s="16"/>
      <c r="K47" s="436"/>
      <c r="L47" s="437"/>
      <c r="M47" s="437"/>
      <c r="N47" s="437"/>
      <c r="O47" s="437"/>
      <c r="P47" s="437"/>
      <c r="Q47" s="438"/>
      <c r="R47" s="15"/>
      <c r="S47" s="15"/>
      <c r="T47" s="15"/>
      <c r="U47" s="29"/>
      <c r="V47" s="15"/>
      <c r="W47" s="15"/>
      <c r="X47" s="15"/>
      <c r="Y47" s="1"/>
      <c r="Z47" s="1"/>
    </row>
    <row r="48" spans="1:26" x14ac:dyDescent="0.25">
      <c r="A48" s="105"/>
      <c r="B48" s="250" t="s">
        <v>66</v>
      </c>
      <c r="C48" s="131"/>
      <c r="D48" s="131"/>
      <c r="E48" s="131"/>
      <c r="F48" s="131"/>
      <c r="G48" s="131"/>
      <c r="H48" s="131"/>
      <c r="I48" s="16"/>
      <c r="J48" s="16"/>
      <c r="K48" s="436"/>
      <c r="L48" s="437"/>
      <c r="M48" s="437"/>
      <c r="N48" s="437"/>
      <c r="O48" s="437"/>
      <c r="P48" s="437"/>
      <c r="Q48" s="438"/>
      <c r="R48" s="15"/>
      <c r="S48" s="15"/>
      <c r="T48" s="15"/>
      <c r="U48" s="29"/>
      <c r="V48" s="15"/>
      <c r="W48" s="15"/>
      <c r="X48" s="15"/>
      <c r="Y48" s="1"/>
      <c r="Z48" s="1"/>
    </row>
    <row r="49" spans="1:26" x14ac:dyDescent="0.25">
      <c r="A49" s="105"/>
      <c r="B49" s="250" t="s">
        <v>67</v>
      </c>
      <c r="C49" s="131"/>
      <c r="D49" s="131"/>
      <c r="E49" s="131"/>
      <c r="F49" s="131"/>
      <c r="G49" s="131"/>
      <c r="H49" s="131"/>
      <c r="I49" s="16"/>
      <c r="J49" s="16"/>
      <c r="K49" s="436"/>
      <c r="L49" s="437"/>
      <c r="M49" s="437"/>
      <c r="N49" s="437"/>
      <c r="O49" s="437"/>
      <c r="P49" s="437"/>
      <c r="Q49" s="438"/>
      <c r="R49" s="15"/>
      <c r="S49" s="15"/>
      <c r="T49" s="15"/>
      <c r="U49" s="29"/>
      <c r="V49" s="15"/>
      <c r="W49" s="15"/>
      <c r="X49" s="15"/>
      <c r="Y49" s="1"/>
      <c r="Z49" s="1"/>
    </row>
    <row r="50" spans="1:26" x14ac:dyDescent="0.25">
      <c r="A50" s="105"/>
      <c r="B50" s="250" t="s">
        <v>68</v>
      </c>
      <c r="C50" s="131"/>
      <c r="D50" s="131"/>
      <c r="E50" s="131"/>
      <c r="F50" s="131"/>
      <c r="G50" s="131"/>
      <c r="H50" s="131"/>
      <c r="I50" s="16"/>
      <c r="J50" s="16"/>
      <c r="K50" s="436"/>
      <c r="L50" s="437"/>
      <c r="M50" s="437"/>
      <c r="N50" s="437"/>
      <c r="O50" s="437"/>
      <c r="P50" s="437"/>
      <c r="Q50" s="438"/>
      <c r="R50" s="15"/>
      <c r="S50" s="15"/>
      <c r="T50" s="15"/>
      <c r="U50" s="29"/>
      <c r="V50" s="15"/>
      <c r="W50" s="15"/>
      <c r="X50" s="15"/>
      <c r="Y50" s="1"/>
      <c r="Z50" s="1"/>
    </row>
    <row r="51" spans="1:26" x14ac:dyDescent="0.25">
      <c r="A51" s="105"/>
      <c r="B51" s="250" t="s">
        <v>28</v>
      </c>
      <c r="C51" s="131"/>
      <c r="D51" s="131"/>
      <c r="E51" s="131"/>
      <c r="F51" s="131"/>
      <c r="G51" s="131"/>
      <c r="H51" s="131"/>
      <c r="I51" s="16"/>
      <c r="J51" s="16"/>
      <c r="K51" s="436"/>
      <c r="L51" s="437"/>
      <c r="M51" s="437"/>
      <c r="N51" s="437"/>
      <c r="O51" s="437"/>
      <c r="P51" s="437"/>
      <c r="Q51" s="438"/>
      <c r="R51" s="15"/>
      <c r="S51" s="15"/>
      <c r="T51" s="15"/>
      <c r="U51" s="29"/>
      <c r="V51" s="15"/>
      <c r="W51" s="15"/>
      <c r="X51" s="15"/>
      <c r="Y51" s="1"/>
      <c r="Z51" s="1"/>
    </row>
    <row r="52" spans="1:26" x14ac:dyDescent="0.25">
      <c r="A52" s="105"/>
      <c r="B52" s="250" t="s">
        <v>29</v>
      </c>
      <c r="C52" s="131"/>
      <c r="D52" s="131"/>
      <c r="E52" s="131"/>
      <c r="F52" s="131"/>
      <c r="G52" s="131"/>
      <c r="H52" s="131"/>
      <c r="I52" s="16"/>
      <c r="J52" s="16"/>
      <c r="K52" s="436"/>
      <c r="L52" s="437"/>
      <c r="M52" s="437"/>
      <c r="N52" s="437"/>
      <c r="O52" s="437"/>
      <c r="P52" s="437"/>
      <c r="Q52" s="438"/>
      <c r="R52" s="15"/>
      <c r="S52" s="15"/>
      <c r="T52" s="15"/>
      <c r="U52" s="29"/>
      <c r="V52" s="15"/>
      <c r="W52" s="15"/>
      <c r="X52" s="15"/>
      <c r="Y52" s="1"/>
      <c r="Z52" s="1"/>
    </row>
    <row r="53" spans="1:26" x14ac:dyDescent="0.25">
      <c r="A53" s="105"/>
      <c r="B53" s="132" t="s">
        <v>69</v>
      </c>
      <c r="C53" s="269">
        <f t="shared" ref="C53:H53" si="0">MAX(C41:C52)</f>
        <v>0</v>
      </c>
      <c r="D53" s="269">
        <f t="shared" si="0"/>
        <v>0</v>
      </c>
      <c r="E53" s="269">
        <f t="shared" si="0"/>
        <v>0</v>
      </c>
      <c r="F53" s="269">
        <f t="shared" si="0"/>
        <v>0</v>
      </c>
      <c r="G53" s="269">
        <f t="shared" si="0"/>
        <v>0</v>
      </c>
      <c r="H53" s="269">
        <f t="shared" si="0"/>
        <v>0</v>
      </c>
      <c r="I53" s="16"/>
      <c r="J53" s="16"/>
      <c r="K53" s="439"/>
      <c r="L53" s="440"/>
      <c r="M53" s="440"/>
      <c r="N53" s="440"/>
      <c r="O53" s="440"/>
      <c r="P53" s="440"/>
      <c r="Q53" s="441"/>
      <c r="R53" s="15"/>
      <c r="S53" s="15"/>
      <c r="T53" s="15"/>
      <c r="U53" s="29"/>
      <c r="V53" s="15"/>
      <c r="W53" s="15"/>
      <c r="X53" s="15"/>
      <c r="Y53" s="1"/>
      <c r="Z53" s="1"/>
    </row>
    <row r="54" spans="1:26" x14ac:dyDescent="0.25">
      <c r="A54" s="105"/>
      <c r="B54" s="132" t="s">
        <v>70</v>
      </c>
      <c r="C54" s="269" t="str">
        <f>IFERROR(AVERAGE(C41:C52),"")</f>
        <v/>
      </c>
      <c r="D54" s="269" t="str">
        <f>IFERROR(AVERAGE(D41:D52),"")</f>
        <v/>
      </c>
      <c r="E54" s="269" t="str">
        <f t="shared" ref="E54:G54" si="1">IFERROR(AVERAGE(E41:E52),"")</f>
        <v/>
      </c>
      <c r="F54" s="269" t="str">
        <f t="shared" si="1"/>
        <v/>
      </c>
      <c r="G54" s="269" t="str">
        <f t="shared" si="1"/>
        <v/>
      </c>
      <c r="H54" s="163" t="str">
        <f>IFERROR(AVERAGE(H41:H52),"")</f>
        <v/>
      </c>
      <c r="I54" s="15"/>
      <c r="J54" s="15"/>
      <c r="K54" s="15"/>
      <c r="L54" s="15"/>
      <c r="M54" s="13"/>
      <c r="N54" s="13"/>
      <c r="O54" s="13"/>
      <c r="P54" s="13"/>
      <c r="Q54" s="15"/>
      <c r="R54" s="15"/>
      <c r="S54" s="15"/>
      <c r="T54" s="15"/>
      <c r="U54" s="29"/>
      <c r="V54" s="15"/>
      <c r="W54" s="15"/>
      <c r="X54" s="15"/>
      <c r="Y54" s="1"/>
      <c r="Z54" s="1"/>
    </row>
    <row r="55" spans="1:26" x14ac:dyDescent="0.25">
      <c r="A55" s="105"/>
      <c r="B55" s="133" t="s">
        <v>30</v>
      </c>
      <c r="C55" s="134">
        <f t="shared" ref="C55:H55" si="2">SUM(C41:C52)</f>
        <v>0</v>
      </c>
      <c r="D55" s="134">
        <f t="shared" si="2"/>
        <v>0</v>
      </c>
      <c r="E55" s="134">
        <f t="shared" si="2"/>
        <v>0</v>
      </c>
      <c r="F55" s="134">
        <f t="shared" si="2"/>
        <v>0</v>
      </c>
      <c r="G55" s="134">
        <f t="shared" si="2"/>
        <v>0</v>
      </c>
      <c r="H55" s="134">
        <f t="shared" si="2"/>
        <v>0</v>
      </c>
      <c r="I55" s="15"/>
      <c r="J55" s="15"/>
      <c r="K55" s="15"/>
      <c r="L55" s="33"/>
      <c r="M55" s="13"/>
      <c r="N55" s="13"/>
      <c r="O55" s="13"/>
      <c r="P55" s="13"/>
      <c r="Q55" s="15"/>
      <c r="R55" s="15"/>
      <c r="S55" s="15"/>
      <c r="T55" s="15"/>
      <c r="U55" s="29"/>
      <c r="V55" s="15"/>
      <c r="W55" s="15"/>
      <c r="X55" s="15"/>
      <c r="Y55" s="1"/>
      <c r="Z55" s="1"/>
    </row>
    <row r="56" spans="1:26" ht="21.75" customHeight="1" x14ac:dyDescent="0.25">
      <c r="A56" s="105"/>
      <c r="B56" s="80"/>
      <c r="C56" s="15"/>
      <c r="D56" s="15"/>
      <c r="E56" s="15"/>
      <c r="F56" s="15"/>
      <c r="G56" s="15"/>
      <c r="H56" s="32"/>
      <c r="I56" s="15"/>
      <c r="J56" s="15"/>
      <c r="K56" s="15"/>
      <c r="L56" s="33"/>
      <c r="M56" s="13"/>
      <c r="N56" s="13"/>
      <c r="O56" s="13"/>
      <c r="P56" s="13"/>
      <c r="Q56" s="15"/>
      <c r="R56" s="15"/>
      <c r="S56" s="15"/>
      <c r="T56" s="15"/>
      <c r="U56" s="29"/>
      <c r="V56" s="15"/>
      <c r="W56" s="15"/>
      <c r="X56" s="15"/>
      <c r="Y56" s="1"/>
      <c r="Z56" s="1"/>
    </row>
    <row r="57" spans="1:26" x14ac:dyDescent="0.25">
      <c r="A57" s="105"/>
      <c r="B57" s="76" t="s">
        <v>271</v>
      </c>
      <c r="C57" s="15"/>
      <c r="D57" s="15"/>
      <c r="E57" s="15"/>
      <c r="F57" s="15"/>
      <c r="G57" s="15"/>
      <c r="H57" s="32"/>
      <c r="I57" s="15"/>
      <c r="J57" s="15"/>
      <c r="K57" s="15"/>
      <c r="L57" s="33"/>
      <c r="M57" s="13"/>
      <c r="N57" s="13"/>
      <c r="O57" s="13"/>
      <c r="P57" s="13"/>
      <c r="Q57" s="15"/>
      <c r="R57" s="15"/>
      <c r="S57" s="15"/>
      <c r="T57" s="15"/>
      <c r="U57" s="29"/>
      <c r="V57" s="15"/>
      <c r="W57" s="15"/>
      <c r="X57" s="15"/>
      <c r="Y57" s="1"/>
      <c r="Z57" s="1"/>
    </row>
    <row r="58" spans="1:26" ht="6.75" customHeight="1" x14ac:dyDescent="0.25">
      <c r="A58" s="105"/>
      <c r="B58" s="25"/>
      <c r="C58" s="15"/>
      <c r="D58" s="15"/>
      <c r="E58" s="15"/>
      <c r="F58" s="15"/>
      <c r="G58" s="15"/>
      <c r="H58" s="32"/>
      <c r="I58" s="15"/>
      <c r="J58" s="15"/>
      <c r="K58" s="15"/>
      <c r="L58" s="33"/>
      <c r="M58" s="13"/>
      <c r="N58" s="13"/>
      <c r="O58" s="13"/>
      <c r="P58" s="13"/>
      <c r="Q58" s="15"/>
      <c r="R58" s="15"/>
      <c r="S58" s="15"/>
      <c r="T58" s="15"/>
      <c r="U58" s="29"/>
      <c r="V58" s="15"/>
      <c r="W58" s="15"/>
      <c r="X58" s="15"/>
      <c r="Y58" s="1"/>
      <c r="Z58" s="1"/>
    </row>
    <row r="59" spans="1:26" ht="21.75" customHeight="1" x14ac:dyDescent="0.25">
      <c r="A59" s="105"/>
      <c r="B59" s="16"/>
      <c r="C59" s="398" t="s">
        <v>844</v>
      </c>
      <c r="D59" s="398"/>
      <c r="E59" s="398"/>
      <c r="F59" s="398"/>
      <c r="G59" s="398"/>
      <c r="H59" s="398"/>
      <c r="I59" s="15"/>
      <c r="J59" s="15"/>
      <c r="K59" s="15"/>
      <c r="L59" s="33"/>
      <c r="M59" s="13"/>
      <c r="N59" s="13"/>
      <c r="O59" s="13"/>
      <c r="P59" s="13"/>
      <c r="Q59" s="15"/>
      <c r="R59" s="15"/>
      <c r="S59" s="15"/>
      <c r="T59" s="15"/>
      <c r="U59" s="29"/>
      <c r="V59" s="15"/>
      <c r="W59" s="15"/>
      <c r="X59" s="15"/>
      <c r="Y59" s="1"/>
      <c r="Z59" s="1"/>
    </row>
    <row r="60" spans="1:26" ht="22.5" customHeight="1" x14ac:dyDescent="0.25">
      <c r="A60" s="105"/>
      <c r="B60" s="32"/>
      <c r="C60" s="258" t="s">
        <v>61</v>
      </c>
      <c r="D60" s="258" t="s">
        <v>62</v>
      </c>
      <c r="E60" s="258" t="s">
        <v>63</v>
      </c>
      <c r="F60" s="258" t="s">
        <v>64</v>
      </c>
      <c r="G60" s="258" t="s">
        <v>249</v>
      </c>
      <c r="H60" s="258" t="s">
        <v>65</v>
      </c>
      <c r="I60" s="15"/>
      <c r="J60" s="15"/>
      <c r="K60" s="15"/>
      <c r="L60" s="15"/>
      <c r="M60" s="13"/>
      <c r="N60" s="13"/>
      <c r="O60" s="13"/>
      <c r="P60" s="13"/>
      <c r="Q60" s="15"/>
      <c r="R60" s="15"/>
      <c r="S60" s="15"/>
      <c r="T60" s="15"/>
      <c r="U60" s="29"/>
      <c r="V60" s="15"/>
      <c r="W60" s="15"/>
      <c r="X60" s="15"/>
      <c r="Y60" s="1"/>
      <c r="Z60" s="1"/>
    </row>
    <row r="61" spans="1:26" ht="19.5" customHeight="1" x14ac:dyDescent="0.25">
      <c r="A61" s="105"/>
      <c r="B61" s="136" t="s">
        <v>71</v>
      </c>
      <c r="C61" s="130"/>
      <c r="D61" s="130"/>
      <c r="E61" s="130"/>
      <c r="F61" s="130"/>
      <c r="G61" s="130"/>
      <c r="H61" s="130"/>
      <c r="I61" s="15"/>
      <c r="J61" s="15"/>
      <c r="K61" s="15"/>
      <c r="L61" s="15"/>
      <c r="M61" s="13"/>
      <c r="N61" s="13"/>
      <c r="O61" s="13"/>
      <c r="P61" s="13"/>
      <c r="Q61" s="15"/>
      <c r="R61" s="15"/>
      <c r="S61" s="15"/>
      <c r="T61" s="15"/>
      <c r="U61" s="29"/>
      <c r="V61" s="15"/>
      <c r="W61" s="15"/>
      <c r="X61" s="15"/>
      <c r="Y61" s="1"/>
      <c r="Z61" s="1"/>
    </row>
    <row r="62" spans="1:26" x14ac:dyDescent="0.25">
      <c r="A62" s="105"/>
      <c r="B62" s="301" t="s">
        <v>72</v>
      </c>
      <c r="C62" s="130"/>
      <c r="D62" s="130"/>
      <c r="E62" s="130"/>
      <c r="F62" s="130"/>
      <c r="G62" s="130"/>
      <c r="H62" s="130"/>
      <c r="I62" s="15"/>
      <c r="J62" s="15"/>
      <c r="K62" s="15"/>
      <c r="L62" s="15"/>
      <c r="M62" s="13"/>
      <c r="N62" s="13"/>
      <c r="O62" s="13"/>
      <c r="P62" s="13"/>
      <c r="Q62" s="15"/>
      <c r="R62" s="15"/>
      <c r="S62" s="15"/>
      <c r="T62" s="15"/>
      <c r="U62" s="29"/>
      <c r="V62" s="15"/>
      <c r="W62" s="15"/>
      <c r="X62" s="15"/>
      <c r="Y62" s="1"/>
      <c r="Z62" s="1"/>
    </row>
    <row r="63" spans="1:26" x14ac:dyDescent="0.25">
      <c r="A63" s="105"/>
      <c r="B63" s="136" t="s">
        <v>73</v>
      </c>
      <c r="C63" s="269">
        <f>SUM(C64:C82)</f>
        <v>0</v>
      </c>
      <c r="D63" s="269">
        <f>SUM(D64:D82)</f>
        <v>0</v>
      </c>
      <c r="E63" s="269">
        <f t="shared" ref="E63:G63" si="3">SUM(E64:E82)</f>
        <v>0</v>
      </c>
      <c r="F63" s="269">
        <f t="shared" si="3"/>
        <v>0</v>
      </c>
      <c r="G63" s="269">
        <f t="shared" si="3"/>
        <v>0</v>
      </c>
      <c r="H63" s="269">
        <f t="shared" ref="H63" si="4">SUM(H64:H82)</f>
        <v>0</v>
      </c>
      <c r="I63" s="15"/>
      <c r="J63" s="15"/>
      <c r="K63" s="15"/>
      <c r="L63" s="15"/>
      <c r="M63" s="13"/>
      <c r="N63" s="13"/>
      <c r="O63" s="13"/>
      <c r="P63" s="13"/>
      <c r="Q63" s="15"/>
      <c r="R63" s="15"/>
      <c r="S63" s="15"/>
      <c r="T63" s="15"/>
      <c r="U63" s="29"/>
      <c r="V63" s="15"/>
      <c r="W63" s="15"/>
      <c r="X63" s="15"/>
      <c r="Y63" s="1"/>
      <c r="Z63" s="1"/>
    </row>
    <row r="64" spans="1:26" x14ac:dyDescent="0.25">
      <c r="A64" s="105"/>
      <c r="B64" s="110" t="s">
        <v>74</v>
      </c>
      <c r="C64" s="130"/>
      <c r="D64" s="130"/>
      <c r="E64" s="130"/>
      <c r="F64" s="130"/>
      <c r="G64" s="130"/>
      <c r="H64" s="130"/>
      <c r="I64" s="15"/>
      <c r="J64" s="15"/>
      <c r="K64" s="15"/>
      <c r="L64" s="15"/>
      <c r="M64" s="13"/>
      <c r="N64" s="13"/>
      <c r="O64" s="13"/>
      <c r="P64" s="13"/>
      <c r="Q64" s="15"/>
      <c r="R64" s="15"/>
      <c r="S64" s="15"/>
      <c r="T64" s="15"/>
      <c r="U64" s="29"/>
      <c r="V64" s="15"/>
      <c r="W64" s="15"/>
      <c r="X64" s="15"/>
      <c r="Y64" s="1"/>
      <c r="Z64" s="1"/>
    </row>
    <row r="65" spans="1:26" x14ac:dyDescent="0.25">
      <c r="A65" s="105"/>
      <c r="B65" s="110" t="s">
        <v>74</v>
      </c>
      <c r="C65" s="130"/>
      <c r="D65" s="130"/>
      <c r="E65" s="130"/>
      <c r="F65" s="130"/>
      <c r="G65" s="130"/>
      <c r="H65" s="130"/>
      <c r="I65" s="15"/>
      <c r="J65" s="15"/>
      <c r="K65" s="15"/>
      <c r="L65" s="15"/>
      <c r="M65" s="13"/>
      <c r="N65" s="13"/>
      <c r="O65" s="13"/>
      <c r="P65" s="13"/>
      <c r="Q65" s="15"/>
      <c r="R65" s="15"/>
      <c r="S65" s="15"/>
      <c r="T65" s="15"/>
      <c r="U65" s="29"/>
      <c r="V65" s="15"/>
      <c r="W65" s="15"/>
      <c r="X65" s="15"/>
      <c r="Y65" s="1"/>
      <c r="Z65" s="1"/>
    </row>
    <row r="66" spans="1:26" x14ac:dyDescent="0.25">
      <c r="A66" s="105"/>
      <c r="B66" s="110" t="s">
        <v>74</v>
      </c>
      <c r="C66" s="130"/>
      <c r="D66" s="130"/>
      <c r="E66" s="130"/>
      <c r="F66" s="130"/>
      <c r="G66" s="130"/>
      <c r="H66" s="130"/>
      <c r="I66" s="15"/>
      <c r="J66" s="15"/>
      <c r="K66" s="15"/>
      <c r="L66" s="15"/>
      <c r="M66" s="13"/>
      <c r="N66" s="13"/>
      <c r="O66" s="13"/>
      <c r="P66" s="13"/>
      <c r="Q66" s="15"/>
      <c r="R66" s="15"/>
      <c r="S66" s="15"/>
      <c r="T66" s="15"/>
      <c r="U66" s="29"/>
      <c r="V66" s="15"/>
      <c r="W66" s="15"/>
      <c r="X66" s="15"/>
      <c r="Y66" s="1"/>
      <c r="Z66" s="1"/>
    </row>
    <row r="67" spans="1:26" x14ac:dyDescent="0.25">
      <c r="A67" s="105"/>
      <c r="B67" s="110" t="s">
        <v>74</v>
      </c>
      <c r="C67" s="130"/>
      <c r="D67" s="130"/>
      <c r="E67" s="130"/>
      <c r="F67" s="130"/>
      <c r="G67" s="130"/>
      <c r="H67" s="130"/>
      <c r="I67" s="15"/>
      <c r="J67" s="15"/>
      <c r="K67" s="15"/>
      <c r="L67" s="15"/>
      <c r="M67" s="13"/>
      <c r="N67" s="13"/>
      <c r="O67" s="13"/>
      <c r="P67" s="13"/>
      <c r="Q67" s="15"/>
      <c r="R67" s="15"/>
      <c r="S67" s="15"/>
      <c r="T67" s="15"/>
      <c r="U67" s="29"/>
      <c r="V67" s="15"/>
      <c r="W67" s="15"/>
      <c r="X67" s="15"/>
      <c r="Y67" s="1"/>
      <c r="Z67" s="1"/>
    </row>
    <row r="68" spans="1:26" x14ac:dyDescent="0.25">
      <c r="A68" s="105"/>
      <c r="B68" s="110" t="s">
        <v>74</v>
      </c>
      <c r="C68" s="130"/>
      <c r="D68" s="130"/>
      <c r="E68" s="130"/>
      <c r="F68" s="130"/>
      <c r="G68" s="130"/>
      <c r="H68" s="130"/>
      <c r="I68" s="15"/>
      <c r="J68" s="15"/>
      <c r="K68" s="15"/>
      <c r="L68" s="15"/>
      <c r="M68" s="13"/>
      <c r="N68" s="13"/>
      <c r="O68" s="13"/>
      <c r="P68" s="13"/>
      <c r="Q68" s="15"/>
      <c r="R68" s="15"/>
      <c r="S68" s="15"/>
      <c r="T68" s="15"/>
      <c r="U68" s="29"/>
      <c r="V68" s="15"/>
      <c r="W68" s="15"/>
      <c r="X68" s="15"/>
      <c r="Y68" s="1"/>
      <c r="Z68" s="1"/>
    </row>
    <row r="69" spans="1:26" x14ac:dyDescent="0.25">
      <c r="A69" s="105"/>
      <c r="B69" s="110" t="s">
        <v>74</v>
      </c>
      <c r="C69" s="130"/>
      <c r="D69" s="130"/>
      <c r="E69" s="130"/>
      <c r="F69" s="130"/>
      <c r="G69" s="130"/>
      <c r="H69" s="130"/>
      <c r="I69" s="15"/>
      <c r="J69" s="15"/>
      <c r="K69" s="15"/>
      <c r="L69" s="15"/>
      <c r="M69" s="13"/>
      <c r="N69" s="13"/>
      <c r="O69" s="13"/>
      <c r="P69" s="13"/>
      <c r="Q69" s="15"/>
      <c r="R69" s="15"/>
      <c r="S69" s="15"/>
      <c r="T69" s="15"/>
      <c r="U69" s="29"/>
      <c r="V69" s="15"/>
      <c r="W69" s="15"/>
      <c r="X69" s="15"/>
      <c r="Y69" s="1"/>
      <c r="Z69" s="1"/>
    </row>
    <row r="70" spans="1:26" x14ac:dyDescent="0.25">
      <c r="A70" s="105"/>
      <c r="B70" s="110" t="s">
        <v>74</v>
      </c>
      <c r="C70" s="130"/>
      <c r="D70" s="130"/>
      <c r="E70" s="130"/>
      <c r="F70" s="130"/>
      <c r="G70" s="130"/>
      <c r="H70" s="130"/>
      <c r="I70" s="15"/>
      <c r="J70" s="15"/>
      <c r="K70" s="15"/>
      <c r="L70" s="15"/>
      <c r="M70" s="13"/>
      <c r="N70" s="13"/>
      <c r="O70" s="13"/>
      <c r="P70" s="13"/>
      <c r="Q70" s="15"/>
      <c r="R70" s="15"/>
      <c r="S70" s="15"/>
      <c r="T70" s="15"/>
      <c r="U70" s="29"/>
      <c r="V70" s="15"/>
      <c r="W70" s="15"/>
      <c r="X70" s="15"/>
      <c r="Y70" s="1"/>
      <c r="Z70" s="1"/>
    </row>
    <row r="71" spans="1:26" x14ac:dyDescent="0.25">
      <c r="A71" s="105"/>
      <c r="B71" s="110" t="s">
        <v>74</v>
      </c>
      <c r="C71" s="130"/>
      <c r="D71" s="130"/>
      <c r="E71" s="130"/>
      <c r="F71" s="130"/>
      <c r="G71" s="130"/>
      <c r="H71" s="130"/>
      <c r="I71" s="15"/>
      <c r="J71" s="15"/>
      <c r="K71" s="15"/>
      <c r="L71" s="15"/>
      <c r="M71" s="13"/>
      <c r="N71" s="13"/>
      <c r="O71" s="13"/>
      <c r="P71" s="13"/>
      <c r="Q71" s="15"/>
      <c r="R71" s="15"/>
      <c r="S71" s="15"/>
      <c r="T71" s="15"/>
      <c r="U71" s="29"/>
      <c r="V71" s="15"/>
      <c r="W71" s="15"/>
      <c r="X71" s="15"/>
      <c r="Y71" s="1"/>
      <c r="Z71" s="1"/>
    </row>
    <row r="72" spans="1:26" x14ac:dyDescent="0.25">
      <c r="A72" s="105"/>
      <c r="B72" s="110" t="s">
        <v>74</v>
      </c>
      <c r="C72" s="130"/>
      <c r="D72" s="130"/>
      <c r="E72" s="130"/>
      <c r="F72" s="130"/>
      <c r="G72" s="130"/>
      <c r="H72" s="130"/>
      <c r="I72" s="15"/>
      <c r="J72" s="15"/>
      <c r="K72" s="15"/>
      <c r="L72" s="15"/>
      <c r="M72" s="13"/>
      <c r="N72" s="13"/>
      <c r="O72" s="13"/>
      <c r="P72" s="13"/>
      <c r="Q72" s="15"/>
      <c r="R72" s="15"/>
      <c r="S72" s="15"/>
      <c r="T72" s="15"/>
      <c r="U72" s="29"/>
      <c r="V72" s="15"/>
      <c r="W72" s="15"/>
      <c r="X72" s="15"/>
      <c r="Y72" s="1"/>
      <c r="Z72" s="1"/>
    </row>
    <row r="73" spans="1:26" x14ac:dyDescent="0.25">
      <c r="A73" s="105"/>
      <c r="B73" s="110" t="s">
        <v>74</v>
      </c>
      <c r="C73" s="130"/>
      <c r="D73" s="130"/>
      <c r="E73" s="130"/>
      <c r="F73" s="130"/>
      <c r="G73" s="130"/>
      <c r="H73" s="130"/>
      <c r="I73" s="15"/>
      <c r="J73" s="15"/>
      <c r="K73" s="15"/>
      <c r="L73" s="15"/>
      <c r="M73" s="13"/>
      <c r="N73" s="13"/>
      <c r="O73" s="13"/>
      <c r="P73" s="13"/>
      <c r="Q73" s="15"/>
      <c r="R73" s="15"/>
      <c r="S73" s="15"/>
      <c r="T73" s="15"/>
      <c r="U73" s="29"/>
      <c r="V73" s="15"/>
      <c r="W73" s="15"/>
      <c r="X73" s="15"/>
      <c r="Y73" s="1"/>
      <c r="Z73" s="1"/>
    </row>
    <row r="74" spans="1:26" x14ac:dyDescent="0.25">
      <c r="A74" s="105"/>
      <c r="B74" s="110" t="s">
        <v>74</v>
      </c>
      <c r="C74" s="130"/>
      <c r="D74" s="130"/>
      <c r="E74" s="130"/>
      <c r="F74" s="130"/>
      <c r="G74" s="130"/>
      <c r="H74" s="130"/>
      <c r="I74" s="15"/>
      <c r="J74" s="15"/>
      <c r="K74" s="15"/>
      <c r="L74" s="15"/>
      <c r="M74" s="13"/>
      <c r="N74" s="13"/>
      <c r="O74" s="13"/>
      <c r="P74" s="13"/>
      <c r="Q74" s="15"/>
      <c r="R74" s="15"/>
      <c r="S74" s="15"/>
      <c r="T74" s="15"/>
      <c r="U74" s="29"/>
      <c r="V74" s="15"/>
      <c r="W74" s="15"/>
      <c r="X74" s="15"/>
      <c r="Y74" s="1"/>
      <c r="Z74" s="1"/>
    </row>
    <row r="75" spans="1:26" x14ac:dyDescent="0.25">
      <c r="A75" s="105"/>
      <c r="B75" s="110" t="s">
        <v>74</v>
      </c>
      <c r="C75" s="130"/>
      <c r="D75" s="130"/>
      <c r="E75" s="130"/>
      <c r="F75" s="130"/>
      <c r="G75" s="130"/>
      <c r="H75" s="130"/>
      <c r="I75" s="15"/>
      <c r="J75" s="15"/>
      <c r="K75" s="15"/>
      <c r="L75" s="15"/>
      <c r="M75" s="13"/>
      <c r="N75" s="13"/>
      <c r="O75" s="13"/>
      <c r="P75" s="13"/>
      <c r="Q75" s="15"/>
      <c r="R75" s="15"/>
      <c r="S75" s="15"/>
      <c r="T75" s="15"/>
      <c r="U75" s="29"/>
      <c r="V75" s="15"/>
      <c r="W75" s="15"/>
      <c r="X75" s="15"/>
      <c r="Y75" s="1"/>
      <c r="Z75" s="1"/>
    </row>
    <row r="76" spans="1:26" x14ac:dyDescent="0.25">
      <c r="A76" s="105"/>
      <c r="B76" s="110" t="s">
        <v>74</v>
      </c>
      <c r="C76" s="130"/>
      <c r="D76" s="130"/>
      <c r="E76" s="130"/>
      <c r="F76" s="130"/>
      <c r="G76" s="130"/>
      <c r="H76" s="130"/>
      <c r="I76" s="15"/>
      <c r="J76" s="15"/>
      <c r="K76" s="15"/>
      <c r="L76" s="15"/>
      <c r="M76" s="13"/>
      <c r="N76" s="13"/>
      <c r="O76" s="13"/>
      <c r="P76" s="13"/>
      <c r="Q76" s="15"/>
      <c r="R76" s="15"/>
      <c r="S76" s="15"/>
      <c r="T76" s="15"/>
      <c r="U76" s="29"/>
      <c r="V76" s="15"/>
      <c r="W76" s="15"/>
      <c r="X76" s="15"/>
      <c r="Y76" s="1"/>
      <c r="Z76" s="1"/>
    </row>
    <row r="77" spans="1:26" x14ac:dyDescent="0.25">
      <c r="A77" s="105"/>
      <c r="B77" s="110" t="s">
        <v>74</v>
      </c>
      <c r="C77" s="130"/>
      <c r="D77" s="130"/>
      <c r="E77" s="130"/>
      <c r="F77" s="130"/>
      <c r="G77" s="130"/>
      <c r="H77" s="130"/>
      <c r="I77" s="15"/>
      <c r="J77" s="15"/>
      <c r="K77" s="15"/>
      <c r="L77" s="15"/>
      <c r="M77" s="13"/>
      <c r="N77" s="13"/>
      <c r="O77" s="13"/>
      <c r="P77" s="13"/>
      <c r="Q77" s="15"/>
      <c r="R77" s="15"/>
      <c r="S77" s="15"/>
      <c r="T77" s="15"/>
      <c r="U77" s="29"/>
      <c r="V77" s="15"/>
      <c r="W77" s="15"/>
      <c r="X77" s="15"/>
      <c r="Y77" s="1"/>
      <c r="Z77" s="1"/>
    </row>
    <row r="78" spans="1:26" x14ac:dyDescent="0.25">
      <c r="A78" s="105"/>
      <c r="B78" s="110" t="s">
        <v>74</v>
      </c>
      <c r="C78" s="130"/>
      <c r="D78" s="130"/>
      <c r="E78" s="130"/>
      <c r="F78" s="130"/>
      <c r="G78" s="130"/>
      <c r="H78" s="130"/>
      <c r="I78" s="15"/>
      <c r="J78" s="15"/>
      <c r="K78" s="15"/>
      <c r="L78" s="15"/>
      <c r="M78" s="13"/>
      <c r="N78" s="13"/>
      <c r="O78" s="13"/>
      <c r="P78" s="13"/>
      <c r="Q78" s="15"/>
      <c r="R78" s="15"/>
      <c r="S78" s="15"/>
      <c r="T78" s="15"/>
      <c r="U78" s="29"/>
      <c r="V78" s="15"/>
      <c r="W78" s="15"/>
      <c r="X78" s="15"/>
      <c r="Y78" s="1"/>
      <c r="Z78" s="1"/>
    </row>
    <row r="79" spans="1:26" x14ac:dyDescent="0.25">
      <c r="A79" s="105"/>
      <c r="B79" s="110" t="s">
        <v>74</v>
      </c>
      <c r="C79" s="130"/>
      <c r="D79" s="130"/>
      <c r="E79" s="130"/>
      <c r="F79" s="130"/>
      <c r="G79" s="130"/>
      <c r="H79" s="130"/>
      <c r="I79" s="15"/>
      <c r="J79" s="15"/>
      <c r="K79" s="15"/>
      <c r="L79" s="15"/>
      <c r="M79" s="13"/>
      <c r="N79" s="13"/>
      <c r="O79" s="13"/>
      <c r="P79" s="13"/>
      <c r="Q79" s="15"/>
      <c r="R79" s="15"/>
      <c r="S79" s="15"/>
      <c r="T79" s="15"/>
      <c r="U79" s="29"/>
      <c r="V79" s="15"/>
      <c r="W79" s="15"/>
      <c r="X79" s="15"/>
      <c r="Y79" s="1"/>
      <c r="Z79" s="1"/>
    </row>
    <row r="80" spans="1:26" x14ac:dyDescent="0.25">
      <c r="A80" s="105"/>
      <c r="B80" s="110" t="s">
        <v>74</v>
      </c>
      <c r="C80" s="130"/>
      <c r="D80" s="130"/>
      <c r="E80" s="130"/>
      <c r="F80" s="130"/>
      <c r="G80" s="130"/>
      <c r="H80" s="130"/>
      <c r="I80" s="15"/>
      <c r="J80" s="15"/>
      <c r="K80" s="15"/>
      <c r="L80" s="15"/>
      <c r="M80" s="13"/>
      <c r="N80" s="13"/>
      <c r="O80" s="13"/>
      <c r="P80" s="13"/>
      <c r="Q80" s="15"/>
      <c r="R80" s="15"/>
      <c r="S80" s="15"/>
      <c r="T80" s="15"/>
      <c r="U80" s="29"/>
      <c r="V80" s="15"/>
      <c r="W80" s="15"/>
      <c r="X80" s="15"/>
      <c r="Y80" s="1"/>
      <c r="Z80" s="1"/>
    </row>
    <row r="81" spans="1:26" x14ac:dyDescent="0.25">
      <c r="A81" s="105"/>
      <c r="B81" s="110" t="s">
        <v>74</v>
      </c>
      <c r="C81" s="130"/>
      <c r="D81" s="130"/>
      <c r="E81" s="130"/>
      <c r="F81" s="130"/>
      <c r="G81" s="130"/>
      <c r="H81" s="130"/>
      <c r="I81" s="15"/>
      <c r="J81" s="15"/>
      <c r="K81" s="15"/>
      <c r="L81" s="15"/>
      <c r="M81" s="13"/>
      <c r="N81" s="13"/>
      <c r="O81" s="13"/>
      <c r="P81" s="13"/>
      <c r="Q81" s="15"/>
      <c r="R81" s="15"/>
      <c r="S81" s="15"/>
      <c r="T81" s="15"/>
      <c r="U81" s="29"/>
      <c r="V81" s="15"/>
      <c r="W81" s="15"/>
      <c r="X81" s="15"/>
      <c r="Y81" s="1"/>
      <c r="Z81" s="1"/>
    </row>
    <row r="82" spans="1:26" x14ac:dyDescent="0.25">
      <c r="A82" s="105"/>
      <c r="B82" s="110" t="s">
        <v>74</v>
      </c>
      <c r="C82" s="130"/>
      <c r="D82" s="130"/>
      <c r="E82" s="130"/>
      <c r="F82" s="130"/>
      <c r="G82" s="130"/>
      <c r="H82" s="130"/>
      <c r="I82" s="15"/>
      <c r="J82" s="15"/>
      <c r="K82" s="15"/>
      <c r="L82" s="15"/>
      <c r="M82" s="13"/>
      <c r="N82" s="13"/>
      <c r="O82" s="13"/>
      <c r="P82" s="13"/>
      <c r="Q82" s="15"/>
      <c r="R82" s="15"/>
      <c r="S82" s="15"/>
      <c r="T82" s="15"/>
      <c r="U82" s="29"/>
      <c r="V82" s="15"/>
      <c r="W82" s="15"/>
      <c r="X82" s="15"/>
      <c r="Y82" s="1"/>
      <c r="Z82" s="1"/>
    </row>
    <row r="83" spans="1:26" x14ac:dyDescent="0.25">
      <c r="A83" s="105"/>
      <c r="B83" s="15"/>
      <c r="C83" s="15"/>
      <c r="D83" s="15"/>
      <c r="E83" s="15"/>
      <c r="F83" s="15"/>
      <c r="G83" s="15"/>
      <c r="H83" s="32"/>
      <c r="I83" s="15"/>
      <c r="J83" s="15"/>
      <c r="K83" s="15"/>
      <c r="L83" s="15"/>
      <c r="M83" s="13"/>
      <c r="N83" s="13"/>
      <c r="O83" s="13"/>
      <c r="P83" s="13"/>
      <c r="Q83" s="15"/>
      <c r="R83" s="15"/>
      <c r="S83" s="15"/>
      <c r="T83" s="15"/>
      <c r="U83" s="29"/>
      <c r="V83" s="15"/>
      <c r="W83" s="15"/>
      <c r="X83" s="15"/>
      <c r="Y83" s="1"/>
      <c r="Z83" s="1"/>
    </row>
    <row r="84" spans="1:26" x14ac:dyDescent="0.25">
      <c r="A84" s="105"/>
      <c r="B84" s="5"/>
      <c r="C84" s="15"/>
      <c r="D84" s="15"/>
      <c r="E84" s="15"/>
      <c r="F84" s="15"/>
      <c r="G84" s="15"/>
      <c r="H84" s="32"/>
      <c r="I84" s="15"/>
      <c r="J84" s="15"/>
      <c r="K84" s="15"/>
      <c r="L84" s="15"/>
      <c r="M84" s="13"/>
      <c r="N84" s="13"/>
      <c r="O84" s="13"/>
      <c r="P84" s="13"/>
      <c r="Q84" s="15"/>
      <c r="R84" s="15"/>
      <c r="S84" s="15"/>
      <c r="T84" s="15"/>
      <c r="U84" s="29"/>
      <c r="V84" s="15"/>
      <c r="W84" s="15"/>
      <c r="X84" s="15"/>
      <c r="Y84" s="1"/>
      <c r="Z84" s="1"/>
    </row>
    <row r="85" spans="1:26" x14ac:dyDescent="0.25">
      <c r="A85" s="105"/>
      <c r="B85" s="76" t="s">
        <v>194</v>
      </c>
      <c r="C85" s="15"/>
      <c r="D85" s="15"/>
      <c r="E85" s="15"/>
      <c r="F85" s="13"/>
      <c r="G85" s="13"/>
      <c r="H85" s="15"/>
      <c r="I85" s="15"/>
      <c r="J85" s="15"/>
      <c r="K85" s="15"/>
      <c r="L85" s="15"/>
      <c r="M85" s="15"/>
      <c r="N85" s="32"/>
      <c r="O85" s="15"/>
      <c r="P85" s="15"/>
      <c r="Q85" s="15"/>
      <c r="R85" s="15"/>
      <c r="S85" s="13"/>
      <c r="T85" s="13"/>
      <c r="U85" s="13"/>
      <c r="V85" s="13"/>
      <c r="W85" s="15"/>
      <c r="X85" s="15"/>
      <c r="Y85" s="1"/>
      <c r="Z85" s="1"/>
    </row>
    <row r="86" spans="1:26" ht="9" customHeight="1" x14ac:dyDescent="0.25">
      <c r="A86" s="105"/>
      <c r="B86" s="25"/>
      <c r="C86" s="15"/>
      <c r="D86" s="15"/>
      <c r="E86" s="15"/>
      <c r="F86" s="13"/>
      <c r="G86" s="13"/>
      <c r="H86" s="15"/>
      <c r="I86" s="15"/>
      <c r="J86" s="15"/>
      <c r="K86" s="15"/>
      <c r="L86" s="15"/>
      <c r="M86" s="15"/>
      <c r="N86" s="32"/>
      <c r="O86" s="15"/>
      <c r="P86" s="15"/>
      <c r="Q86" s="15"/>
      <c r="R86" s="15"/>
      <c r="S86" s="13"/>
      <c r="T86" s="13"/>
      <c r="U86" s="13"/>
      <c r="V86" s="13"/>
      <c r="W86" s="15"/>
      <c r="X86" s="15"/>
      <c r="Y86" s="1"/>
      <c r="Z86" s="1"/>
    </row>
    <row r="87" spans="1:26" ht="29.25" customHeight="1" x14ac:dyDescent="0.25">
      <c r="A87" s="105"/>
      <c r="B87" s="398" t="s">
        <v>75</v>
      </c>
      <c r="C87" s="398" t="s">
        <v>750</v>
      </c>
      <c r="D87" s="398" t="s">
        <v>828</v>
      </c>
      <c r="E87" s="398"/>
      <c r="F87" s="398"/>
      <c r="G87" s="398" t="s">
        <v>76</v>
      </c>
      <c r="H87" s="398" t="s">
        <v>77</v>
      </c>
      <c r="I87" s="15"/>
      <c r="J87" s="15"/>
      <c r="K87" s="426" t="s">
        <v>749</v>
      </c>
      <c r="L87" s="426"/>
      <c r="M87" s="426"/>
      <c r="N87" s="426"/>
      <c r="O87" s="15"/>
      <c r="P87" s="15"/>
      <c r="Q87" s="15"/>
      <c r="R87" s="13"/>
      <c r="S87" s="13"/>
      <c r="T87" s="13"/>
      <c r="U87" s="13"/>
      <c r="V87" s="15"/>
      <c r="W87" s="15"/>
      <c r="X87" s="15"/>
      <c r="Y87" s="1"/>
      <c r="Z87" s="1"/>
    </row>
    <row r="88" spans="1:26" ht="31.5" customHeight="1" x14ac:dyDescent="0.25">
      <c r="A88" s="105"/>
      <c r="B88" s="398"/>
      <c r="C88" s="398"/>
      <c r="D88" s="398"/>
      <c r="E88" s="398"/>
      <c r="F88" s="398"/>
      <c r="G88" s="398"/>
      <c r="H88" s="398"/>
      <c r="I88" s="15"/>
      <c r="J88" s="13"/>
      <c r="K88" s="426"/>
      <c r="L88" s="426"/>
      <c r="M88" s="426"/>
      <c r="N88" s="426"/>
      <c r="O88" s="15"/>
      <c r="P88" s="15"/>
      <c r="Q88" s="15"/>
      <c r="R88" s="13"/>
      <c r="S88" s="13"/>
      <c r="T88" s="13"/>
      <c r="U88" s="13"/>
      <c r="V88" s="15"/>
      <c r="W88" s="15"/>
      <c r="X88" s="15"/>
      <c r="Y88" s="1"/>
      <c r="Z88" s="1"/>
    </row>
    <row r="89" spans="1:26" ht="15" customHeight="1" x14ac:dyDescent="0.25">
      <c r="A89" s="105"/>
      <c r="B89" s="110" t="s">
        <v>74</v>
      </c>
      <c r="C89" s="248"/>
      <c r="D89" s="387"/>
      <c r="E89" s="387"/>
      <c r="F89" s="387"/>
      <c r="G89" s="101" t="str">
        <f>IFERROR(C89/D89,"")</f>
        <v/>
      </c>
      <c r="H89" s="34"/>
      <c r="I89" s="15"/>
      <c r="J89" s="13"/>
      <c r="K89" s="433" t="s">
        <v>81</v>
      </c>
      <c r="L89" s="434"/>
      <c r="M89" s="434"/>
      <c r="N89" s="434"/>
      <c r="O89" s="434"/>
      <c r="P89" s="435"/>
      <c r="Q89" s="15"/>
      <c r="R89" s="13"/>
      <c r="S89" s="13"/>
      <c r="T89" s="13"/>
      <c r="U89" s="13"/>
      <c r="V89" s="15"/>
      <c r="W89" s="15"/>
      <c r="X89" s="15"/>
      <c r="Y89" s="1"/>
      <c r="Z89" s="1"/>
    </row>
    <row r="90" spans="1:26" x14ac:dyDescent="0.25">
      <c r="A90" s="105"/>
      <c r="B90" s="110" t="s">
        <v>74</v>
      </c>
      <c r="C90" s="248"/>
      <c r="D90" s="387"/>
      <c r="E90" s="387"/>
      <c r="F90" s="387"/>
      <c r="G90" s="101" t="str">
        <f t="shared" ref="G90:G100" si="5">IFERROR(C90/D90,"")</f>
        <v/>
      </c>
      <c r="H90" s="34"/>
      <c r="I90" s="15"/>
      <c r="J90" s="15"/>
      <c r="K90" s="436"/>
      <c r="L90" s="437"/>
      <c r="M90" s="437"/>
      <c r="N90" s="437"/>
      <c r="O90" s="437"/>
      <c r="P90" s="438"/>
      <c r="Q90" s="15"/>
      <c r="R90" s="13"/>
      <c r="S90" s="13"/>
      <c r="T90" s="13"/>
      <c r="U90" s="13"/>
      <c r="V90" s="15"/>
      <c r="W90" s="15"/>
      <c r="X90" s="15"/>
      <c r="Y90" s="1"/>
      <c r="Z90" s="1"/>
    </row>
    <row r="91" spans="1:26" x14ac:dyDescent="0.25">
      <c r="A91" s="105"/>
      <c r="B91" s="110" t="s">
        <v>74</v>
      </c>
      <c r="C91" s="248"/>
      <c r="D91" s="387"/>
      <c r="E91" s="387"/>
      <c r="F91" s="387"/>
      <c r="G91" s="101" t="str">
        <f t="shared" si="5"/>
        <v/>
      </c>
      <c r="H91" s="34"/>
      <c r="I91" s="15"/>
      <c r="J91" s="15"/>
      <c r="K91" s="436"/>
      <c r="L91" s="437"/>
      <c r="M91" s="437"/>
      <c r="N91" s="437"/>
      <c r="O91" s="437"/>
      <c r="P91" s="438"/>
      <c r="Q91" s="15"/>
      <c r="R91" s="13"/>
      <c r="S91" s="13"/>
      <c r="T91" s="13"/>
      <c r="U91" s="13"/>
      <c r="V91" s="15"/>
      <c r="W91" s="15"/>
      <c r="X91" s="15"/>
      <c r="Y91" s="1"/>
      <c r="Z91" s="1"/>
    </row>
    <row r="92" spans="1:26" x14ac:dyDescent="0.25">
      <c r="A92" s="105"/>
      <c r="B92" s="110" t="s">
        <v>74</v>
      </c>
      <c r="C92" s="248"/>
      <c r="D92" s="387"/>
      <c r="E92" s="387"/>
      <c r="F92" s="387"/>
      <c r="G92" s="101" t="str">
        <f t="shared" si="5"/>
        <v/>
      </c>
      <c r="H92" s="34"/>
      <c r="I92" s="15"/>
      <c r="J92" s="15"/>
      <c r="K92" s="436"/>
      <c r="L92" s="437"/>
      <c r="M92" s="437"/>
      <c r="N92" s="437"/>
      <c r="O92" s="437"/>
      <c r="P92" s="438"/>
      <c r="Q92" s="15"/>
      <c r="R92" s="13"/>
      <c r="S92" s="13"/>
      <c r="T92" s="13"/>
      <c r="U92" s="13"/>
      <c r="V92" s="15"/>
      <c r="W92" s="15"/>
      <c r="X92" s="15"/>
      <c r="Y92" s="1"/>
      <c r="Z92" s="1"/>
    </row>
    <row r="93" spans="1:26" x14ac:dyDescent="0.25">
      <c r="A93" s="105"/>
      <c r="B93" s="110" t="s">
        <v>74</v>
      </c>
      <c r="C93" s="248"/>
      <c r="D93" s="387"/>
      <c r="E93" s="387"/>
      <c r="F93" s="387"/>
      <c r="G93" s="101" t="str">
        <f t="shared" si="5"/>
        <v/>
      </c>
      <c r="H93" s="34"/>
      <c r="I93" s="15"/>
      <c r="J93" s="15"/>
      <c r="K93" s="436"/>
      <c r="L93" s="437"/>
      <c r="M93" s="437"/>
      <c r="N93" s="437"/>
      <c r="O93" s="437"/>
      <c r="P93" s="438"/>
      <c r="Q93" s="15"/>
      <c r="R93" s="13"/>
      <c r="S93" s="13"/>
      <c r="T93" s="13"/>
      <c r="U93" s="13"/>
      <c r="V93" s="15"/>
      <c r="W93" s="15"/>
      <c r="X93" s="15"/>
      <c r="Y93" s="1"/>
      <c r="Z93" s="1"/>
    </row>
    <row r="94" spans="1:26" x14ac:dyDescent="0.25">
      <c r="A94" s="105"/>
      <c r="B94" s="110" t="s">
        <v>74</v>
      </c>
      <c r="C94" s="248"/>
      <c r="D94" s="387"/>
      <c r="E94" s="387"/>
      <c r="F94" s="387"/>
      <c r="G94" s="101" t="str">
        <f t="shared" si="5"/>
        <v/>
      </c>
      <c r="H94" s="34"/>
      <c r="I94" s="15"/>
      <c r="J94" s="15"/>
      <c r="K94" s="436"/>
      <c r="L94" s="437"/>
      <c r="M94" s="437"/>
      <c r="N94" s="437"/>
      <c r="O94" s="437"/>
      <c r="P94" s="438"/>
      <c r="Q94" s="15"/>
      <c r="R94" s="13"/>
      <c r="S94" s="13"/>
      <c r="T94" s="13"/>
      <c r="U94" s="13"/>
      <c r="V94" s="15"/>
      <c r="W94" s="15"/>
      <c r="X94" s="15"/>
      <c r="Y94" s="1"/>
      <c r="Z94" s="1"/>
    </row>
    <row r="95" spans="1:26" x14ac:dyDescent="0.25">
      <c r="A95" s="105"/>
      <c r="B95" s="110" t="s">
        <v>74</v>
      </c>
      <c r="C95" s="248"/>
      <c r="D95" s="387"/>
      <c r="E95" s="387"/>
      <c r="F95" s="387"/>
      <c r="G95" s="101" t="str">
        <f t="shared" si="5"/>
        <v/>
      </c>
      <c r="H95" s="34"/>
      <c r="I95" s="15"/>
      <c r="J95" s="15"/>
      <c r="K95" s="436"/>
      <c r="L95" s="437"/>
      <c r="M95" s="437"/>
      <c r="N95" s="437"/>
      <c r="O95" s="437"/>
      <c r="P95" s="438"/>
      <c r="Q95" s="15"/>
      <c r="R95" s="13"/>
      <c r="S95" s="13"/>
      <c r="T95" s="13"/>
      <c r="U95" s="13"/>
      <c r="V95" s="15"/>
      <c r="W95" s="15"/>
      <c r="X95" s="15"/>
      <c r="Y95" s="1"/>
      <c r="Z95" s="1"/>
    </row>
    <row r="96" spans="1:26" x14ac:dyDescent="0.25">
      <c r="A96" s="105"/>
      <c r="B96" s="110" t="s">
        <v>74</v>
      </c>
      <c r="C96" s="248"/>
      <c r="D96" s="387"/>
      <c r="E96" s="387"/>
      <c r="F96" s="387"/>
      <c r="G96" s="101" t="str">
        <f t="shared" si="5"/>
        <v/>
      </c>
      <c r="H96" s="34"/>
      <c r="I96" s="15"/>
      <c r="J96" s="15"/>
      <c r="K96" s="436"/>
      <c r="L96" s="437"/>
      <c r="M96" s="437"/>
      <c r="N96" s="437"/>
      <c r="O96" s="437"/>
      <c r="P96" s="438"/>
      <c r="Q96" s="15"/>
      <c r="R96" s="13"/>
      <c r="S96" s="13"/>
      <c r="T96" s="13"/>
      <c r="U96" s="13"/>
      <c r="V96" s="15"/>
      <c r="W96" s="15"/>
      <c r="X96" s="15"/>
      <c r="Y96" s="1"/>
      <c r="Z96" s="1"/>
    </row>
    <row r="97" spans="1:28" x14ac:dyDescent="0.25">
      <c r="A97" s="105"/>
      <c r="B97" s="110" t="s">
        <v>74</v>
      </c>
      <c r="C97" s="248"/>
      <c r="D97" s="387"/>
      <c r="E97" s="387"/>
      <c r="F97" s="387"/>
      <c r="G97" s="101" t="str">
        <f t="shared" si="5"/>
        <v/>
      </c>
      <c r="H97" s="34"/>
      <c r="I97" s="15"/>
      <c r="J97" s="15"/>
      <c r="K97" s="439"/>
      <c r="L97" s="440"/>
      <c r="M97" s="440"/>
      <c r="N97" s="440"/>
      <c r="O97" s="440"/>
      <c r="P97" s="441"/>
      <c r="Q97" s="15"/>
      <c r="R97" s="13"/>
      <c r="S97" s="13"/>
      <c r="T97" s="13"/>
      <c r="U97" s="13"/>
      <c r="V97" s="15"/>
      <c r="W97" s="15"/>
      <c r="X97" s="15"/>
      <c r="Y97" s="1"/>
      <c r="Z97" s="1"/>
    </row>
    <row r="98" spans="1:28" x14ac:dyDescent="0.25">
      <c r="A98" s="105"/>
      <c r="B98" s="110" t="s">
        <v>74</v>
      </c>
      <c r="C98" s="248"/>
      <c r="D98" s="387"/>
      <c r="E98" s="387"/>
      <c r="F98" s="387"/>
      <c r="G98" s="101" t="str">
        <f t="shared" si="5"/>
        <v/>
      </c>
      <c r="H98" s="34"/>
      <c r="I98" s="15"/>
      <c r="J98" s="15"/>
      <c r="K98" s="15"/>
      <c r="L98" s="15"/>
      <c r="M98" s="32"/>
      <c r="N98" s="15"/>
      <c r="O98" s="15"/>
      <c r="P98" s="15"/>
      <c r="Q98" s="15"/>
      <c r="R98" s="13"/>
      <c r="S98" s="13"/>
      <c r="T98" s="13"/>
      <c r="U98" s="13"/>
      <c r="V98" s="15"/>
      <c r="W98" s="15"/>
      <c r="X98" s="15"/>
      <c r="Y98" s="1"/>
      <c r="Z98" s="1"/>
    </row>
    <row r="99" spans="1:28" x14ac:dyDescent="0.25">
      <c r="A99" s="105"/>
      <c r="B99" s="110" t="s">
        <v>74</v>
      </c>
      <c r="C99" s="248"/>
      <c r="D99" s="387"/>
      <c r="E99" s="387"/>
      <c r="F99" s="387"/>
      <c r="G99" s="101" t="str">
        <f t="shared" si="5"/>
        <v/>
      </c>
      <c r="H99" s="34"/>
      <c r="I99" s="15"/>
      <c r="J99" s="15"/>
      <c r="K99" s="15"/>
      <c r="L99" s="15"/>
      <c r="M99" s="32"/>
      <c r="N99" s="15"/>
      <c r="O99" s="15"/>
      <c r="P99" s="15"/>
      <c r="Q99" s="15"/>
      <c r="R99" s="13"/>
      <c r="S99" s="13"/>
      <c r="T99" s="13"/>
      <c r="U99" s="13"/>
      <c r="V99" s="15"/>
      <c r="W99" s="15"/>
      <c r="X99" s="15"/>
      <c r="Y99" s="1"/>
      <c r="Z99" s="1"/>
    </row>
    <row r="100" spans="1:28" x14ac:dyDescent="0.25">
      <c r="A100" s="105"/>
      <c r="B100" s="110" t="s">
        <v>74</v>
      </c>
      <c r="C100" s="248"/>
      <c r="D100" s="387"/>
      <c r="E100" s="387"/>
      <c r="F100" s="387"/>
      <c r="G100" s="101" t="str">
        <f t="shared" si="5"/>
        <v/>
      </c>
      <c r="H100" s="34"/>
      <c r="I100" s="16"/>
      <c r="J100" s="16"/>
      <c r="K100" s="16"/>
      <c r="L100" s="13"/>
      <c r="M100" s="32"/>
      <c r="N100" s="15"/>
      <c r="O100" s="15"/>
      <c r="P100" s="15"/>
      <c r="Q100" s="15"/>
      <c r="R100" s="306" t="s">
        <v>1018</v>
      </c>
      <c r="S100" s="13"/>
      <c r="T100" s="13"/>
      <c r="U100" s="13"/>
      <c r="V100" s="15"/>
      <c r="W100" s="15"/>
      <c r="X100" s="15"/>
      <c r="Y100" s="1"/>
      <c r="Z100" s="1"/>
    </row>
    <row r="101" spans="1:28" x14ac:dyDescent="0.25">
      <c r="A101" s="105"/>
      <c r="B101" s="15"/>
      <c r="C101" s="15"/>
      <c r="D101" s="15"/>
      <c r="E101" s="15"/>
      <c r="F101" s="13"/>
      <c r="G101" s="13"/>
      <c r="H101" s="32"/>
      <c r="I101" s="15"/>
      <c r="J101" s="15"/>
      <c r="K101" s="15"/>
      <c r="L101" s="15"/>
      <c r="M101" s="13"/>
      <c r="N101" s="32"/>
      <c r="O101" s="15"/>
      <c r="P101" s="15"/>
      <c r="Q101" s="15"/>
      <c r="R101" s="15"/>
      <c r="S101" s="13"/>
      <c r="T101" s="13"/>
      <c r="U101" s="13"/>
      <c r="V101" s="13"/>
      <c r="W101" s="15"/>
      <c r="X101" s="15"/>
      <c r="Y101" s="1"/>
      <c r="Z101" s="1"/>
    </row>
    <row r="102" spans="1:28" x14ac:dyDescent="0.25">
      <c r="A102" s="105"/>
      <c r="B102" s="15"/>
      <c r="C102" s="15"/>
      <c r="D102" s="15"/>
      <c r="E102" s="15"/>
      <c r="F102" s="13"/>
      <c r="G102" s="13"/>
      <c r="H102" s="32"/>
      <c r="I102" s="15"/>
      <c r="J102" s="15"/>
      <c r="K102" s="15"/>
      <c r="L102" s="15"/>
      <c r="M102" s="13"/>
      <c r="N102" s="32"/>
      <c r="O102" s="15"/>
      <c r="P102" s="15"/>
      <c r="Q102" s="15"/>
      <c r="R102" s="15"/>
      <c r="S102" s="13"/>
      <c r="T102" s="13"/>
      <c r="U102" s="13"/>
      <c r="V102" s="13"/>
      <c r="W102" s="15"/>
      <c r="X102" s="15"/>
      <c r="Y102" s="1"/>
      <c r="Z102" s="1"/>
    </row>
    <row r="103" spans="1:28" x14ac:dyDescent="0.25">
      <c r="A103" s="105"/>
      <c r="B103" s="15"/>
      <c r="C103" s="15"/>
      <c r="D103" s="15"/>
      <c r="E103" s="15"/>
      <c r="F103" s="13"/>
      <c r="G103" s="13"/>
      <c r="H103" s="32"/>
      <c r="I103" s="15"/>
      <c r="J103" s="15"/>
      <c r="K103" s="15"/>
      <c r="L103" s="15"/>
      <c r="M103" s="13"/>
      <c r="N103" s="32"/>
      <c r="O103" s="15"/>
      <c r="P103" s="15"/>
      <c r="Q103" s="15"/>
      <c r="R103" s="15"/>
      <c r="S103" s="13"/>
      <c r="T103" s="13"/>
      <c r="U103" s="13"/>
      <c r="V103" s="13"/>
      <c r="W103" s="15"/>
      <c r="X103" s="15"/>
      <c r="Y103" s="1"/>
      <c r="Z103" s="1"/>
    </row>
    <row r="104" spans="1:28" x14ac:dyDescent="0.25">
      <c r="A104" s="105"/>
      <c r="B104" s="32"/>
      <c r="C104" s="15"/>
      <c r="D104" s="15"/>
      <c r="E104" s="15"/>
      <c r="F104" s="15"/>
      <c r="G104" s="13"/>
      <c r="H104" s="32"/>
      <c r="I104" s="15"/>
      <c r="J104" s="15"/>
      <c r="K104" s="15"/>
      <c r="L104" s="15"/>
      <c r="M104" s="13"/>
      <c r="N104" s="13"/>
      <c r="O104" s="13"/>
      <c r="P104" s="13"/>
      <c r="Q104" s="15"/>
      <c r="R104" s="15"/>
      <c r="S104" s="15"/>
      <c r="T104" s="15"/>
      <c r="U104" s="29"/>
      <c r="V104" s="15"/>
      <c r="W104" s="15"/>
      <c r="X104" s="15"/>
      <c r="Y104" s="1"/>
      <c r="Z104" s="1"/>
    </row>
    <row r="105" spans="1:28" ht="25.5" customHeight="1" x14ac:dyDescent="0.25">
      <c r="A105" s="105"/>
      <c r="B105" s="74" t="s">
        <v>78</v>
      </c>
      <c r="C105" s="52"/>
      <c r="D105" s="52"/>
      <c r="E105" s="52"/>
      <c r="F105" s="52"/>
      <c r="G105" s="52"/>
      <c r="H105" s="52"/>
      <c r="I105" s="52"/>
      <c r="J105" s="52"/>
      <c r="K105" s="52"/>
      <c r="L105" s="52"/>
      <c r="M105" s="52"/>
      <c r="N105" s="52"/>
      <c r="O105" s="52"/>
      <c r="P105" s="52"/>
      <c r="Q105" s="52"/>
      <c r="R105" s="52"/>
      <c r="S105" s="52"/>
      <c r="T105" s="52"/>
      <c r="U105" s="52"/>
      <c r="V105" s="53"/>
      <c r="W105" s="53"/>
      <c r="X105" s="53"/>
      <c r="Y105" s="290"/>
      <c r="Z105" s="290"/>
    </row>
    <row r="106" spans="1:28" ht="20.25" customHeight="1" x14ac:dyDescent="0.25">
      <c r="A106" s="105"/>
      <c r="B106" s="5"/>
      <c r="C106" s="13"/>
      <c r="D106" s="13"/>
      <c r="E106" s="13"/>
      <c r="F106" s="13"/>
      <c r="G106" s="13"/>
      <c r="H106" s="13"/>
      <c r="I106" s="13"/>
      <c r="J106" s="13"/>
      <c r="K106" s="13"/>
      <c r="L106" s="13"/>
      <c r="M106" s="13"/>
      <c r="N106" s="13"/>
      <c r="O106" s="13"/>
      <c r="P106" s="13"/>
      <c r="Q106" s="13"/>
      <c r="R106" s="13"/>
      <c r="S106" s="13"/>
      <c r="T106" s="13"/>
      <c r="U106" s="13"/>
      <c r="V106" s="15"/>
      <c r="W106" s="15"/>
      <c r="X106" s="15"/>
      <c r="Y106" s="1"/>
      <c r="Z106" s="1"/>
      <c r="AA106" s="46"/>
      <c r="AB106" s="46"/>
    </row>
    <row r="107" spans="1:28" x14ac:dyDescent="0.25">
      <c r="A107" s="105"/>
      <c r="B107" s="82" t="s">
        <v>714</v>
      </c>
      <c r="C107" s="36"/>
      <c r="D107" s="36"/>
      <c r="E107" s="36"/>
      <c r="F107" s="36"/>
      <c r="G107" s="36"/>
      <c r="H107" s="36"/>
      <c r="I107" s="36"/>
      <c r="J107" s="36"/>
      <c r="K107" s="29"/>
      <c r="L107" s="36"/>
      <c r="M107" s="36"/>
      <c r="N107" s="36"/>
      <c r="O107" s="36"/>
      <c r="P107" s="36"/>
      <c r="Q107" s="16"/>
      <c r="R107" s="16"/>
      <c r="S107" s="16"/>
      <c r="T107" s="16"/>
      <c r="U107" s="16"/>
      <c r="V107" s="15"/>
      <c r="W107" s="15"/>
      <c r="X107" s="15"/>
      <c r="Y107" s="1"/>
      <c r="Z107" s="1"/>
      <c r="AA107" s="46"/>
      <c r="AB107" s="46"/>
    </row>
    <row r="108" spans="1:28" x14ac:dyDescent="0.25">
      <c r="A108" s="105"/>
      <c r="B108" s="35"/>
      <c r="C108" s="36"/>
      <c r="D108" s="36"/>
      <c r="E108" s="36"/>
      <c r="F108" s="36"/>
      <c r="G108" s="36"/>
      <c r="H108" s="36"/>
      <c r="I108" s="36"/>
      <c r="J108" s="36"/>
      <c r="K108" s="29"/>
      <c r="L108" s="36"/>
      <c r="M108" s="36"/>
      <c r="N108" s="36"/>
      <c r="O108" s="36"/>
      <c r="P108" s="36"/>
      <c r="Q108" s="16"/>
      <c r="R108" s="16"/>
      <c r="S108" s="16"/>
      <c r="T108" s="16"/>
      <c r="U108" s="16"/>
      <c r="V108" s="15"/>
      <c r="W108" s="15"/>
      <c r="X108" s="15"/>
      <c r="Y108" s="1"/>
      <c r="Z108" s="1"/>
      <c r="AA108" s="46"/>
      <c r="AB108" s="46"/>
    </row>
    <row r="109" spans="1:28" ht="22.5" customHeight="1" x14ac:dyDescent="0.25">
      <c r="A109" s="105"/>
      <c r="B109" s="416" t="s">
        <v>79</v>
      </c>
      <c r="C109" s="416" t="s">
        <v>718</v>
      </c>
      <c r="D109" s="416" t="s">
        <v>43</v>
      </c>
      <c r="E109" s="416" t="s">
        <v>719</v>
      </c>
      <c r="F109" s="398" t="s">
        <v>17</v>
      </c>
      <c r="G109" s="398"/>
      <c r="H109" s="398"/>
      <c r="I109" s="398"/>
      <c r="J109" s="398"/>
      <c r="K109" s="398"/>
      <c r="L109" s="398"/>
      <c r="M109" s="398"/>
      <c r="N109" s="398"/>
      <c r="O109" s="398"/>
      <c r="P109" s="398"/>
      <c r="Q109" s="398"/>
      <c r="R109" s="398" t="s">
        <v>30</v>
      </c>
      <c r="S109" s="16"/>
      <c r="T109" s="427" t="s">
        <v>80</v>
      </c>
      <c r="U109" s="427"/>
      <c r="V109" s="427"/>
      <c r="W109" s="427"/>
      <c r="X109" s="2"/>
      <c r="Y109" s="2"/>
      <c r="Z109" s="2"/>
      <c r="AA109" s="153"/>
      <c r="AB109" s="46"/>
    </row>
    <row r="110" spans="1:28" ht="22.5" customHeight="1" x14ac:dyDescent="0.25">
      <c r="A110" s="105"/>
      <c r="B110" s="417"/>
      <c r="C110" s="417"/>
      <c r="D110" s="417"/>
      <c r="E110" s="417"/>
      <c r="F110" s="245" t="s">
        <v>18</v>
      </c>
      <c r="G110" s="245" t="s">
        <v>19</v>
      </c>
      <c r="H110" s="245" t="s">
        <v>20</v>
      </c>
      <c r="I110" s="245" t="s">
        <v>21</v>
      </c>
      <c r="J110" s="245" t="s">
        <v>22</v>
      </c>
      <c r="K110" s="245" t="s">
        <v>23</v>
      </c>
      <c r="L110" s="245" t="s">
        <v>24</v>
      </c>
      <c r="M110" s="245" t="s">
        <v>25</v>
      </c>
      <c r="N110" s="245" t="s">
        <v>26</v>
      </c>
      <c r="O110" s="245" t="s">
        <v>27</v>
      </c>
      <c r="P110" s="245" t="s">
        <v>28</v>
      </c>
      <c r="Q110" s="245" t="s">
        <v>29</v>
      </c>
      <c r="R110" s="398"/>
      <c r="S110" s="16"/>
      <c r="T110" s="427"/>
      <c r="U110" s="427"/>
      <c r="V110" s="427"/>
      <c r="W110" s="427"/>
      <c r="X110" s="2"/>
      <c r="Y110" s="2"/>
      <c r="Z110" s="2"/>
      <c r="AA110" s="153"/>
      <c r="AB110" s="46"/>
    </row>
    <row r="111" spans="1:28" ht="15" customHeight="1" x14ac:dyDescent="0.25">
      <c r="A111" s="105"/>
      <c r="B111" s="263" t="s">
        <v>10</v>
      </c>
      <c r="C111" s="164"/>
      <c r="D111" s="191" t="s">
        <v>10</v>
      </c>
      <c r="E111" s="164"/>
      <c r="F111" s="64"/>
      <c r="G111" s="248"/>
      <c r="H111" s="248"/>
      <c r="I111" s="248"/>
      <c r="J111" s="248"/>
      <c r="K111" s="248"/>
      <c r="L111" s="248"/>
      <c r="M111" s="248"/>
      <c r="N111" s="248"/>
      <c r="O111" s="248"/>
      <c r="P111" s="248"/>
      <c r="Q111" s="248"/>
      <c r="R111" s="269">
        <f>SUM(F111:Q111)</f>
        <v>0</v>
      </c>
      <c r="S111" s="16"/>
      <c r="T111" s="412" t="s">
        <v>81</v>
      </c>
      <c r="U111" s="412"/>
      <c r="V111" s="412"/>
      <c r="W111" s="412"/>
      <c r="X111" s="412"/>
      <c r="Y111" s="412"/>
      <c r="Z111" s="2"/>
      <c r="AA111" s="153"/>
      <c r="AB111" s="46"/>
    </row>
    <row r="112" spans="1:28" x14ac:dyDescent="0.25">
      <c r="A112" s="105"/>
      <c r="B112" s="263" t="s">
        <v>10</v>
      </c>
      <c r="C112" s="164"/>
      <c r="D112" s="191" t="s">
        <v>10</v>
      </c>
      <c r="E112" s="164"/>
      <c r="F112" s="248"/>
      <c r="G112" s="248"/>
      <c r="H112" s="248"/>
      <c r="I112" s="248"/>
      <c r="J112" s="248"/>
      <c r="K112" s="248"/>
      <c r="L112" s="248"/>
      <c r="M112" s="248"/>
      <c r="N112" s="248"/>
      <c r="O112" s="248"/>
      <c r="P112" s="248"/>
      <c r="Q112" s="248"/>
      <c r="R112" s="269">
        <f t="shared" ref="R112:R117" si="6">SUM(F112:Q112)</f>
        <v>0</v>
      </c>
      <c r="S112" s="16"/>
      <c r="T112" s="412"/>
      <c r="U112" s="412"/>
      <c r="V112" s="412"/>
      <c r="W112" s="412"/>
      <c r="X112" s="412"/>
      <c r="Y112" s="412"/>
      <c r="Z112" s="2"/>
      <c r="AA112" s="153"/>
      <c r="AB112" s="46"/>
    </row>
    <row r="113" spans="1:28" x14ac:dyDescent="0.25">
      <c r="A113" s="105"/>
      <c r="B113" s="263" t="s">
        <v>10</v>
      </c>
      <c r="C113" s="164"/>
      <c r="D113" s="191" t="s">
        <v>10</v>
      </c>
      <c r="E113" s="164"/>
      <c r="F113" s="248"/>
      <c r="G113" s="248"/>
      <c r="H113" s="248"/>
      <c r="I113" s="248"/>
      <c r="J113" s="248"/>
      <c r="K113" s="248"/>
      <c r="L113" s="248"/>
      <c r="M113" s="248"/>
      <c r="N113" s="248"/>
      <c r="O113" s="248"/>
      <c r="P113" s="248"/>
      <c r="Q113" s="248"/>
      <c r="R113" s="269">
        <f t="shared" si="6"/>
        <v>0</v>
      </c>
      <c r="S113" s="16"/>
      <c r="T113" s="412"/>
      <c r="U113" s="412"/>
      <c r="V113" s="412"/>
      <c r="W113" s="412"/>
      <c r="X113" s="412"/>
      <c r="Y113" s="412"/>
      <c r="Z113" s="2"/>
      <c r="AA113" s="153"/>
      <c r="AB113" s="46"/>
    </row>
    <row r="114" spans="1:28" x14ac:dyDescent="0.25">
      <c r="A114" s="105"/>
      <c r="B114" s="263" t="s">
        <v>10</v>
      </c>
      <c r="C114" s="164"/>
      <c r="D114" s="191" t="s">
        <v>10</v>
      </c>
      <c r="E114" s="164"/>
      <c r="F114" s="248"/>
      <c r="G114" s="248"/>
      <c r="H114" s="248"/>
      <c r="I114" s="248"/>
      <c r="J114" s="248"/>
      <c r="K114" s="248"/>
      <c r="L114" s="248"/>
      <c r="M114" s="248"/>
      <c r="N114" s="248"/>
      <c r="O114" s="248"/>
      <c r="P114" s="248"/>
      <c r="Q114" s="248"/>
      <c r="R114" s="269">
        <f t="shared" si="6"/>
        <v>0</v>
      </c>
      <c r="S114" s="16"/>
      <c r="T114" s="412"/>
      <c r="U114" s="412"/>
      <c r="V114" s="412"/>
      <c r="W114" s="412"/>
      <c r="X114" s="412"/>
      <c r="Y114" s="412"/>
      <c r="Z114" s="2"/>
      <c r="AA114" s="153"/>
      <c r="AB114" s="46"/>
    </row>
    <row r="115" spans="1:28" x14ac:dyDescent="0.25">
      <c r="A115" s="105"/>
      <c r="B115" s="263" t="s">
        <v>10</v>
      </c>
      <c r="C115" s="164"/>
      <c r="D115" s="191" t="s">
        <v>10</v>
      </c>
      <c r="E115" s="164"/>
      <c r="F115" s="248"/>
      <c r="G115" s="248"/>
      <c r="H115" s="248"/>
      <c r="I115" s="248"/>
      <c r="J115" s="248"/>
      <c r="K115" s="248"/>
      <c r="L115" s="248"/>
      <c r="M115" s="248"/>
      <c r="N115" s="248"/>
      <c r="O115" s="248"/>
      <c r="P115" s="248"/>
      <c r="Q115" s="248"/>
      <c r="R115" s="269">
        <f t="shared" si="6"/>
        <v>0</v>
      </c>
      <c r="S115" s="16"/>
      <c r="T115" s="412"/>
      <c r="U115" s="412"/>
      <c r="V115" s="412"/>
      <c r="W115" s="412"/>
      <c r="X115" s="412"/>
      <c r="Y115" s="412"/>
      <c r="Z115" s="2"/>
      <c r="AA115" s="153"/>
      <c r="AB115" s="46"/>
    </row>
    <row r="116" spans="1:28" x14ac:dyDescent="0.25">
      <c r="A116" s="105"/>
      <c r="B116" s="263" t="s">
        <v>10</v>
      </c>
      <c r="C116" s="164"/>
      <c r="D116" s="191" t="s">
        <v>10</v>
      </c>
      <c r="E116" s="164"/>
      <c r="F116" s="248"/>
      <c r="G116" s="248"/>
      <c r="H116" s="248"/>
      <c r="I116" s="248"/>
      <c r="J116" s="248"/>
      <c r="K116" s="248"/>
      <c r="L116" s="248"/>
      <c r="M116" s="248"/>
      <c r="N116" s="248"/>
      <c r="O116" s="248"/>
      <c r="P116" s="248"/>
      <c r="Q116" s="248"/>
      <c r="R116" s="269">
        <f t="shared" si="6"/>
        <v>0</v>
      </c>
      <c r="S116" s="16"/>
      <c r="T116" s="412"/>
      <c r="U116" s="412"/>
      <c r="V116" s="412"/>
      <c r="W116" s="412"/>
      <c r="X116" s="412"/>
      <c r="Y116" s="412"/>
      <c r="Z116" s="2"/>
      <c r="AA116" s="153"/>
      <c r="AB116" s="46"/>
    </row>
    <row r="117" spans="1:28" x14ac:dyDescent="0.25">
      <c r="A117" s="105"/>
      <c r="B117" s="263" t="s">
        <v>10</v>
      </c>
      <c r="C117" s="164"/>
      <c r="D117" s="191" t="s">
        <v>10</v>
      </c>
      <c r="E117" s="164"/>
      <c r="F117" s="248"/>
      <c r="G117" s="248"/>
      <c r="H117" s="248"/>
      <c r="I117" s="248"/>
      <c r="J117" s="248"/>
      <c r="K117" s="248"/>
      <c r="L117" s="248"/>
      <c r="M117" s="248"/>
      <c r="N117" s="248"/>
      <c r="O117" s="248"/>
      <c r="P117" s="248"/>
      <c r="Q117" s="248"/>
      <c r="R117" s="269">
        <f t="shared" si="6"/>
        <v>0</v>
      </c>
      <c r="S117" s="16"/>
      <c r="T117" s="412"/>
      <c r="U117" s="412"/>
      <c r="V117" s="412"/>
      <c r="W117" s="412"/>
      <c r="X117" s="412"/>
      <c r="Y117" s="412"/>
      <c r="Z117" s="2"/>
      <c r="AA117" s="153"/>
      <c r="AB117" s="46"/>
    </row>
    <row r="118" spans="1:28" x14ac:dyDescent="0.25">
      <c r="A118" s="105"/>
      <c r="B118" s="15"/>
      <c r="C118" s="15"/>
      <c r="D118" s="15"/>
      <c r="E118" s="15"/>
      <c r="F118" s="15"/>
      <c r="G118" s="15"/>
      <c r="H118" s="15"/>
      <c r="I118" s="15"/>
      <c r="J118" s="15"/>
      <c r="K118" s="15"/>
      <c r="L118" s="15"/>
      <c r="M118" s="15"/>
      <c r="N118" s="15"/>
      <c r="O118" s="15"/>
      <c r="P118" s="29"/>
      <c r="Q118" s="29"/>
      <c r="R118" s="29"/>
      <c r="S118" s="36"/>
      <c r="T118" s="36"/>
      <c r="U118" s="36"/>
      <c r="V118" s="15"/>
      <c r="W118" s="15"/>
      <c r="X118" s="15"/>
      <c r="Y118" s="1"/>
      <c r="Z118" s="1"/>
      <c r="AA118" s="46"/>
      <c r="AB118" s="46"/>
    </row>
    <row r="119" spans="1:28" x14ac:dyDescent="0.25">
      <c r="A119" s="105"/>
      <c r="B119" s="15"/>
      <c r="C119" s="15"/>
      <c r="D119" s="15"/>
      <c r="E119" s="15"/>
      <c r="F119" s="15"/>
      <c r="G119" s="15"/>
      <c r="H119" s="15"/>
      <c r="I119" s="15"/>
      <c r="J119" s="15"/>
      <c r="K119" s="15"/>
      <c r="L119" s="15"/>
      <c r="M119" s="15"/>
      <c r="N119" s="15"/>
      <c r="O119" s="15"/>
      <c r="P119" s="29"/>
      <c r="Q119" s="29"/>
      <c r="R119" s="29"/>
      <c r="S119" s="36"/>
      <c r="T119" s="36"/>
      <c r="U119" s="36"/>
      <c r="V119" s="15"/>
      <c r="W119" s="15"/>
      <c r="X119" s="15"/>
      <c r="Y119" s="1"/>
      <c r="Z119" s="1"/>
      <c r="AA119" s="46"/>
      <c r="AB119" s="46"/>
    </row>
    <row r="120" spans="1:28" x14ac:dyDescent="0.25">
      <c r="A120" s="105"/>
      <c r="B120" s="5"/>
      <c r="C120" s="36"/>
      <c r="D120" s="36"/>
      <c r="E120" s="36"/>
      <c r="F120" s="36"/>
      <c r="G120" s="36"/>
      <c r="H120" s="36"/>
      <c r="I120" s="36"/>
      <c r="J120" s="36"/>
      <c r="K120" s="29"/>
      <c r="L120" s="36"/>
      <c r="M120" s="36"/>
      <c r="N120" s="36"/>
      <c r="O120" s="36"/>
      <c r="P120" s="36"/>
      <c r="Q120" s="16"/>
      <c r="R120" s="29"/>
      <c r="S120" s="29"/>
      <c r="T120" s="29"/>
      <c r="U120" s="29"/>
      <c r="V120" s="15"/>
      <c r="W120" s="15"/>
      <c r="X120" s="15"/>
      <c r="Y120" s="1"/>
      <c r="Z120" s="1"/>
    </row>
    <row r="121" spans="1:28" x14ac:dyDescent="0.25">
      <c r="A121" s="105"/>
      <c r="B121" s="82" t="s">
        <v>715</v>
      </c>
      <c r="C121" s="36"/>
      <c r="D121" s="16"/>
      <c r="E121" s="16"/>
      <c r="F121" s="16"/>
      <c r="G121" s="16"/>
      <c r="H121" s="16"/>
      <c r="I121" s="16"/>
      <c r="J121" s="16"/>
      <c r="K121" s="16"/>
      <c r="L121" s="16"/>
      <c r="M121" s="16"/>
      <c r="N121" s="16"/>
      <c r="O121" s="16"/>
      <c r="P121" s="36"/>
      <c r="Q121" s="16"/>
      <c r="R121" s="36"/>
      <c r="S121" s="36"/>
      <c r="T121" s="36"/>
      <c r="U121" s="36"/>
      <c r="V121" s="15"/>
      <c r="W121" s="15"/>
      <c r="X121" s="15"/>
      <c r="Y121" s="1"/>
      <c r="Z121" s="1"/>
    </row>
    <row r="122" spans="1:28" ht="8.25" customHeight="1" x14ac:dyDescent="0.25">
      <c r="A122" s="105"/>
      <c r="B122" s="35"/>
      <c r="C122" s="36"/>
      <c r="D122" s="16"/>
      <c r="E122" s="16"/>
      <c r="F122" s="16"/>
      <c r="G122" s="16"/>
      <c r="H122" s="16"/>
      <c r="I122" s="16"/>
      <c r="J122" s="16"/>
      <c r="K122" s="16"/>
      <c r="L122" s="16"/>
      <c r="M122" s="16"/>
      <c r="N122" s="16"/>
      <c r="O122" s="16"/>
      <c r="P122" s="36"/>
      <c r="Q122" s="16"/>
      <c r="R122" s="36"/>
      <c r="S122" s="36"/>
      <c r="T122" s="36"/>
      <c r="U122" s="36"/>
      <c r="V122" s="15"/>
      <c r="W122" s="15"/>
      <c r="X122" s="15"/>
      <c r="Y122" s="1"/>
      <c r="Z122" s="1"/>
    </row>
    <row r="123" spans="1:28" ht="27.75" customHeight="1" x14ac:dyDescent="0.25">
      <c r="A123" s="105"/>
      <c r="B123" s="416" t="s">
        <v>79</v>
      </c>
      <c r="C123" s="416" t="s">
        <v>718</v>
      </c>
      <c r="D123" s="416" t="s">
        <v>43</v>
      </c>
      <c r="E123" s="416" t="s">
        <v>719</v>
      </c>
      <c r="F123" s="398" t="s">
        <v>250</v>
      </c>
      <c r="G123" s="398" t="s">
        <v>17</v>
      </c>
      <c r="H123" s="398"/>
      <c r="I123" s="398"/>
      <c r="J123" s="398"/>
      <c r="K123" s="398"/>
      <c r="L123" s="398"/>
      <c r="M123" s="398"/>
      <c r="N123" s="398"/>
      <c r="O123" s="398"/>
      <c r="P123" s="398"/>
      <c r="Q123" s="398"/>
      <c r="R123" s="398"/>
      <c r="S123" s="398" t="s">
        <v>77</v>
      </c>
      <c r="T123" s="16"/>
      <c r="U123" s="426" t="s">
        <v>83</v>
      </c>
      <c r="V123" s="426"/>
      <c r="W123" s="426"/>
      <c r="X123" s="426"/>
      <c r="Y123" s="1"/>
      <c r="Z123" s="1"/>
    </row>
    <row r="124" spans="1:28" ht="25.5" customHeight="1" x14ac:dyDescent="0.25">
      <c r="A124" s="105"/>
      <c r="B124" s="417"/>
      <c r="C124" s="417"/>
      <c r="D124" s="417"/>
      <c r="E124" s="417"/>
      <c r="F124" s="398"/>
      <c r="G124" s="245" t="s">
        <v>18</v>
      </c>
      <c r="H124" s="245" t="s">
        <v>19</v>
      </c>
      <c r="I124" s="245" t="s">
        <v>20</v>
      </c>
      <c r="J124" s="245" t="s">
        <v>21</v>
      </c>
      <c r="K124" s="245" t="s">
        <v>22</v>
      </c>
      <c r="L124" s="245" t="s">
        <v>23</v>
      </c>
      <c r="M124" s="245" t="s">
        <v>24</v>
      </c>
      <c r="N124" s="245" t="s">
        <v>25</v>
      </c>
      <c r="O124" s="245" t="s">
        <v>26</v>
      </c>
      <c r="P124" s="245" t="s">
        <v>27</v>
      </c>
      <c r="Q124" s="245" t="s">
        <v>28</v>
      </c>
      <c r="R124" s="245" t="s">
        <v>29</v>
      </c>
      <c r="S124" s="398"/>
      <c r="T124" s="16"/>
      <c r="U124" s="426"/>
      <c r="V124" s="426"/>
      <c r="W124" s="426"/>
      <c r="X124" s="426"/>
      <c r="Y124" s="1"/>
      <c r="Z124" s="1"/>
    </row>
    <row r="125" spans="1:28" x14ac:dyDescent="0.25">
      <c r="A125" s="105"/>
      <c r="B125" s="263" t="s">
        <v>10</v>
      </c>
      <c r="C125" s="164"/>
      <c r="D125" s="191" t="s">
        <v>10</v>
      </c>
      <c r="E125" s="164"/>
      <c r="F125" s="137"/>
      <c r="G125" s="248"/>
      <c r="H125" s="248"/>
      <c r="I125" s="248"/>
      <c r="J125" s="248"/>
      <c r="K125" s="248"/>
      <c r="L125" s="248"/>
      <c r="M125" s="248"/>
      <c r="N125" s="248"/>
      <c r="O125" s="248"/>
      <c r="P125" s="248"/>
      <c r="Q125" s="248"/>
      <c r="R125" s="248"/>
      <c r="S125" s="248"/>
      <c r="T125" s="16"/>
      <c r="U125" s="425" t="s">
        <v>81</v>
      </c>
      <c r="V125" s="425"/>
      <c r="W125" s="425"/>
      <c r="X125" s="425"/>
      <c r="Y125" s="1"/>
      <c r="Z125" s="1"/>
    </row>
    <row r="126" spans="1:28" x14ac:dyDescent="0.25">
      <c r="A126" s="105"/>
      <c r="B126" s="263" t="s">
        <v>10</v>
      </c>
      <c r="C126" s="164"/>
      <c r="D126" s="191" t="s">
        <v>10</v>
      </c>
      <c r="E126" s="164"/>
      <c r="F126" s="137"/>
      <c r="G126" s="248"/>
      <c r="H126" s="248"/>
      <c r="I126" s="248"/>
      <c r="J126" s="248"/>
      <c r="K126" s="248"/>
      <c r="L126" s="248"/>
      <c r="M126" s="248"/>
      <c r="N126" s="248"/>
      <c r="O126" s="248"/>
      <c r="P126" s="248"/>
      <c r="Q126" s="248"/>
      <c r="R126" s="248"/>
      <c r="S126" s="248"/>
      <c r="T126" s="16"/>
      <c r="U126" s="425"/>
      <c r="V126" s="425"/>
      <c r="W126" s="425"/>
      <c r="X126" s="425"/>
      <c r="Y126" s="1"/>
      <c r="Z126" s="1"/>
    </row>
    <row r="127" spans="1:28" x14ac:dyDescent="0.25">
      <c r="A127" s="105"/>
      <c r="B127" s="263" t="s">
        <v>10</v>
      </c>
      <c r="C127" s="164"/>
      <c r="D127" s="191" t="s">
        <v>10</v>
      </c>
      <c r="E127" s="164"/>
      <c r="F127" s="137"/>
      <c r="G127" s="248"/>
      <c r="H127" s="248"/>
      <c r="I127" s="248"/>
      <c r="J127" s="248"/>
      <c r="K127" s="248"/>
      <c r="L127" s="248"/>
      <c r="M127" s="248"/>
      <c r="N127" s="248"/>
      <c r="O127" s="248"/>
      <c r="P127" s="248"/>
      <c r="Q127" s="248"/>
      <c r="R127" s="248"/>
      <c r="S127" s="248"/>
      <c r="T127" s="16"/>
      <c r="U127" s="425"/>
      <c r="V127" s="425"/>
      <c r="W127" s="425"/>
      <c r="X127" s="425"/>
      <c r="Y127" s="1"/>
      <c r="Z127" s="1"/>
    </row>
    <row r="128" spans="1:28" x14ac:dyDescent="0.25">
      <c r="A128" s="105"/>
      <c r="B128" s="263" t="s">
        <v>10</v>
      </c>
      <c r="C128" s="164"/>
      <c r="D128" s="191" t="s">
        <v>10</v>
      </c>
      <c r="E128" s="164"/>
      <c r="F128" s="137"/>
      <c r="G128" s="248"/>
      <c r="H128" s="248"/>
      <c r="I128" s="248"/>
      <c r="J128" s="248"/>
      <c r="K128" s="248"/>
      <c r="L128" s="248"/>
      <c r="M128" s="248"/>
      <c r="N128" s="248"/>
      <c r="O128" s="248"/>
      <c r="P128" s="248"/>
      <c r="Q128" s="248"/>
      <c r="R128" s="248"/>
      <c r="S128" s="248"/>
      <c r="T128" s="16"/>
      <c r="U128" s="425"/>
      <c r="V128" s="425"/>
      <c r="W128" s="425"/>
      <c r="X128" s="425"/>
      <c r="Y128" s="1"/>
      <c r="Z128" s="1"/>
    </row>
    <row r="129" spans="1:26" x14ac:dyDescent="0.25">
      <c r="A129" s="105"/>
      <c r="B129" s="263" t="s">
        <v>10</v>
      </c>
      <c r="C129" s="164"/>
      <c r="D129" s="191" t="s">
        <v>10</v>
      </c>
      <c r="E129" s="164"/>
      <c r="F129" s="137"/>
      <c r="G129" s="248"/>
      <c r="H129" s="248"/>
      <c r="I129" s="248"/>
      <c r="J129" s="248"/>
      <c r="K129" s="248"/>
      <c r="L129" s="248"/>
      <c r="M129" s="248"/>
      <c r="N129" s="248"/>
      <c r="O129" s="248"/>
      <c r="P129" s="248"/>
      <c r="Q129" s="248"/>
      <c r="R129" s="248"/>
      <c r="S129" s="248"/>
      <c r="T129" s="16"/>
      <c r="U129" s="425"/>
      <c r="V129" s="425"/>
      <c r="W129" s="425"/>
      <c r="X129" s="425"/>
      <c r="Y129" s="1"/>
      <c r="Z129" s="1"/>
    </row>
    <row r="130" spans="1:26" x14ac:dyDescent="0.25">
      <c r="A130" s="105"/>
      <c r="B130" s="263" t="s">
        <v>10</v>
      </c>
      <c r="C130" s="164"/>
      <c r="D130" s="191" t="s">
        <v>10</v>
      </c>
      <c r="E130" s="164"/>
      <c r="F130" s="137"/>
      <c r="G130" s="248"/>
      <c r="H130" s="248"/>
      <c r="I130" s="248"/>
      <c r="J130" s="248"/>
      <c r="K130" s="248"/>
      <c r="L130" s="248"/>
      <c r="M130" s="248"/>
      <c r="N130" s="248"/>
      <c r="O130" s="248"/>
      <c r="P130" s="248"/>
      <c r="Q130" s="248"/>
      <c r="R130" s="248"/>
      <c r="S130" s="248"/>
      <c r="T130" s="16"/>
      <c r="U130" s="425"/>
      <c r="V130" s="425"/>
      <c r="W130" s="425"/>
      <c r="X130" s="425"/>
      <c r="Y130" s="1"/>
      <c r="Z130" s="1"/>
    </row>
    <row r="131" spans="1:26" x14ac:dyDescent="0.25">
      <c r="A131" s="105"/>
      <c r="B131" s="263" t="s">
        <v>10</v>
      </c>
      <c r="C131" s="164"/>
      <c r="D131" s="191" t="s">
        <v>10</v>
      </c>
      <c r="E131" s="164"/>
      <c r="F131" s="137"/>
      <c r="G131" s="248"/>
      <c r="H131" s="248"/>
      <c r="I131" s="248"/>
      <c r="J131" s="248"/>
      <c r="K131" s="248"/>
      <c r="L131" s="248"/>
      <c r="M131" s="248"/>
      <c r="N131" s="248"/>
      <c r="O131" s="248"/>
      <c r="P131" s="248"/>
      <c r="Q131" s="248"/>
      <c r="R131" s="248"/>
      <c r="S131" s="248"/>
      <c r="T131" s="16"/>
      <c r="U131" s="425"/>
      <c r="V131" s="425"/>
      <c r="W131" s="425"/>
      <c r="X131" s="425"/>
      <c r="Y131" s="1"/>
      <c r="Z131" s="1"/>
    </row>
    <row r="132" spans="1:26" x14ac:dyDescent="0.25">
      <c r="A132" s="105"/>
      <c r="B132" s="263" t="s">
        <v>10</v>
      </c>
      <c r="C132" s="164"/>
      <c r="D132" s="191" t="s">
        <v>10</v>
      </c>
      <c r="E132" s="164"/>
      <c r="F132" s="137"/>
      <c r="G132" s="248"/>
      <c r="H132" s="248"/>
      <c r="I132" s="248"/>
      <c r="J132" s="248"/>
      <c r="K132" s="248"/>
      <c r="L132" s="248"/>
      <c r="M132" s="248"/>
      <c r="N132" s="248"/>
      <c r="O132" s="248"/>
      <c r="P132" s="248"/>
      <c r="Q132" s="248"/>
      <c r="R132" s="248"/>
      <c r="S132" s="248"/>
      <c r="T132" s="16"/>
      <c r="U132" s="425"/>
      <c r="V132" s="425"/>
      <c r="W132" s="425"/>
      <c r="X132" s="425"/>
      <c r="Y132" s="1"/>
      <c r="Z132" s="1"/>
    </row>
    <row r="133" spans="1:26" x14ac:dyDescent="0.25">
      <c r="A133" s="105"/>
      <c r="B133" s="263" t="s">
        <v>10</v>
      </c>
      <c r="C133" s="164"/>
      <c r="D133" s="191" t="s">
        <v>10</v>
      </c>
      <c r="E133" s="164"/>
      <c r="F133" s="137"/>
      <c r="G133" s="248"/>
      <c r="H133" s="248"/>
      <c r="I133" s="248"/>
      <c r="J133" s="248"/>
      <c r="K133" s="248"/>
      <c r="L133" s="248"/>
      <c r="M133" s="248"/>
      <c r="N133" s="248"/>
      <c r="O133" s="248"/>
      <c r="P133" s="248"/>
      <c r="Q133" s="248"/>
      <c r="R133" s="248"/>
      <c r="S133" s="248"/>
      <c r="T133" s="16"/>
      <c r="U133" s="425"/>
      <c r="V133" s="425"/>
      <c r="W133" s="425"/>
      <c r="X133" s="425"/>
      <c r="Y133" s="1"/>
      <c r="Z133" s="1"/>
    </row>
    <row r="134" spans="1:26" x14ac:dyDescent="0.25">
      <c r="A134" s="105"/>
      <c r="B134" s="36"/>
      <c r="C134" s="36"/>
      <c r="D134" s="36"/>
      <c r="E134" s="36"/>
      <c r="F134" s="36"/>
      <c r="G134" s="36"/>
      <c r="H134" s="36"/>
      <c r="I134" s="36"/>
      <c r="J134" s="36"/>
      <c r="K134" s="29"/>
      <c r="L134" s="36"/>
      <c r="M134" s="36"/>
      <c r="N134" s="36"/>
      <c r="O134" s="36"/>
      <c r="P134" s="36"/>
      <c r="Q134" s="36"/>
      <c r="R134" s="16"/>
      <c r="S134" s="16"/>
      <c r="T134" s="16"/>
      <c r="U134" s="16"/>
      <c r="V134" s="15"/>
      <c r="W134" s="15"/>
      <c r="X134" s="15"/>
      <c r="Y134" s="1"/>
      <c r="Z134" s="1"/>
    </row>
    <row r="135" spans="1:26" x14ac:dyDescent="0.25">
      <c r="A135" s="105"/>
      <c r="B135" s="36"/>
      <c r="C135" s="36"/>
      <c r="D135" s="36"/>
      <c r="E135" s="36"/>
      <c r="F135" s="36"/>
      <c r="G135" s="36"/>
      <c r="H135" s="36"/>
      <c r="I135" s="36"/>
      <c r="J135" s="36"/>
      <c r="K135" s="29"/>
      <c r="L135" s="36"/>
      <c r="M135" s="36"/>
      <c r="N135" s="36"/>
      <c r="O135" s="36"/>
      <c r="P135" s="36"/>
      <c r="Q135" s="36"/>
      <c r="R135" s="16"/>
      <c r="S135" s="16"/>
      <c r="T135" s="16"/>
      <c r="U135" s="16"/>
      <c r="V135" s="15"/>
      <c r="W135" s="15"/>
      <c r="X135" s="15"/>
      <c r="Y135" s="1"/>
      <c r="Z135" s="1"/>
    </row>
    <row r="136" spans="1:26" x14ac:dyDescent="0.25">
      <c r="A136" s="105"/>
      <c r="B136" s="36"/>
      <c r="C136" s="36"/>
      <c r="D136" s="36"/>
      <c r="E136" s="36"/>
      <c r="F136" s="36"/>
      <c r="G136" s="36"/>
      <c r="H136" s="36"/>
      <c r="I136" s="36"/>
      <c r="J136" s="36"/>
      <c r="K136" s="29"/>
      <c r="L136" s="36"/>
      <c r="M136" s="36"/>
      <c r="N136" s="36"/>
      <c r="O136" s="36"/>
      <c r="P136" s="36"/>
      <c r="Q136" s="36"/>
      <c r="R136" s="16"/>
      <c r="S136" s="16"/>
      <c r="T136" s="16"/>
      <c r="U136" s="16"/>
      <c r="V136" s="306" t="s">
        <v>1018</v>
      </c>
      <c r="W136" s="15"/>
      <c r="X136" s="15"/>
      <c r="Y136" s="1"/>
      <c r="Z136" s="1"/>
    </row>
    <row r="137" spans="1:26" x14ac:dyDescent="0.25">
      <c r="A137" s="105"/>
      <c r="B137" s="37"/>
      <c r="C137" s="37"/>
      <c r="D137" s="37"/>
      <c r="E137" s="37"/>
      <c r="F137" s="37"/>
      <c r="G137" s="37"/>
      <c r="H137" s="13"/>
      <c r="I137" s="13"/>
      <c r="J137" s="13"/>
      <c r="K137" s="13"/>
      <c r="L137" s="13"/>
      <c r="M137" s="13"/>
      <c r="N137" s="13"/>
      <c r="O137" s="13"/>
      <c r="P137" s="13"/>
      <c r="Q137" s="13"/>
      <c r="R137" s="13"/>
      <c r="S137" s="13"/>
      <c r="T137" s="13"/>
      <c r="U137" s="13"/>
      <c r="V137" s="15"/>
      <c r="W137" s="15"/>
      <c r="X137" s="15"/>
      <c r="Y137" s="1"/>
      <c r="Z137" s="1"/>
    </row>
    <row r="138" spans="1:26" x14ac:dyDescent="0.25">
      <c r="A138" s="105"/>
      <c r="B138" s="31"/>
      <c r="C138" s="13"/>
      <c r="D138" s="13"/>
      <c r="E138" s="13"/>
      <c r="F138" s="13"/>
      <c r="G138" s="13"/>
      <c r="H138" s="13"/>
      <c r="I138" s="13"/>
      <c r="J138" s="13"/>
      <c r="K138" s="13"/>
      <c r="L138" s="13"/>
      <c r="M138" s="18"/>
      <c r="N138" s="18"/>
      <c r="O138" s="18"/>
      <c r="P138" s="18"/>
      <c r="Q138" s="18"/>
      <c r="R138" s="18"/>
      <c r="S138" s="18"/>
      <c r="T138" s="18"/>
      <c r="U138" s="13"/>
      <c r="V138" s="15"/>
      <c r="W138" s="15"/>
      <c r="X138" s="15"/>
      <c r="Y138" s="1"/>
      <c r="Z138" s="1"/>
    </row>
    <row r="139" spans="1:26" ht="29.25" customHeight="1" x14ac:dyDescent="0.25">
      <c r="A139" s="105"/>
      <c r="B139" s="74" t="s">
        <v>84</v>
      </c>
      <c r="C139" s="52"/>
      <c r="D139" s="52"/>
      <c r="E139" s="52"/>
      <c r="F139" s="52"/>
      <c r="G139" s="52"/>
      <c r="H139" s="52"/>
      <c r="I139" s="52"/>
      <c r="J139" s="52"/>
      <c r="K139" s="52"/>
      <c r="L139" s="52"/>
      <c r="M139" s="52"/>
      <c r="N139" s="52"/>
      <c r="O139" s="52"/>
      <c r="P139" s="52"/>
      <c r="Q139" s="52"/>
      <c r="R139" s="52"/>
      <c r="S139" s="52"/>
      <c r="T139" s="52"/>
      <c r="U139" s="52"/>
      <c r="V139" s="53"/>
      <c r="W139" s="53"/>
      <c r="X139" s="53"/>
      <c r="Y139" s="290"/>
      <c r="Z139" s="290"/>
    </row>
    <row r="140" spans="1:26" x14ac:dyDescent="0.25">
      <c r="A140" s="105"/>
      <c r="B140" s="5"/>
      <c r="C140" s="13"/>
      <c r="D140" s="13"/>
      <c r="E140" s="13"/>
      <c r="F140" s="13"/>
      <c r="G140" s="13"/>
      <c r="H140" s="13"/>
      <c r="I140" s="13"/>
      <c r="J140" s="13"/>
      <c r="K140" s="13"/>
      <c r="L140" s="13"/>
      <c r="M140" s="13"/>
      <c r="N140" s="13"/>
      <c r="O140" s="13"/>
      <c r="P140" s="13"/>
      <c r="Q140" s="13"/>
      <c r="R140" s="13"/>
      <c r="S140" s="13"/>
      <c r="T140" s="13"/>
      <c r="U140" s="13"/>
      <c r="V140" s="15"/>
      <c r="W140" s="15"/>
      <c r="X140" s="15"/>
      <c r="Y140" s="1"/>
      <c r="Z140" s="1"/>
    </row>
    <row r="141" spans="1:26" x14ac:dyDescent="0.25">
      <c r="A141" s="105"/>
      <c r="B141" s="82" t="s">
        <v>716</v>
      </c>
      <c r="C141" s="13"/>
      <c r="D141" s="13"/>
      <c r="E141" s="13"/>
      <c r="F141" s="13"/>
      <c r="G141" s="13"/>
      <c r="H141" s="13"/>
      <c r="I141" s="13"/>
      <c r="J141" s="13"/>
      <c r="K141" s="13"/>
      <c r="L141" s="13"/>
      <c r="M141" s="13"/>
      <c r="N141" s="13"/>
      <c r="O141" s="13"/>
      <c r="P141" s="13"/>
      <c r="Q141" s="13"/>
      <c r="R141" s="13"/>
      <c r="S141" s="13"/>
      <c r="T141" s="13"/>
      <c r="U141" s="38"/>
      <c r="V141" s="39"/>
      <c r="W141" s="39"/>
      <c r="X141" s="15"/>
      <c r="Y141" s="1"/>
      <c r="Z141" s="1"/>
    </row>
    <row r="142" spans="1:26" x14ac:dyDescent="0.25">
      <c r="A142" s="105"/>
      <c r="B142" s="82"/>
      <c r="C142" s="13"/>
      <c r="D142" s="13"/>
      <c r="E142" s="13"/>
      <c r="F142" s="13"/>
      <c r="G142" s="13"/>
      <c r="H142" s="13"/>
      <c r="I142" s="13"/>
      <c r="J142" s="13"/>
      <c r="K142" s="13"/>
      <c r="L142" s="13"/>
      <c r="M142" s="13"/>
      <c r="N142" s="13"/>
      <c r="O142" s="13"/>
      <c r="P142" s="13"/>
      <c r="Q142" s="13"/>
      <c r="R142" s="13"/>
      <c r="S142" s="13"/>
      <c r="T142" s="13"/>
      <c r="U142" s="38"/>
      <c r="V142" s="39"/>
      <c r="W142" s="39"/>
      <c r="X142" s="15"/>
      <c r="Y142" s="1"/>
      <c r="Z142" s="1"/>
    </row>
    <row r="143" spans="1:26" ht="24" customHeight="1" x14ac:dyDescent="0.25">
      <c r="A143" s="105"/>
      <c r="B143" s="416" t="s">
        <v>85</v>
      </c>
      <c r="C143" s="416" t="s">
        <v>720</v>
      </c>
      <c r="D143" s="416" t="s">
        <v>744</v>
      </c>
      <c r="E143" s="416" t="s">
        <v>730</v>
      </c>
      <c r="F143" s="416" t="s">
        <v>43</v>
      </c>
      <c r="G143" s="416" t="s">
        <v>719</v>
      </c>
      <c r="H143" s="413" t="s">
        <v>17</v>
      </c>
      <c r="I143" s="414"/>
      <c r="J143" s="414"/>
      <c r="K143" s="414"/>
      <c r="L143" s="414"/>
      <c r="M143" s="414"/>
      <c r="N143" s="414"/>
      <c r="O143" s="414"/>
      <c r="P143" s="414"/>
      <c r="Q143" s="414"/>
      <c r="R143" s="414"/>
      <c r="S143" s="415"/>
      <c r="T143" s="416" t="s">
        <v>88</v>
      </c>
      <c r="U143" s="13"/>
      <c r="V143" s="19"/>
      <c r="W143" s="39"/>
      <c r="X143" s="39"/>
      <c r="Y143" s="1"/>
      <c r="Z143" s="1"/>
    </row>
    <row r="144" spans="1:26" ht="23.25" customHeight="1" x14ac:dyDescent="0.25">
      <c r="A144" s="105"/>
      <c r="B144" s="417"/>
      <c r="C144" s="417"/>
      <c r="D144" s="417"/>
      <c r="E144" s="417"/>
      <c r="F144" s="417"/>
      <c r="G144" s="417"/>
      <c r="H144" s="251" t="s">
        <v>18</v>
      </c>
      <c r="I144" s="251" t="s">
        <v>19</v>
      </c>
      <c r="J144" s="253" t="s">
        <v>20</v>
      </c>
      <c r="K144" s="251" t="s">
        <v>21</v>
      </c>
      <c r="L144" s="253" t="s">
        <v>22</v>
      </c>
      <c r="M144" s="251" t="s">
        <v>23</v>
      </c>
      <c r="N144" s="251" t="s">
        <v>24</v>
      </c>
      <c r="O144" s="251" t="s">
        <v>66</v>
      </c>
      <c r="P144" s="251" t="s">
        <v>67</v>
      </c>
      <c r="Q144" s="251" t="s">
        <v>68</v>
      </c>
      <c r="R144" s="253" t="s">
        <v>87</v>
      </c>
      <c r="S144" s="251" t="s">
        <v>29</v>
      </c>
      <c r="T144" s="417"/>
      <c r="U144" s="13"/>
      <c r="V144" s="19"/>
      <c r="W144" s="39"/>
      <c r="X144" s="39"/>
      <c r="Y144" s="1"/>
      <c r="Z144" s="1"/>
    </row>
    <row r="145" spans="1:26" x14ac:dyDescent="0.25">
      <c r="A145" s="105"/>
      <c r="B145" s="263" t="s">
        <v>10</v>
      </c>
      <c r="C145" s="164"/>
      <c r="D145" s="263" t="s">
        <v>10</v>
      </c>
      <c r="E145" s="164"/>
      <c r="F145" s="191" t="s">
        <v>10</v>
      </c>
      <c r="G145" s="164"/>
      <c r="H145" s="248"/>
      <c r="I145" s="248"/>
      <c r="J145" s="248"/>
      <c r="K145" s="248"/>
      <c r="L145" s="248"/>
      <c r="M145" s="248"/>
      <c r="N145" s="248"/>
      <c r="O145" s="248"/>
      <c r="P145" s="248"/>
      <c r="Q145" s="248"/>
      <c r="R145" s="248"/>
      <c r="S145" s="248"/>
      <c r="T145" s="269">
        <f>SUM(H145:S145)</f>
        <v>0</v>
      </c>
      <c r="U145" s="13"/>
      <c r="V145" s="19"/>
      <c r="W145" s="39"/>
      <c r="X145" s="39"/>
      <c r="Y145" s="1"/>
      <c r="Z145" s="1"/>
    </row>
    <row r="146" spans="1:26" x14ac:dyDescent="0.25">
      <c r="A146" s="105"/>
      <c r="B146" s="263" t="s">
        <v>10</v>
      </c>
      <c r="C146" s="164"/>
      <c r="D146" s="263" t="s">
        <v>10</v>
      </c>
      <c r="E146" s="164"/>
      <c r="F146" s="191" t="s">
        <v>10</v>
      </c>
      <c r="G146" s="164"/>
      <c r="H146" s="248"/>
      <c r="I146" s="248"/>
      <c r="J146" s="248"/>
      <c r="K146" s="248"/>
      <c r="L146" s="248"/>
      <c r="M146" s="248"/>
      <c r="N146" s="248"/>
      <c r="O146" s="248"/>
      <c r="P146" s="248"/>
      <c r="Q146" s="248"/>
      <c r="R146" s="248"/>
      <c r="S146" s="248"/>
      <c r="T146" s="269">
        <f t="shared" ref="T146:T159" si="7">SUM(H146:S146)</f>
        <v>0</v>
      </c>
      <c r="U146" s="13"/>
      <c r="V146" s="19"/>
      <c r="W146" s="39"/>
      <c r="X146" s="39"/>
      <c r="Y146" s="1"/>
      <c r="Z146" s="1"/>
    </row>
    <row r="147" spans="1:26" x14ac:dyDescent="0.25">
      <c r="A147" s="105"/>
      <c r="B147" s="263" t="s">
        <v>10</v>
      </c>
      <c r="C147" s="164"/>
      <c r="D147" s="263" t="s">
        <v>10</v>
      </c>
      <c r="E147" s="164"/>
      <c r="F147" s="191" t="s">
        <v>10</v>
      </c>
      <c r="G147" s="164"/>
      <c r="H147" s="248"/>
      <c r="I147" s="248"/>
      <c r="J147" s="248"/>
      <c r="K147" s="248"/>
      <c r="L147" s="248"/>
      <c r="M147" s="248"/>
      <c r="N147" s="248"/>
      <c r="O147" s="248"/>
      <c r="P147" s="248"/>
      <c r="Q147" s="248"/>
      <c r="R147" s="248"/>
      <c r="S147" s="248"/>
      <c r="T147" s="269">
        <f t="shared" si="7"/>
        <v>0</v>
      </c>
      <c r="U147" s="13"/>
      <c r="V147" s="19"/>
      <c r="W147" s="39"/>
      <c r="X147" s="39"/>
      <c r="Y147" s="1"/>
      <c r="Z147" s="1"/>
    </row>
    <row r="148" spans="1:26" x14ac:dyDescent="0.25">
      <c r="A148" s="105"/>
      <c r="B148" s="263" t="s">
        <v>10</v>
      </c>
      <c r="C148" s="164"/>
      <c r="D148" s="263" t="s">
        <v>10</v>
      </c>
      <c r="E148" s="164"/>
      <c r="F148" s="191" t="s">
        <v>10</v>
      </c>
      <c r="G148" s="164"/>
      <c r="H148" s="248"/>
      <c r="I148" s="248"/>
      <c r="J148" s="248"/>
      <c r="K148" s="248"/>
      <c r="L148" s="248"/>
      <c r="M148" s="248"/>
      <c r="N148" s="248"/>
      <c r="O148" s="248"/>
      <c r="P148" s="248"/>
      <c r="Q148" s="248"/>
      <c r="R148" s="248"/>
      <c r="S148" s="248"/>
      <c r="T148" s="269">
        <f t="shared" si="7"/>
        <v>0</v>
      </c>
      <c r="U148" s="13"/>
      <c r="V148" s="19"/>
      <c r="W148" s="39"/>
      <c r="X148" s="39"/>
      <c r="Y148" s="1"/>
      <c r="Z148" s="1"/>
    </row>
    <row r="149" spans="1:26" x14ac:dyDescent="0.25">
      <c r="A149" s="105"/>
      <c r="B149" s="263" t="s">
        <v>10</v>
      </c>
      <c r="C149" s="164"/>
      <c r="D149" s="263" t="s">
        <v>10</v>
      </c>
      <c r="E149" s="164"/>
      <c r="F149" s="191" t="s">
        <v>10</v>
      </c>
      <c r="G149" s="164"/>
      <c r="H149" s="248"/>
      <c r="I149" s="248"/>
      <c r="J149" s="248"/>
      <c r="K149" s="248"/>
      <c r="L149" s="248"/>
      <c r="M149" s="248"/>
      <c r="N149" s="248"/>
      <c r="O149" s="248"/>
      <c r="P149" s="248"/>
      <c r="Q149" s="248"/>
      <c r="R149" s="248"/>
      <c r="S149" s="248"/>
      <c r="T149" s="269">
        <f t="shared" si="7"/>
        <v>0</v>
      </c>
      <c r="U149" s="13"/>
      <c r="V149" s="19"/>
      <c r="W149" s="39"/>
      <c r="X149" s="39"/>
      <c r="Y149" s="1"/>
      <c r="Z149" s="1"/>
    </row>
    <row r="150" spans="1:26" x14ac:dyDescent="0.25">
      <c r="A150" s="105"/>
      <c r="B150" s="263" t="s">
        <v>10</v>
      </c>
      <c r="C150" s="164"/>
      <c r="D150" s="263" t="s">
        <v>10</v>
      </c>
      <c r="E150" s="164"/>
      <c r="F150" s="191" t="s">
        <v>10</v>
      </c>
      <c r="G150" s="164"/>
      <c r="H150" s="248"/>
      <c r="I150" s="248"/>
      <c r="J150" s="248"/>
      <c r="K150" s="248"/>
      <c r="L150" s="248"/>
      <c r="M150" s="248"/>
      <c r="N150" s="248"/>
      <c r="O150" s="248"/>
      <c r="P150" s="248"/>
      <c r="Q150" s="248"/>
      <c r="R150" s="248"/>
      <c r="S150" s="248"/>
      <c r="T150" s="269">
        <f t="shared" si="7"/>
        <v>0</v>
      </c>
      <c r="U150" s="13"/>
      <c r="V150" s="17"/>
      <c r="W150" s="15"/>
      <c r="X150" s="15"/>
      <c r="Y150" s="1"/>
      <c r="Z150" s="1"/>
    </row>
    <row r="151" spans="1:26" x14ac:dyDescent="0.25">
      <c r="A151" s="105"/>
      <c r="B151" s="263" t="s">
        <v>10</v>
      </c>
      <c r="C151" s="164"/>
      <c r="D151" s="263" t="s">
        <v>10</v>
      </c>
      <c r="E151" s="164"/>
      <c r="F151" s="191" t="s">
        <v>10</v>
      </c>
      <c r="G151" s="164"/>
      <c r="H151" s="248"/>
      <c r="I151" s="248"/>
      <c r="J151" s="248"/>
      <c r="K151" s="248"/>
      <c r="L151" s="248"/>
      <c r="M151" s="248"/>
      <c r="N151" s="248"/>
      <c r="O151" s="248"/>
      <c r="P151" s="248"/>
      <c r="Q151" s="248"/>
      <c r="R151" s="248"/>
      <c r="S151" s="248"/>
      <c r="T151" s="269">
        <f t="shared" si="7"/>
        <v>0</v>
      </c>
      <c r="U151" s="13"/>
      <c r="V151" s="17"/>
      <c r="W151" s="15"/>
      <c r="X151" s="15"/>
      <c r="Y151" s="1"/>
      <c r="Z151" s="1"/>
    </row>
    <row r="152" spans="1:26" x14ac:dyDescent="0.25">
      <c r="A152" s="105"/>
      <c r="B152" s="263" t="s">
        <v>10</v>
      </c>
      <c r="C152" s="164"/>
      <c r="D152" s="263" t="s">
        <v>10</v>
      </c>
      <c r="E152" s="164"/>
      <c r="F152" s="191" t="s">
        <v>10</v>
      </c>
      <c r="G152" s="164"/>
      <c r="H152" s="248"/>
      <c r="I152" s="248"/>
      <c r="J152" s="248"/>
      <c r="K152" s="248"/>
      <c r="L152" s="248"/>
      <c r="M152" s="248"/>
      <c r="N152" s="248"/>
      <c r="O152" s="248"/>
      <c r="P152" s="248"/>
      <c r="Q152" s="248"/>
      <c r="R152" s="248"/>
      <c r="S152" s="248"/>
      <c r="T152" s="269">
        <f t="shared" si="7"/>
        <v>0</v>
      </c>
      <c r="U152" s="13"/>
      <c r="V152" s="17"/>
      <c r="W152" s="15"/>
      <c r="X152" s="15"/>
      <c r="Y152" s="1"/>
      <c r="Z152" s="1"/>
    </row>
    <row r="153" spans="1:26" x14ac:dyDescent="0.25">
      <c r="A153" s="105"/>
      <c r="B153" s="263" t="s">
        <v>10</v>
      </c>
      <c r="C153" s="164"/>
      <c r="D153" s="263" t="s">
        <v>10</v>
      </c>
      <c r="E153" s="164"/>
      <c r="F153" s="191" t="s">
        <v>10</v>
      </c>
      <c r="G153" s="164"/>
      <c r="H153" s="248"/>
      <c r="I153" s="248"/>
      <c r="J153" s="248"/>
      <c r="K153" s="248"/>
      <c r="L153" s="248"/>
      <c r="M153" s="248"/>
      <c r="N153" s="248"/>
      <c r="O153" s="248"/>
      <c r="P153" s="248"/>
      <c r="Q153" s="248"/>
      <c r="R153" s="248"/>
      <c r="S153" s="248"/>
      <c r="T153" s="269">
        <f t="shared" si="7"/>
        <v>0</v>
      </c>
      <c r="U153" s="13"/>
      <c r="V153" s="17"/>
      <c r="W153" s="15"/>
      <c r="X153" s="15"/>
      <c r="Y153" s="1"/>
      <c r="Z153" s="1"/>
    </row>
    <row r="154" spans="1:26" x14ac:dyDescent="0.25">
      <c r="A154" s="105"/>
      <c r="B154" s="263" t="s">
        <v>10</v>
      </c>
      <c r="C154" s="164"/>
      <c r="D154" s="263" t="s">
        <v>10</v>
      </c>
      <c r="E154" s="164"/>
      <c r="F154" s="191" t="s">
        <v>10</v>
      </c>
      <c r="G154" s="164"/>
      <c r="H154" s="248"/>
      <c r="I154" s="248"/>
      <c r="J154" s="248"/>
      <c r="K154" s="248"/>
      <c r="L154" s="248"/>
      <c r="M154" s="248"/>
      <c r="N154" s="248"/>
      <c r="O154" s="248"/>
      <c r="P154" s="248"/>
      <c r="Q154" s="248"/>
      <c r="R154" s="248"/>
      <c r="S154" s="248"/>
      <c r="T154" s="269">
        <f t="shared" si="7"/>
        <v>0</v>
      </c>
      <c r="U154" s="13"/>
      <c r="V154" s="17"/>
      <c r="W154" s="15"/>
      <c r="X154" s="15"/>
      <c r="Y154" s="1"/>
      <c r="Z154" s="1"/>
    </row>
    <row r="155" spans="1:26" x14ac:dyDescent="0.25">
      <c r="A155" s="105"/>
      <c r="B155" s="263" t="s">
        <v>10</v>
      </c>
      <c r="C155" s="164"/>
      <c r="D155" s="263" t="s">
        <v>10</v>
      </c>
      <c r="E155" s="164"/>
      <c r="F155" s="191" t="s">
        <v>10</v>
      </c>
      <c r="G155" s="164"/>
      <c r="H155" s="248"/>
      <c r="I155" s="248"/>
      <c r="J155" s="248"/>
      <c r="K155" s="248"/>
      <c r="L155" s="248"/>
      <c r="M155" s="248"/>
      <c r="N155" s="248"/>
      <c r="O155" s="248"/>
      <c r="P155" s="248"/>
      <c r="Q155" s="248"/>
      <c r="R155" s="248"/>
      <c r="S155" s="248"/>
      <c r="T155" s="269">
        <f t="shared" si="7"/>
        <v>0</v>
      </c>
      <c r="U155" s="13"/>
      <c r="V155" s="17"/>
      <c r="W155" s="15"/>
      <c r="X155" s="15"/>
      <c r="Y155" s="1"/>
      <c r="Z155" s="1"/>
    </row>
    <row r="156" spans="1:26" x14ac:dyDescent="0.25">
      <c r="A156" s="105"/>
      <c r="B156" s="263" t="s">
        <v>10</v>
      </c>
      <c r="C156" s="164"/>
      <c r="D156" s="263" t="s">
        <v>10</v>
      </c>
      <c r="E156" s="164"/>
      <c r="F156" s="191" t="s">
        <v>10</v>
      </c>
      <c r="G156" s="164"/>
      <c r="H156" s="248"/>
      <c r="I156" s="248"/>
      <c r="J156" s="248"/>
      <c r="K156" s="248"/>
      <c r="L156" s="248"/>
      <c r="M156" s="248"/>
      <c r="N156" s="248"/>
      <c r="O156" s="248"/>
      <c r="P156" s="248"/>
      <c r="Q156" s="248"/>
      <c r="R156" s="248"/>
      <c r="S156" s="248"/>
      <c r="T156" s="269">
        <f t="shared" si="7"/>
        <v>0</v>
      </c>
      <c r="U156" s="13"/>
      <c r="V156" s="17"/>
      <c r="W156" s="15"/>
      <c r="X156" s="15"/>
      <c r="Y156" s="1"/>
      <c r="Z156" s="1"/>
    </row>
    <row r="157" spans="1:26" x14ac:dyDescent="0.25">
      <c r="A157" s="105"/>
      <c r="B157" s="263" t="s">
        <v>10</v>
      </c>
      <c r="C157" s="164"/>
      <c r="D157" s="263" t="s">
        <v>10</v>
      </c>
      <c r="E157" s="164"/>
      <c r="F157" s="191" t="s">
        <v>10</v>
      </c>
      <c r="G157" s="164"/>
      <c r="H157" s="248"/>
      <c r="I157" s="248"/>
      <c r="J157" s="248"/>
      <c r="K157" s="248"/>
      <c r="L157" s="248"/>
      <c r="M157" s="248"/>
      <c r="N157" s="248"/>
      <c r="O157" s="248"/>
      <c r="P157" s="248"/>
      <c r="Q157" s="248"/>
      <c r="R157" s="248"/>
      <c r="S157" s="248"/>
      <c r="T157" s="269">
        <f t="shared" si="7"/>
        <v>0</v>
      </c>
      <c r="U157" s="13"/>
      <c r="V157" s="17"/>
      <c r="W157" s="15"/>
      <c r="X157" s="15"/>
      <c r="Y157" s="1"/>
      <c r="Z157" s="1"/>
    </row>
    <row r="158" spans="1:26" x14ac:dyDescent="0.25">
      <c r="A158" s="105"/>
      <c r="B158" s="263" t="s">
        <v>10</v>
      </c>
      <c r="C158" s="164"/>
      <c r="D158" s="263" t="s">
        <v>10</v>
      </c>
      <c r="E158" s="164"/>
      <c r="F158" s="191" t="s">
        <v>10</v>
      </c>
      <c r="G158" s="164"/>
      <c r="H158" s="248"/>
      <c r="I158" s="248"/>
      <c r="J158" s="248"/>
      <c r="K158" s="248"/>
      <c r="L158" s="248"/>
      <c r="M158" s="248"/>
      <c r="N158" s="248"/>
      <c r="O158" s="248"/>
      <c r="P158" s="248"/>
      <c r="Q158" s="248"/>
      <c r="R158" s="248"/>
      <c r="S158" s="248"/>
      <c r="T158" s="269">
        <f t="shared" si="7"/>
        <v>0</v>
      </c>
      <c r="U158" s="13"/>
      <c r="V158" s="17"/>
      <c r="W158" s="15"/>
      <c r="X158" s="15"/>
      <c r="Y158" s="1"/>
      <c r="Z158" s="1"/>
    </row>
    <row r="159" spans="1:26" x14ac:dyDescent="0.25">
      <c r="A159" s="105"/>
      <c r="B159" s="263" t="s">
        <v>10</v>
      </c>
      <c r="C159" s="164"/>
      <c r="D159" s="263" t="s">
        <v>10</v>
      </c>
      <c r="E159" s="164"/>
      <c r="F159" s="191" t="s">
        <v>10</v>
      </c>
      <c r="G159" s="164"/>
      <c r="H159" s="248"/>
      <c r="I159" s="248"/>
      <c r="J159" s="248"/>
      <c r="K159" s="248"/>
      <c r="L159" s="248"/>
      <c r="M159" s="248"/>
      <c r="N159" s="248"/>
      <c r="O159" s="248"/>
      <c r="P159" s="248"/>
      <c r="Q159" s="248"/>
      <c r="R159" s="248"/>
      <c r="S159" s="248"/>
      <c r="T159" s="269">
        <f t="shared" si="7"/>
        <v>0</v>
      </c>
      <c r="U159" s="13"/>
      <c r="V159" s="17"/>
      <c r="W159" s="15"/>
      <c r="X159" s="15"/>
      <c r="Y159" s="1"/>
      <c r="Z159" s="1"/>
    </row>
    <row r="160" spans="1:26" x14ac:dyDescent="0.25">
      <c r="A160" s="105"/>
      <c r="B160" s="17"/>
      <c r="C160" s="13"/>
      <c r="D160" s="13"/>
      <c r="E160" s="13"/>
      <c r="F160" s="13"/>
      <c r="G160" s="13"/>
      <c r="H160" s="13"/>
      <c r="I160" s="13"/>
      <c r="J160" s="13"/>
      <c r="K160" s="13"/>
      <c r="L160" s="13"/>
      <c r="M160" s="13"/>
      <c r="N160" s="13"/>
      <c r="O160" s="13"/>
      <c r="P160" s="13"/>
      <c r="Q160" s="13"/>
      <c r="R160" s="13"/>
      <c r="S160" s="13"/>
      <c r="T160" s="13"/>
      <c r="U160" s="17"/>
      <c r="V160" s="15"/>
      <c r="W160" s="15"/>
      <c r="X160" s="15"/>
      <c r="Y160" s="1"/>
      <c r="Z160" s="1"/>
    </row>
    <row r="161" spans="1:26" x14ac:dyDescent="0.25">
      <c r="A161" s="105"/>
      <c r="B161" s="5"/>
      <c r="C161" s="13"/>
      <c r="D161" s="13"/>
      <c r="E161" s="13"/>
      <c r="F161" s="13"/>
      <c r="G161" s="13"/>
      <c r="H161" s="13"/>
      <c r="I161" s="13"/>
      <c r="J161" s="13"/>
      <c r="K161" s="13"/>
      <c r="L161" s="13"/>
      <c r="M161" s="13"/>
      <c r="N161" s="13"/>
      <c r="O161" s="13"/>
      <c r="P161" s="13"/>
      <c r="Q161" s="13"/>
      <c r="R161" s="13"/>
      <c r="S161" s="13"/>
      <c r="T161" s="13"/>
      <c r="U161" s="17"/>
      <c r="V161" s="15"/>
      <c r="W161" s="15"/>
      <c r="X161" s="15"/>
      <c r="Y161" s="1"/>
      <c r="Z161" s="1"/>
    </row>
    <row r="162" spans="1:26" x14ac:dyDescent="0.25">
      <c r="A162" s="105"/>
      <c r="B162" s="82" t="s">
        <v>717</v>
      </c>
      <c r="C162" s="13"/>
      <c r="D162" s="13"/>
      <c r="E162" s="13"/>
      <c r="F162" s="13"/>
      <c r="G162" s="13"/>
      <c r="H162" s="13"/>
      <c r="I162" s="13"/>
      <c r="J162" s="13"/>
      <c r="K162" s="13"/>
      <c r="L162" s="13"/>
      <c r="M162" s="13"/>
      <c r="N162" s="13"/>
      <c r="O162" s="13"/>
      <c r="P162" s="13"/>
      <c r="Q162" s="13"/>
      <c r="R162" s="13"/>
      <c r="S162" s="13"/>
      <c r="T162" s="13"/>
      <c r="U162" s="38"/>
      <c r="V162" s="39"/>
      <c r="W162" s="39"/>
      <c r="X162" s="15"/>
      <c r="Y162" s="1"/>
      <c r="Z162" s="1"/>
    </row>
    <row r="163" spans="1:26" x14ac:dyDescent="0.25">
      <c r="A163" s="105"/>
      <c r="B163" s="82"/>
      <c r="C163" s="13"/>
      <c r="D163" s="13"/>
      <c r="E163" s="13"/>
      <c r="F163" s="13"/>
      <c r="G163" s="13"/>
      <c r="H163" s="13"/>
      <c r="I163" s="13"/>
      <c r="J163" s="13"/>
      <c r="K163" s="13"/>
      <c r="L163" s="13"/>
      <c r="M163" s="13"/>
      <c r="N163" s="13"/>
      <c r="O163" s="13"/>
      <c r="P163" s="13"/>
      <c r="Q163" s="13"/>
      <c r="R163" s="13"/>
      <c r="S163" s="13"/>
      <c r="T163" s="13"/>
      <c r="U163" s="38"/>
      <c r="V163" s="39"/>
      <c r="W163" s="39"/>
      <c r="X163" s="15"/>
      <c r="Y163" s="1"/>
      <c r="Z163" s="1"/>
    </row>
    <row r="164" spans="1:26" ht="28.5" customHeight="1" x14ac:dyDescent="0.25">
      <c r="A164" s="105"/>
      <c r="B164" s="416" t="s">
        <v>251</v>
      </c>
      <c r="C164" s="416" t="s">
        <v>721</v>
      </c>
      <c r="D164" s="416" t="s">
        <v>86</v>
      </c>
      <c r="E164" s="416" t="s">
        <v>43</v>
      </c>
      <c r="F164" s="416" t="s">
        <v>719</v>
      </c>
      <c r="G164" s="398" t="s">
        <v>17</v>
      </c>
      <c r="H164" s="398"/>
      <c r="I164" s="398"/>
      <c r="J164" s="398"/>
      <c r="K164" s="398"/>
      <c r="L164" s="398"/>
      <c r="M164" s="398"/>
      <c r="N164" s="398"/>
      <c r="O164" s="398"/>
      <c r="P164" s="398"/>
      <c r="Q164" s="398"/>
      <c r="R164" s="398"/>
      <c r="S164" s="416" t="s">
        <v>88</v>
      </c>
      <c r="T164" s="13"/>
      <c r="U164" s="13"/>
      <c r="V164" s="19"/>
      <c r="W164" s="39"/>
      <c r="X164" s="39"/>
      <c r="Y164" s="1"/>
      <c r="Z164" s="1"/>
    </row>
    <row r="165" spans="1:26" ht="23.25" customHeight="1" x14ac:dyDescent="0.25">
      <c r="A165" s="105"/>
      <c r="B165" s="417"/>
      <c r="C165" s="417"/>
      <c r="D165" s="417"/>
      <c r="E165" s="417"/>
      <c r="F165" s="417"/>
      <c r="G165" s="251" t="s">
        <v>18</v>
      </c>
      <c r="H165" s="251" t="s">
        <v>19</v>
      </c>
      <c r="I165" s="253" t="s">
        <v>20</v>
      </c>
      <c r="J165" s="251" t="s">
        <v>21</v>
      </c>
      <c r="K165" s="253" t="s">
        <v>22</v>
      </c>
      <c r="L165" s="251" t="s">
        <v>23</v>
      </c>
      <c r="M165" s="251" t="s">
        <v>24</v>
      </c>
      <c r="N165" s="251" t="s">
        <v>66</v>
      </c>
      <c r="O165" s="251" t="s">
        <v>67</v>
      </c>
      <c r="P165" s="251" t="s">
        <v>68</v>
      </c>
      <c r="Q165" s="253" t="s">
        <v>87</v>
      </c>
      <c r="R165" s="251" t="s">
        <v>29</v>
      </c>
      <c r="S165" s="417"/>
      <c r="T165" s="13"/>
      <c r="U165" s="13"/>
      <c r="V165" s="19"/>
      <c r="W165" s="39"/>
      <c r="X165" s="39"/>
      <c r="Y165" s="1"/>
      <c r="Z165" s="1"/>
    </row>
    <row r="166" spans="1:26" x14ac:dyDescent="0.25">
      <c r="A166" s="105"/>
      <c r="B166" s="263" t="s">
        <v>10</v>
      </c>
      <c r="C166" s="164"/>
      <c r="D166" s="246"/>
      <c r="E166" s="191" t="s">
        <v>10</v>
      </c>
      <c r="F166" s="164"/>
      <c r="G166" s="248"/>
      <c r="H166" s="248"/>
      <c r="I166" s="248"/>
      <c r="J166" s="248"/>
      <c r="K166" s="248"/>
      <c r="L166" s="248"/>
      <c r="M166" s="248"/>
      <c r="N166" s="248"/>
      <c r="O166" s="248"/>
      <c r="P166" s="248"/>
      <c r="Q166" s="248"/>
      <c r="R166" s="248"/>
      <c r="S166" s="269">
        <f>SUM(G166:R166)</f>
        <v>0</v>
      </c>
      <c r="T166" s="13"/>
      <c r="U166" s="13"/>
      <c r="V166" s="19"/>
      <c r="W166" s="39"/>
      <c r="X166" s="39"/>
      <c r="Y166" s="1"/>
      <c r="Z166" s="1"/>
    </row>
    <row r="167" spans="1:26" x14ac:dyDescent="0.25">
      <c r="A167" s="105"/>
      <c r="B167" s="263" t="s">
        <v>10</v>
      </c>
      <c r="C167" s="164"/>
      <c r="D167" s="246"/>
      <c r="E167" s="191" t="s">
        <v>10</v>
      </c>
      <c r="F167" s="164"/>
      <c r="G167" s="248"/>
      <c r="H167" s="248"/>
      <c r="I167" s="248"/>
      <c r="J167" s="248"/>
      <c r="K167" s="248"/>
      <c r="L167" s="248"/>
      <c r="M167" s="248"/>
      <c r="N167" s="248"/>
      <c r="O167" s="248"/>
      <c r="P167" s="248"/>
      <c r="Q167" s="248"/>
      <c r="R167" s="248"/>
      <c r="S167" s="269">
        <f>SUM(G167:R167)</f>
        <v>0</v>
      </c>
      <c r="T167" s="13"/>
      <c r="U167" s="13"/>
      <c r="V167" s="19"/>
      <c r="W167" s="39"/>
      <c r="X167" s="39"/>
      <c r="Y167" s="1"/>
      <c r="Z167" s="1"/>
    </row>
    <row r="168" spans="1:26" x14ac:dyDescent="0.25">
      <c r="A168" s="105"/>
      <c r="B168" s="263" t="s">
        <v>10</v>
      </c>
      <c r="C168" s="164"/>
      <c r="D168" s="246"/>
      <c r="E168" s="191" t="s">
        <v>10</v>
      </c>
      <c r="F168" s="164"/>
      <c r="G168" s="248"/>
      <c r="H168" s="248"/>
      <c r="I168" s="248"/>
      <c r="J168" s="248"/>
      <c r="K168" s="248"/>
      <c r="L168" s="248"/>
      <c r="M168" s="248"/>
      <c r="N168" s="248"/>
      <c r="O168" s="248"/>
      <c r="P168" s="248"/>
      <c r="Q168" s="248"/>
      <c r="R168" s="248"/>
      <c r="S168" s="269">
        <f>SUM(G168:R168)</f>
        <v>0</v>
      </c>
      <c r="T168" s="13"/>
      <c r="U168" s="13"/>
      <c r="V168" s="19"/>
      <c r="W168" s="39"/>
      <c r="X168" s="39"/>
      <c r="Y168" s="1"/>
      <c r="Z168" s="1"/>
    </row>
    <row r="169" spans="1:26" x14ac:dyDescent="0.25">
      <c r="A169" s="105"/>
      <c r="B169" s="263" t="s">
        <v>10</v>
      </c>
      <c r="C169" s="164"/>
      <c r="D169" s="246"/>
      <c r="E169" s="191" t="s">
        <v>10</v>
      </c>
      <c r="F169" s="164"/>
      <c r="G169" s="248"/>
      <c r="H169" s="248"/>
      <c r="I169" s="248"/>
      <c r="J169" s="248"/>
      <c r="K169" s="248"/>
      <c r="L169" s="248"/>
      <c r="M169" s="248"/>
      <c r="N169" s="248"/>
      <c r="O169" s="248"/>
      <c r="P169" s="248"/>
      <c r="Q169" s="248"/>
      <c r="R169" s="248"/>
      <c r="S169" s="269">
        <f>SUM(G169:R169)</f>
        <v>0</v>
      </c>
      <c r="T169" s="13"/>
      <c r="U169" s="13"/>
      <c r="V169" s="19"/>
      <c r="W169" s="39"/>
      <c r="X169" s="39"/>
      <c r="Y169" s="1"/>
      <c r="Z169" s="1"/>
    </row>
    <row r="170" spans="1:26" x14ac:dyDescent="0.25">
      <c r="A170" s="105"/>
      <c r="B170" s="263" t="s">
        <v>10</v>
      </c>
      <c r="C170" s="164"/>
      <c r="D170" s="246"/>
      <c r="E170" s="191" t="s">
        <v>10</v>
      </c>
      <c r="F170" s="164"/>
      <c r="G170" s="248"/>
      <c r="H170" s="248"/>
      <c r="I170" s="248"/>
      <c r="J170" s="248"/>
      <c r="K170" s="248"/>
      <c r="L170" s="248"/>
      <c r="M170" s="248"/>
      <c r="N170" s="248"/>
      <c r="O170" s="248"/>
      <c r="P170" s="248"/>
      <c r="Q170" s="248"/>
      <c r="R170" s="248"/>
      <c r="S170" s="269">
        <f>SUM(G170:R170)</f>
        <v>0</v>
      </c>
      <c r="T170" s="13"/>
      <c r="U170" s="13"/>
      <c r="V170" s="19"/>
      <c r="W170" s="39"/>
      <c r="X170" s="39"/>
      <c r="Y170" s="1"/>
      <c r="Z170" s="1"/>
    </row>
    <row r="171" spans="1:26" x14ac:dyDescent="0.25">
      <c r="A171" s="105"/>
      <c r="B171" s="263" t="s">
        <v>10</v>
      </c>
      <c r="C171" s="164"/>
      <c r="D171" s="246"/>
      <c r="E171" s="191" t="s">
        <v>10</v>
      </c>
      <c r="F171" s="164"/>
      <c r="G171" s="248"/>
      <c r="H171" s="248"/>
      <c r="I171" s="248"/>
      <c r="J171" s="248"/>
      <c r="K171" s="248"/>
      <c r="L171" s="248"/>
      <c r="M171" s="248"/>
      <c r="N171" s="248"/>
      <c r="O171" s="248"/>
      <c r="P171" s="248"/>
      <c r="Q171" s="248"/>
      <c r="R171" s="248"/>
      <c r="S171" s="269">
        <f t="shared" ref="S171:S181" si="8">SUM(G171:R171)</f>
        <v>0</v>
      </c>
      <c r="T171" s="13"/>
      <c r="U171" s="13"/>
      <c r="V171" s="17"/>
      <c r="W171" s="15"/>
      <c r="X171" s="15"/>
      <c r="Y171" s="1"/>
      <c r="Z171" s="1"/>
    </row>
    <row r="172" spans="1:26" x14ac:dyDescent="0.25">
      <c r="A172" s="105"/>
      <c r="B172" s="263" t="s">
        <v>10</v>
      </c>
      <c r="C172" s="164"/>
      <c r="D172" s="246"/>
      <c r="E172" s="191" t="s">
        <v>10</v>
      </c>
      <c r="F172" s="164"/>
      <c r="G172" s="248"/>
      <c r="H172" s="248"/>
      <c r="I172" s="248"/>
      <c r="J172" s="248"/>
      <c r="K172" s="248"/>
      <c r="L172" s="248"/>
      <c r="M172" s="248"/>
      <c r="N172" s="248"/>
      <c r="O172" s="248"/>
      <c r="P172" s="248"/>
      <c r="Q172" s="248"/>
      <c r="R172" s="248"/>
      <c r="S172" s="269">
        <f t="shared" si="8"/>
        <v>0</v>
      </c>
      <c r="T172" s="13"/>
      <c r="U172" s="13"/>
      <c r="V172" s="17"/>
      <c r="W172" s="15"/>
      <c r="X172" s="15"/>
      <c r="Y172" s="1"/>
      <c r="Z172" s="1"/>
    </row>
    <row r="173" spans="1:26" x14ac:dyDescent="0.25">
      <c r="A173" s="105"/>
      <c r="B173" s="263" t="s">
        <v>10</v>
      </c>
      <c r="C173" s="164"/>
      <c r="D173" s="246"/>
      <c r="E173" s="191" t="s">
        <v>10</v>
      </c>
      <c r="F173" s="164"/>
      <c r="G173" s="248"/>
      <c r="H173" s="248"/>
      <c r="I173" s="248"/>
      <c r="J173" s="248"/>
      <c r="K173" s="248"/>
      <c r="L173" s="248"/>
      <c r="M173" s="248"/>
      <c r="N173" s="248"/>
      <c r="O173" s="248"/>
      <c r="P173" s="248"/>
      <c r="Q173" s="248"/>
      <c r="R173" s="248"/>
      <c r="S173" s="269">
        <f t="shared" si="8"/>
        <v>0</v>
      </c>
      <c r="T173" s="13"/>
      <c r="U173" s="13"/>
      <c r="V173" s="17"/>
      <c r="W173" s="15"/>
      <c r="X173" s="15"/>
      <c r="Y173" s="1"/>
      <c r="Z173" s="1"/>
    </row>
    <row r="174" spans="1:26" x14ac:dyDescent="0.25">
      <c r="A174" s="105"/>
      <c r="B174" s="263" t="s">
        <v>10</v>
      </c>
      <c r="C174" s="164"/>
      <c r="D174" s="246"/>
      <c r="E174" s="191" t="s">
        <v>10</v>
      </c>
      <c r="F174" s="164"/>
      <c r="G174" s="248"/>
      <c r="H174" s="248"/>
      <c r="I174" s="248"/>
      <c r="J174" s="248"/>
      <c r="K174" s="248"/>
      <c r="L174" s="248"/>
      <c r="M174" s="248"/>
      <c r="N174" s="248"/>
      <c r="O174" s="248"/>
      <c r="P174" s="248"/>
      <c r="Q174" s="248"/>
      <c r="R174" s="248"/>
      <c r="S174" s="269">
        <f t="shared" si="8"/>
        <v>0</v>
      </c>
      <c r="T174" s="13"/>
      <c r="U174" s="13"/>
      <c r="V174" s="17"/>
      <c r="W174" s="15"/>
      <c r="X174" s="15"/>
      <c r="Y174" s="1"/>
      <c r="Z174" s="1"/>
    </row>
    <row r="175" spans="1:26" x14ac:dyDescent="0.25">
      <c r="A175" s="105"/>
      <c r="B175" s="263" t="s">
        <v>10</v>
      </c>
      <c r="C175" s="164"/>
      <c r="D175" s="246"/>
      <c r="E175" s="191" t="s">
        <v>10</v>
      </c>
      <c r="F175" s="164"/>
      <c r="G175" s="248"/>
      <c r="H175" s="248"/>
      <c r="I175" s="248"/>
      <c r="J175" s="248"/>
      <c r="K175" s="248"/>
      <c r="L175" s="248"/>
      <c r="M175" s="248"/>
      <c r="N175" s="248"/>
      <c r="O175" s="248"/>
      <c r="P175" s="248"/>
      <c r="Q175" s="248"/>
      <c r="R175" s="248"/>
      <c r="S175" s="269">
        <f t="shared" si="8"/>
        <v>0</v>
      </c>
      <c r="T175" s="13"/>
      <c r="U175" s="13"/>
      <c r="V175" s="17"/>
      <c r="W175" s="15"/>
      <c r="X175" s="15"/>
      <c r="Y175" s="1"/>
      <c r="Z175" s="1"/>
    </row>
    <row r="176" spans="1:26" x14ac:dyDescent="0.25">
      <c r="A176" s="105"/>
      <c r="B176" s="263" t="s">
        <v>10</v>
      </c>
      <c r="C176" s="164"/>
      <c r="D176" s="246"/>
      <c r="E176" s="191" t="s">
        <v>10</v>
      </c>
      <c r="F176" s="164"/>
      <c r="G176" s="248"/>
      <c r="H176" s="248"/>
      <c r="I176" s="248"/>
      <c r="J176" s="248"/>
      <c r="K176" s="248"/>
      <c r="L176" s="248"/>
      <c r="M176" s="248"/>
      <c r="N176" s="248"/>
      <c r="O176" s="248"/>
      <c r="P176" s="248"/>
      <c r="Q176" s="248"/>
      <c r="R176" s="248"/>
      <c r="S176" s="269">
        <f t="shared" si="8"/>
        <v>0</v>
      </c>
      <c r="T176" s="13"/>
      <c r="U176" s="13"/>
      <c r="V176" s="17"/>
      <c r="W176" s="15"/>
      <c r="X176" s="15"/>
      <c r="Y176" s="1"/>
      <c r="Z176" s="1"/>
    </row>
    <row r="177" spans="1:26" x14ac:dyDescent="0.25">
      <c r="A177" s="105"/>
      <c r="B177" s="263" t="s">
        <v>10</v>
      </c>
      <c r="C177" s="164"/>
      <c r="D177" s="246"/>
      <c r="E177" s="191" t="s">
        <v>10</v>
      </c>
      <c r="F177" s="164"/>
      <c r="G177" s="248"/>
      <c r="H177" s="248"/>
      <c r="I177" s="248"/>
      <c r="J177" s="248"/>
      <c r="K177" s="248"/>
      <c r="L177" s="248"/>
      <c r="M177" s="248"/>
      <c r="N177" s="248"/>
      <c r="O177" s="248"/>
      <c r="P177" s="248"/>
      <c r="Q177" s="248"/>
      <c r="R177" s="248"/>
      <c r="S177" s="269">
        <f t="shared" si="8"/>
        <v>0</v>
      </c>
      <c r="T177" s="13"/>
      <c r="U177" s="13"/>
      <c r="V177" s="13"/>
      <c r="W177" s="13"/>
      <c r="X177" s="15"/>
      <c r="Y177" s="1"/>
      <c r="Z177" s="1"/>
    </row>
    <row r="178" spans="1:26" x14ac:dyDescent="0.25">
      <c r="A178" s="105"/>
      <c r="B178" s="263" t="s">
        <v>10</v>
      </c>
      <c r="C178" s="164"/>
      <c r="D178" s="246"/>
      <c r="E178" s="191" t="s">
        <v>10</v>
      </c>
      <c r="F178" s="164"/>
      <c r="G178" s="248"/>
      <c r="H178" s="248"/>
      <c r="I178" s="248"/>
      <c r="J178" s="248"/>
      <c r="K178" s="248"/>
      <c r="L178" s="248"/>
      <c r="M178" s="248"/>
      <c r="N178" s="248"/>
      <c r="O178" s="248"/>
      <c r="P178" s="248"/>
      <c r="Q178" s="248"/>
      <c r="R178" s="248"/>
      <c r="S178" s="269">
        <f t="shared" si="8"/>
        <v>0</v>
      </c>
      <c r="T178" s="13"/>
      <c r="U178" s="13"/>
      <c r="V178" s="13"/>
      <c r="W178" s="13"/>
      <c r="X178" s="15"/>
      <c r="Y178" s="1"/>
      <c r="Z178" s="1"/>
    </row>
    <row r="179" spans="1:26" x14ac:dyDescent="0.25">
      <c r="A179" s="105"/>
      <c r="B179" s="263" t="s">
        <v>10</v>
      </c>
      <c r="C179" s="164"/>
      <c r="D179" s="246"/>
      <c r="E179" s="191" t="s">
        <v>10</v>
      </c>
      <c r="F179" s="164"/>
      <c r="G179" s="248"/>
      <c r="H179" s="248"/>
      <c r="I179" s="248"/>
      <c r="J179" s="248"/>
      <c r="K179" s="248"/>
      <c r="L179" s="248"/>
      <c r="M179" s="248"/>
      <c r="N179" s="248"/>
      <c r="O179" s="248"/>
      <c r="P179" s="248"/>
      <c r="Q179" s="248"/>
      <c r="R179" s="248"/>
      <c r="S179" s="269">
        <f t="shared" si="8"/>
        <v>0</v>
      </c>
      <c r="T179" s="13"/>
      <c r="U179" s="13"/>
      <c r="V179" s="13"/>
      <c r="W179" s="13"/>
      <c r="X179" s="15"/>
      <c r="Y179" s="1"/>
      <c r="Z179" s="1"/>
    </row>
    <row r="180" spans="1:26" x14ac:dyDescent="0.25">
      <c r="A180" s="105"/>
      <c r="B180" s="263" t="s">
        <v>10</v>
      </c>
      <c r="C180" s="164"/>
      <c r="D180" s="246"/>
      <c r="E180" s="191" t="s">
        <v>10</v>
      </c>
      <c r="F180" s="164"/>
      <c r="G180" s="248"/>
      <c r="H180" s="248"/>
      <c r="I180" s="248"/>
      <c r="J180" s="248"/>
      <c r="K180" s="248"/>
      <c r="L180" s="248"/>
      <c r="M180" s="248"/>
      <c r="N180" s="248"/>
      <c r="O180" s="248"/>
      <c r="P180" s="248"/>
      <c r="Q180" s="248"/>
      <c r="R180" s="248"/>
      <c r="S180" s="269">
        <f t="shared" si="8"/>
        <v>0</v>
      </c>
      <c r="T180" s="13"/>
      <c r="U180" s="13"/>
      <c r="V180" s="13"/>
      <c r="W180" s="13"/>
      <c r="X180" s="15"/>
      <c r="Y180" s="1"/>
      <c r="Z180" s="1"/>
    </row>
    <row r="181" spans="1:26" x14ac:dyDescent="0.25">
      <c r="A181" s="105"/>
      <c r="B181" s="263" t="s">
        <v>10</v>
      </c>
      <c r="C181" s="164"/>
      <c r="D181" s="246"/>
      <c r="E181" s="191" t="s">
        <v>10</v>
      </c>
      <c r="F181" s="164"/>
      <c r="G181" s="248"/>
      <c r="H181" s="248"/>
      <c r="I181" s="248"/>
      <c r="J181" s="248"/>
      <c r="K181" s="248"/>
      <c r="L181" s="248"/>
      <c r="M181" s="248"/>
      <c r="N181" s="248"/>
      <c r="O181" s="248"/>
      <c r="P181" s="248"/>
      <c r="Q181" s="248"/>
      <c r="R181" s="248"/>
      <c r="S181" s="269">
        <f t="shared" si="8"/>
        <v>0</v>
      </c>
      <c r="T181" s="13"/>
      <c r="U181" s="13"/>
      <c r="V181" s="13"/>
      <c r="W181" s="13"/>
      <c r="X181" s="15"/>
      <c r="Y181" s="1"/>
      <c r="Z181" s="1"/>
    </row>
    <row r="182" spans="1:26" x14ac:dyDescent="0.25">
      <c r="A182" s="105"/>
      <c r="B182" s="263" t="s">
        <v>10</v>
      </c>
      <c r="C182" s="164"/>
      <c r="D182" s="246"/>
      <c r="E182" s="191" t="s">
        <v>10</v>
      </c>
      <c r="F182" s="164"/>
      <c r="G182" s="248"/>
      <c r="H182" s="248"/>
      <c r="I182" s="248"/>
      <c r="J182" s="248"/>
      <c r="K182" s="248"/>
      <c r="L182" s="248"/>
      <c r="M182" s="248"/>
      <c r="N182" s="248"/>
      <c r="O182" s="248"/>
      <c r="P182" s="248"/>
      <c r="Q182" s="248"/>
      <c r="R182" s="248"/>
      <c r="S182" s="269">
        <f t="shared" ref="S182:S196" si="9">SUM(G182:R182)</f>
        <v>0</v>
      </c>
      <c r="T182" s="13"/>
      <c r="U182" s="13"/>
      <c r="V182" s="13"/>
      <c r="W182" s="13"/>
      <c r="X182" s="15"/>
      <c r="Y182" s="1"/>
      <c r="Z182" s="1"/>
    </row>
    <row r="183" spans="1:26" x14ac:dyDescent="0.25">
      <c r="A183" s="105"/>
      <c r="B183" s="263" t="s">
        <v>10</v>
      </c>
      <c r="C183" s="164"/>
      <c r="D183" s="246"/>
      <c r="E183" s="191" t="s">
        <v>10</v>
      </c>
      <c r="F183" s="164"/>
      <c r="G183" s="248"/>
      <c r="H183" s="248"/>
      <c r="I183" s="248"/>
      <c r="J183" s="248"/>
      <c r="K183" s="248"/>
      <c r="L183" s="248"/>
      <c r="M183" s="248"/>
      <c r="N183" s="248"/>
      <c r="O183" s="248"/>
      <c r="P183" s="248"/>
      <c r="Q183" s="248"/>
      <c r="R183" s="248"/>
      <c r="S183" s="269">
        <f t="shared" si="9"/>
        <v>0</v>
      </c>
      <c r="T183" s="13"/>
      <c r="U183" s="13"/>
      <c r="V183" s="13"/>
      <c r="W183" s="13"/>
      <c r="X183" s="15"/>
      <c r="Y183" s="1"/>
      <c r="Z183" s="1"/>
    </row>
    <row r="184" spans="1:26" x14ac:dyDescent="0.25">
      <c r="A184" s="105"/>
      <c r="B184" s="263" t="s">
        <v>10</v>
      </c>
      <c r="C184" s="164"/>
      <c r="D184" s="246"/>
      <c r="E184" s="191" t="s">
        <v>10</v>
      </c>
      <c r="F184" s="164"/>
      <c r="G184" s="248"/>
      <c r="H184" s="248"/>
      <c r="I184" s="248"/>
      <c r="J184" s="248"/>
      <c r="K184" s="248"/>
      <c r="L184" s="248"/>
      <c r="M184" s="248"/>
      <c r="N184" s="248"/>
      <c r="O184" s="248"/>
      <c r="P184" s="248"/>
      <c r="Q184" s="248"/>
      <c r="R184" s="248"/>
      <c r="S184" s="269">
        <f t="shared" si="9"/>
        <v>0</v>
      </c>
      <c r="T184" s="13"/>
      <c r="U184" s="13"/>
      <c r="V184" s="13"/>
      <c r="W184" s="13"/>
      <c r="X184" s="15"/>
      <c r="Y184" s="1"/>
      <c r="Z184" s="1"/>
    </row>
    <row r="185" spans="1:26" x14ac:dyDescent="0.25">
      <c r="A185" s="105"/>
      <c r="B185" s="263" t="s">
        <v>10</v>
      </c>
      <c r="C185" s="164"/>
      <c r="D185" s="246"/>
      <c r="E185" s="191" t="s">
        <v>10</v>
      </c>
      <c r="F185" s="164"/>
      <c r="G185" s="248"/>
      <c r="H185" s="248"/>
      <c r="I185" s="248"/>
      <c r="J185" s="248"/>
      <c r="K185" s="248"/>
      <c r="L185" s="248"/>
      <c r="M185" s="248"/>
      <c r="N185" s="248"/>
      <c r="O185" s="248"/>
      <c r="P185" s="248"/>
      <c r="Q185" s="248"/>
      <c r="R185" s="248"/>
      <c r="S185" s="269">
        <f t="shared" si="9"/>
        <v>0</v>
      </c>
      <c r="T185" s="13"/>
      <c r="U185" s="13"/>
      <c r="V185" s="13"/>
      <c r="W185" s="13"/>
      <c r="X185" s="15"/>
      <c r="Y185" s="1"/>
      <c r="Z185" s="1"/>
    </row>
    <row r="186" spans="1:26" x14ac:dyDescent="0.25">
      <c r="A186" s="105"/>
      <c r="B186" s="263" t="s">
        <v>10</v>
      </c>
      <c r="C186" s="164"/>
      <c r="D186" s="246"/>
      <c r="E186" s="191" t="s">
        <v>10</v>
      </c>
      <c r="F186" s="164"/>
      <c r="G186" s="248"/>
      <c r="H186" s="248"/>
      <c r="I186" s="248"/>
      <c r="J186" s="248"/>
      <c r="K186" s="248"/>
      <c r="L186" s="248"/>
      <c r="M186" s="248"/>
      <c r="N186" s="248"/>
      <c r="O186" s="248"/>
      <c r="P186" s="248"/>
      <c r="Q186" s="248"/>
      <c r="R186" s="248"/>
      <c r="S186" s="269">
        <f t="shared" si="9"/>
        <v>0</v>
      </c>
      <c r="T186" s="13"/>
      <c r="U186" s="13"/>
      <c r="V186" s="13"/>
      <c r="W186" s="13"/>
      <c r="X186" s="15"/>
      <c r="Y186" s="1"/>
      <c r="Z186" s="1"/>
    </row>
    <row r="187" spans="1:26" x14ac:dyDescent="0.25">
      <c r="A187" s="105"/>
      <c r="B187" s="263" t="s">
        <v>10</v>
      </c>
      <c r="C187" s="164"/>
      <c r="D187" s="246"/>
      <c r="E187" s="191" t="s">
        <v>10</v>
      </c>
      <c r="F187" s="164"/>
      <c r="G187" s="248"/>
      <c r="H187" s="248"/>
      <c r="I187" s="248"/>
      <c r="J187" s="248"/>
      <c r="K187" s="248"/>
      <c r="L187" s="248"/>
      <c r="M187" s="248"/>
      <c r="N187" s="248"/>
      <c r="O187" s="248"/>
      <c r="P187" s="248"/>
      <c r="Q187" s="248"/>
      <c r="R187" s="248"/>
      <c r="S187" s="269">
        <f t="shared" si="9"/>
        <v>0</v>
      </c>
      <c r="T187" s="13"/>
      <c r="U187" s="13"/>
      <c r="V187" s="13"/>
      <c r="W187" s="13"/>
      <c r="X187" s="15"/>
      <c r="Y187" s="1"/>
      <c r="Z187" s="1"/>
    </row>
    <row r="188" spans="1:26" x14ac:dyDescent="0.25">
      <c r="A188" s="105"/>
      <c r="B188" s="263" t="s">
        <v>10</v>
      </c>
      <c r="C188" s="164"/>
      <c r="D188" s="246"/>
      <c r="E188" s="191" t="s">
        <v>10</v>
      </c>
      <c r="F188" s="164"/>
      <c r="G188" s="248"/>
      <c r="H188" s="248"/>
      <c r="I188" s="248"/>
      <c r="J188" s="248"/>
      <c r="K188" s="248"/>
      <c r="L188" s="248"/>
      <c r="M188" s="248"/>
      <c r="N188" s="248"/>
      <c r="O188" s="248"/>
      <c r="P188" s="248"/>
      <c r="Q188" s="248"/>
      <c r="R188" s="248"/>
      <c r="S188" s="269">
        <f t="shared" si="9"/>
        <v>0</v>
      </c>
      <c r="T188" s="13"/>
      <c r="U188" s="13"/>
      <c r="V188" s="13"/>
      <c r="W188" s="13"/>
      <c r="X188" s="15"/>
      <c r="Y188" s="1"/>
      <c r="Z188" s="1"/>
    </row>
    <row r="189" spans="1:26" x14ac:dyDescent="0.25">
      <c r="A189" s="105"/>
      <c r="B189" s="263" t="s">
        <v>10</v>
      </c>
      <c r="C189" s="164"/>
      <c r="D189" s="246"/>
      <c r="E189" s="191" t="s">
        <v>10</v>
      </c>
      <c r="F189" s="164"/>
      <c r="G189" s="248"/>
      <c r="H189" s="248"/>
      <c r="I189" s="248"/>
      <c r="J189" s="248"/>
      <c r="K189" s="248"/>
      <c r="L189" s="248"/>
      <c r="M189" s="248"/>
      <c r="N189" s="248"/>
      <c r="O189" s="248"/>
      <c r="P189" s="248"/>
      <c r="Q189" s="248"/>
      <c r="R189" s="248"/>
      <c r="S189" s="269">
        <f t="shared" si="9"/>
        <v>0</v>
      </c>
      <c r="T189" s="13"/>
      <c r="U189" s="13"/>
      <c r="V189" s="13"/>
      <c r="W189" s="13"/>
      <c r="X189" s="15"/>
      <c r="Y189" s="1"/>
      <c r="Z189" s="1"/>
    </row>
    <row r="190" spans="1:26" x14ac:dyDescent="0.25">
      <c r="A190" s="105"/>
      <c r="B190" s="263" t="s">
        <v>10</v>
      </c>
      <c r="C190" s="164"/>
      <c r="D190" s="246"/>
      <c r="E190" s="191" t="s">
        <v>10</v>
      </c>
      <c r="F190" s="164"/>
      <c r="G190" s="248"/>
      <c r="H190" s="248"/>
      <c r="I190" s="248"/>
      <c r="J190" s="248"/>
      <c r="K190" s="248"/>
      <c r="L190" s="248"/>
      <c r="M190" s="248"/>
      <c r="N190" s="248"/>
      <c r="O190" s="248"/>
      <c r="P190" s="248"/>
      <c r="Q190" s="248"/>
      <c r="R190" s="248"/>
      <c r="S190" s="269">
        <f t="shared" si="9"/>
        <v>0</v>
      </c>
      <c r="T190" s="13"/>
      <c r="U190" s="13"/>
      <c r="V190" s="13"/>
      <c r="W190" s="13"/>
      <c r="X190" s="15"/>
      <c r="Y190" s="1"/>
      <c r="Z190" s="1"/>
    </row>
    <row r="191" spans="1:26" x14ac:dyDescent="0.25">
      <c r="A191" s="105"/>
      <c r="B191" s="263" t="s">
        <v>10</v>
      </c>
      <c r="C191" s="164"/>
      <c r="D191" s="246"/>
      <c r="E191" s="191" t="s">
        <v>10</v>
      </c>
      <c r="F191" s="164"/>
      <c r="G191" s="248"/>
      <c r="H191" s="248"/>
      <c r="I191" s="248"/>
      <c r="J191" s="248"/>
      <c r="K191" s="248"/>
      <c r="L191" s="248"/>
      <c r="M191" s="248"/>
      <c r="N191" s="248"/>
      <c r="O191" s="248"/>
      <c r="P191" s="248"/>
      <c r="Q191" s="248"/>
      <c r="R191" s="248"/>
      <c r="S191" s="269">
        <f t="shared" si="9"/>
        <v>0</v>
      </c>
      <c r="T191" s="13"/>
      <c r="U191" s="13"/>
      <c r="V191" s="13"/>
      <c r="W191" s="13"/>
      <c r="X191" s="15"/>
      <c r="Y191" s="1"/>
      <c r="Z191" s="1"/>
    </row>
    <row r="192" spans="1:26" x14ac:dyDescent="0.25">
      <c r="A192" s="105"/>
      <c r="B192" s="263" t="s">
        <v>10</v>
      </c>
      <c r="C192" s="164"/>
      <c r="D192" s="246"/>
      <c r="E192" s="191" t="s">
        <v>10</v>
      </c>
      <c r="F192" s="164"/>
      <c r="G192" s="248"/>
      <c r="H192" s="248"/>
      <c r="I192" s="248"/>
      <c r="J192" s="248"/>
      <c r="K192" s="248"/>
      <c r="L192" s="248"/>
      <c r="M192" s="248"/>
      <c r="N192" s="248"/>
      <c r="O192" s="248"/>
      <c r="P192" s="248"/>
      <c r="Q192" s="248"/>
      <c r="R192" s="248"/>
      <c r="S192" s="269">
        <f t="shared" si="9"/>
        <v>0</v>
      </c>
      <c r="T192" s="13"/>
      <c r="U192" s="13"/>
      <c r="V192" s="13"/>
      <c r="W192" s="13"/>
      <c r="X192" s="15"/>
      <c r="Y192" s="1"/>
      <c r="Z192" s="1"/>
    </row>
    <row r="193" spans="1:29" x14ac:dyDescent="0.25">
      <c r="A193" s="105"/>
      <c r="B193" s="263" t="s">
        <v>10</v>
      </c>
      <c r="C193" s="164"/>
      <c r="D193" s="246"/>
      <c r="E193" s="191" t="s">
        <v>10</v>
      </c>
      <c r="F193" s="164"/>
      <c r="G193" s="248"/>
      <c r="H193" s="248"/>
      <c r="I193" s="248"/>
      <c r="J193" s="248"/>
      <c r="K193" s="248"/>
      <c r="L193" s="248"/>
      <c r="M193" s="248"/>
      <c r="N193" s="248"/>
      <c r="O193" s="248"/>
      <c r="P193" s="248"/>
      <c r="Q193" s="248"/>
      <c r="R193" s="248"/>
      <c r="S193" s="269">
        <f t="shared" si="9"/>
        <v>0</v>
      </c>
      <c r="T193" s="13"/>
      <c r="U193" s="13"/>
      <c r="V193" s="13"/>
      <c r="W193" s="13"/>
      <c r="X193" s="15"/>
      <c r="Y193" s="1"/>
      <c r="Z193" s="1"/>
    </row>
    <row r="194" spans="1:29" x14ac:dyDescent="0.25">
      <c r="A194" s="105"/>
      <c r="B194" s="263" t="s">
        <v>10</v>
      </c>
      <c r="C194" s="164"/>
      <c r="D194" s="246"/>
      <c r="E194" s="191" t="s">
        <v>10</v>
      </c>
      <c r="F194" s="164"/>
      <c r="G194" s="248"/>
      <c r="H194" s="248"/>
      <c r="I194" s="248"/>
      <c r="J194" s="248"/>
      <c r="K194" s="248"/>
      <c r="L194" s="248"/>
      <c r="M194" s="248"/>
      <c r="N194" s="248"/>
      <c r="O194" s="248"/>
      <c r="P194" s="248"/>
      <c r="Q194" s="248"/>
      <c r="R194" s="248"/>
      <c r="S194" s="269">
        <f t="shared" si="9"/>
        <v>0</v>
      </c>
      <c r="T194" s="13"/>
      <c r="U194" s="13"/>
      <c r="V194" s="13"/>
      <c r="W194" s="13"/>
      <c r="X194" s="15"/>
      <c r="Y194" s="1"/>
      <c r="Z194" s="1"/>
    </row>
    <row r="195" spans="1:29" x14ac:dyDescent="0.25">
      <c r="A195" s="105"/>
      <c r="B195" s="263" t="s">
        <v>10</v>
      </c>
      <c r="C195" s="164"/>
      <c r="D195" s="246"/>
      <c r="E195" s="191" t="s">
        <v>10</v>
      </c>
      <c r="F195" s="164"/>
      <c r="G195" s="248"/>
      <c r="H195" s="248"/>
      <c r="I195" s="248"/>
      <c r="J195" s="248"/>
      <c r="K195" s="248"/>
      <c r="L195" s="248"/>
      <c r="M195" s="248"/>
      <c r="N195" s="248"/>
      <c r="O195" s="248"/>
      <c r="P195" s="248"/>
      <c r="Q195" s="248"/>
      <c r="R195" s="248"/>
      <c r="S195" s="269">
        <f t="shared" si="9"/>
        <v>0</v>
      </c>
      <c r="T195" s="13"/>
      <c r="U195" s="13"/>
      <c r="V195" s="13"/>
      <c r="W195" s="13"/>
      <c r="X195" s="15"/>
      <c r="Y195" s="1"/>
      <c r="Z195" s="1"/>
    </row>
    <row r="196" spans="1:29" x14ac:dyDescent="0.25">
      <c r="A196" s="105"/>
      <c r="B196" s="263" t="s">
        <v>10</v>
      </c>
      <c r="C196" s="164"/>
      <c r="D196" s="246"/>
      <c r="E196" s="191" t="s">
        <v>10</v>
      </c>
      <c r="F196" s="164"/>
      <c r="G196" s="248"/>
      <c r="H196" s="248"/>
      <c r="I196" s="248"/>
      <c r="J196" s="248"/>
      <c r="K196" s="248"/>
      <c r="L196" s="248"/>
      <c r="M196" s="248"/>
      <c r="N196" s="248"/>
      <c r="O196" s="248"/>
      <c r="P196" s="248"/>
      <c r="Q196" s="248"/>
      <c r="R196" s="248"/>
      <c r="S196" s="269">
        <f t="shared" si="9"/>
        <v>0</v>
      </c>
      <c r="T196" s="13"/>
      <c r="U196" s="13"/>
      <c r="V196" s="13"/>
      <c r="W196" s="13"/>
      <c r="X196" s="15"/>
      <c r="Y196" s="1"/>
      <c r="Z196" s="1"/>
    </row>
    <row r="197" spans="1:29" x14ac:dyDescent="0.25">
      <c r="A197" s="105"/>
      <c r="B197" s="13"/>
      <c r="C197" s="13"/>
      <c r="D197" s="13"/>
      <c r="E197" s="13"/>
      <c r="F197" s="13"/>
      <c r="G197" s="13"/>
      <c r="H197" s="13"/>
      <c r="I197" s="13"/>
      <c r="J197" s="13"/>
      <c r="K197" s="13"/>
      <c r="L197" s="13"/>
      <c r="M197" s="13"/>
      <c r="N197" s="13"/>
      <c r="O197" s="13"/>
      <c r="P197" s="13"/>
      <c r="Q197" s="13"/>
      <c r="R197" s="13"/>
      <c r="S197" s="13"/>
      <c r="T197" s="13"/>
      <c r="U197" s="13"/>
      <c r="V197" s="13"/>
      <c r="W197" s="15"/>
      <c r="X197" s="15"/>
      <c r="Y197" s="1"/>
      <c r="Z197" s="1"/>
    </row>
    <row r="198" spans="1:29" x14ac:dyDescent="0.25">
      <c r="A198" s="105"/>
      <c r="B198" s="13"/>
      <c r="C198" s="13"/>
      <c r="D198" s="13"/>
      <c r="E198" s="13"/>
      <c r="F198" s="13"/>
      <c r="G198" s="13"/>
      <c r="H198" s="13"/>
      <c r="I198" s="13"/>
      <c r="J198" s="13"/>
      <c r="K198" s="13"/>
      <c r="L198" s="13"/>
      <c r="M198" s="13"/>
      <c r="N198" s="13"/>
      <c r="O198" s="13"/>
      <c r="P198" s="13"/>
      <c r="Q198" s="13"/>
      <c r="R198" s="13"/>
      <c r="S198" s="13"/>
      <c r="T198" s="13"/>
      <c r="U198" s="13"/>
      <c r="V198" s="13"/>
      <c r="W198" s="15"/>
      <c r="X198" s="15"/>
      <c r="Y198" s="1"/>
      <c r="Z198" s="1"/>
    </row>
    <row r="199" spans="1:29" x14ac:dyDescent="0.25">
      <c r="A199" s="105"/>
      <c r="B199" s="13"/>
      <c r="C199" s="13"/>
      <c r="D199" s="13"/>
      <c r="E199" s="13"/>
      <c r="F199" s="13"/>
      <c r="G199" s="13"/>
      <c r="H199" s="13"/>
      <c r="I199" s="13"/>
      <c r="J199" s="13"/>
      <c r="K199" s="13"/>
      <c r="L199" s="13"/>
      <c r="M199" s="13"/>
      <c r="N199" s="13"/>
      <c r="O199" s="13"/>
      <c r="P199" s="13"/>
      <c r="Q199" s="13"/>
      <c r="R199" s="13"/>
      <c r="S199" s="13"/>
      <c r="T199" s="13"/>
      <c r="U199" s="13"/>
      <c r="V199" s="13"/>
      <c r="W199" s="15"/>
      <c r="X199" s="15"/>
      <c r="Y199" s="1"/>
      <c r="Z199" s="1"/>
      <c r="AC199" s="104"/>
    </row>
    <row r="200" spans="1:29" x14ac:dyDescent="0.25">
      <c r="A200" s="105"/>
      <c r="B200" s="82" t="s">
        <v>722</v>
      </c>
      <c r="C200" s="13"/>
      <c r="D200" s="13"/>
      <c r="E200" s="13"/>
      <c r="F200" s="13"/>
      <c r="G200" s="13"/>
      <c r="H200" s="13"/>
      <c r="I200" s="13"/>
      <c r="J200" s="13"/>
      <c r="K200" s="13"/>
      <c r="L200" s="13"/>
      <c r="M200" s="13"/>
      <c r="N200" s="13"/>
      <c r="O200" s="13"/>
      <c r="P200" s="13"/>
      <c r="Q200" s="13"/>
      <c r="R200" s="13"/>
      <c r="S200" s="13"/>
      <c r="T200" s="13"/>
      <c r="U200" s="13"/>
      <c r="V200" s="13"/>
      <c r="W200" s="15"/>
      <c r="X200" s="15"/>
      <c r="Y200" s="1"/>
      <c r="Z200" s="1"/>
      <c r="AC200" s="104"/>
    </row>
    <row r="201" spans="1:29" x14ac:dyDescent="0.25">
      <c r="A201" s="105"/>
      <c r="B201" s="82"/>
      <c r="C201" s="13"/>
      <c r="D201" s="13"/>
      <c r="E201" s="13"/>
      <c r="F201" s="13"/>
      <c r="G201" s="13"/>
      <c r="H201" s="13"/>
      <c r="I201" s="13"/>
      <c r="J201" s="13"/>
      <c r="K201" s="13"/>
      <c r="L201" s="13"/>
      <c r="M201" s="13"/>
      <c r="N201" s="13"/>
      <c r="O201" s="13"/>
      <c r="P201" s="13"/>
      <c r="Q201" s="13"/>
      <c r="R201" s="13"/>
      <c r="S201" s="13"/>
      <c r="T201" s="13"/>
      <c r="U201" s="13"/>
      <c r="V201" s="15"/>
      <c r="W201" s="15"/>
      <c r="X201" s="15"/>
      <c r="Y201" s="1"/>
      <c r="Z201" s="1"/>
      <c r="AC201" s="104"/>
    </row>
    <row r="202" spans="1:29" ht="27" customHeight="1" x14ac:dyDescent="0.25">
      <c r="A202" s="105"/>
      <c r="B202" s="416" t="s">
        <v>85</v>
      </c>
      <c r="C202" s="416" t="s">
        <v>86</v>
      </c>
      <c r="D202" s="416" t="s">
        <v>43</v>
      </c>
      <c r="E202" s="416" t="s">
        <v>719</v>
      </c>
      <c r="F202" s="398" t="s">
        <v>17</v>
      </c>
      <c r="G202" s="398"/>
      <c r="H202" s="398"/>
      <c r="I202" s="398"/>
      <c r="J202" s="398"/>
      <c r="K202" s="398"/>
      <c r="L202" s="398"/>
      <c r="M202" s="398"/>
      <c r="N202" s="398"/>
      <c r="O202" s="398"/>
      <c r="P202" s="398"/>
      <c r="Q202" s="398"/>
      <c r="R202" s="416" t="s">
        <v>88</v>
      </c>
      <c r="S202" s="13"/>
      <c r="T202" s="13"/>
      <c r="U202" s="13"/>
      <c r="V202" s="15"/>
      <c r="W202" s="15"/>
      <c r="X202" s="15"/>
      <c r="Y202" s="1"/>
      <c r="Z202" s="1"/>
      <c r="AC202" s="104"/>
    </row>
    <row r="203" spans="1:29" ht="27" customHeight="1" x14ac:dyDescent="0.25">
      <c r="A203" s="105"/>
      <c r="B203" s="417"/>
      <c r="C203" s="417"/>
      <c r="D203" s="417"/>
      <c r="E203" s="417"/>
      <c r="F203" s="251" t="s">
        <v>18</v>
      </c>
      <c r="G203" s="251" t="s">
        <v>19</v>
      </c>
      <c r="H203" s="253" t="s">
        <v>20</v>
      </c>
      <c r="I203" s="251" t="s">
        <v>21</v>
      </c>
      <c r="J203" s="253" t="s">
        <v>22</v>
      </c>
      <c r="K203" s="251" t="s">
        <v>23</v>
      </c>
      <c r="L203" s="251" t="s">
        <v>24</v>
      </c>
      <c r="M203" s="251" t="s">
        <v>66</v>
      </c>
      <c r="N203" s="251" t="s">
        <v>67</v>
      </c>
      <c r="O203" s="251" t="s">
        <v>68</v>
      </c>
      <c r="P203" s="253" t="s">
        <v>87</v>
      </c>
      <c r="Q203" s="251" t="s">
        <v>29</v>
      </c>
      <c r="R203" s="417"/>
      <c r="S203" s="13"/>
      <c r="T203" s="13"/>
      <c r="U203" s="13"/>
      <c r="V203" s="15"/>
      <c r="W203" s="15"/>
      <c r="X203" s="15"/>
      <c r="Y203" s="1"/>
      <c r="Z203" s="1"/>
      <c r="AC203" s="104"/>
    </row>
    <row r="204" spans="1:29" x14ac:dyDescent="0.25">
      <c r="A204" s="105"/>
      <c r="B204" s="248"/>
      <c r="C204" s="246"/>
      <c r="D204" s="191" t="s">
        <v>10</v>
      </c>
      <c r="E204" s="164"/>
      <c r="F204" s="248"/>
      <c r="G204" s="248"/>
      <c r="H204" s="248"/>
      <c r="I204" s="248"/>
      <c r="J204" s="248"/>
      <c r="K204" s="248"/>
      <c r="L204" s="248"/>
      <c r="M204" s="248"/>
      <c r="N204" s="248"/>
      <c r="O204" s="248"/>
      <c r="P204" s="248"/>
      <c r="Q204" s="248"/>
      <c r="R204" s="269">
        <f>SUM(F204:Q204)</f>
        <v>0</v>
      </c>
      <c r="S204" s="13"/>
      <c r="T204" s="13"/>
      <c r="U204" s="13"/>
      <c r="V204" s="15"/>
      <c r="W204" s="15"/>
      <c r="X204" s="15"/>
      <c r="Y204" s="1"/>
      <c r="Z204" s="1"/>
      <c r="AC204" s="104"/>
    </row>
    <row r="205" spans="1:29" x14ac:dyDescent="0.25">
      <c r="A205" s="105"/>
      <c r="B205" s="248"/>
      <c r="C205" s="246"/>
      <c r="D205" s="191" t="s">
        <v>10</v>
      </c>
      <c r="E205" s="164"/>
      <c r="F205" s="248"/>
      <c r="G205" s="248"/>
      <c r="H205" s="248"/>
      <c r="I205" s="248"/>
      <c r="J205" s="248"/>
      <c r="K205" s="248"/>
      <c r="L205" s="248"/>
      <c r="M205" s="248"/>
      <c r="N205" s="248"/>
      <c r="O205" s="248"/>
      <c r="P205" s="248"/>
      <c r="Q205" s="248"/>
      <c r="R205" s="269">
        <f>SUM(F205:Q205)</f>
        <v>0</v>
      </c>
      <c r="S205" s="13"/>
      <c r="T205" s="13"/>
      <c r="U205" s="13"/>
      <c r="V205" s="15"/>
      <c r="W205" s="15"/>
      <c r="X205" s="15"/>
      <c r="Y205" s="1"/>
      <c r="Z205" s="1"/>
      <c r="AC205" s="104"/>
    </row>
    <row r="206" spans="1:29" x14ac:dyDescent="0.25">
      <c r="A206" s="105"/>
      <c r="B206" s="248"/>
      <c r="C206" s="246"/>
      <c r="D206" s="191" t="s">
        <v>10</v>
      </c>
      <c r="E206" s="164"/>
      <c r="F206" s="248"/>
      <c r="G206" s="248"/>
      <c r="H206" s="248"/>
      <c r="I206" s="248"/>
      <c r="J206" s="248"/>
      <c r="K206" s="248"/>
      <c r="L206" s="248"/>
      <c r="M206" s="248"/>
      <c r="N206" s="248"/>
      <c r="O206" s="248"/>
      <c r="P206" s="248"/>
      <c r="Q206" s="248"/>
      <c r="R206" s="269">
        <f>SUM(F206:Q206)</f>
        <v>0</v>
      </c>
      <c r="S206" s="1"/>
      <c r="T206" s="1"/>
      <c r="U206" s="1"/>
      <c r="V206" s="1"/>
      <c r="W206" s="1"/>
      <c r="X206" s="1"/>
      <c r="Y206" s="1"/>
      <c r="Z206" s="1"/>
      <c r="AC206" s="104"/>
    </row>
    <row r="207" spans="1:29" x14ac:dyDescent="0.25">
      <c r="A207" s="105"/>
      <c r="B207" s="248"/>
      <c r="C207" s="246"/>
      <c r="D207" s="191" t="s">
        <v>10</v>
      </c>
      <c r="E207" s="164"/>
      <c r="F207" s="248"/>
      <c r="G207" s="248"/>
      <c r="H207" s="248"/>
      <c r="I207" s="248"/>
      <c r="J207" s="248"/>
      <c r="K207" s="248"/>
      <c r="L207" s="248"/>
      <c r="M207" s="248"/>
      <c r="N207" s="248"/>
      <c r="O207" s="248"/>
      <c r="P207" s="248"/>
      <c r="Q207" s="248"/>
      <c r="R207" s="269">
        <f>SUM(F207:Q207)</f>
        <v>0</v>
      </c>
      <c r="S207" s="1"/>
      <c r="T207" s="1"/>
      <c r="U207" s="1"/>
      <c r="V207" s="1"/>
      <c r="W207" s="1"/>
      <c r="X207" s="1"/>
      <c r="Y207" s="1"/>
      <c r="Z207" s="1"/>
      <c r="AC207" s="104"/>
    </row>
    <row r="208" spans="1:29" x14ac:dyDescent="0.25">
      <c r="A208" s="105"/>
      <c r="B208" s="248"/>
      <c r="C208" s="246"/>
      <c r="D208" s="191" t="s">
        <v>10</v>
      </c>
      <c r="E208" s="164"/>
      <c r="F208" s="248"/>
      <c r="G208" s="248"/>
      <c r="H208" s="248"/>
      <c r="I208" s="248"/>
      <c r="J208" s="248"/>
      <c r="K208" s="248"/>
      <c r="L208" s="248"/>
      <c r="M208" s="248"/>
      <c r="N208" s="248"/>
      <c r="O208" s="248"/>
      <c r="P208" s="248"/>
      <c r="Q208" s="248"/>
      <c r="R208" s="269">
        <f>SUM(F208:Q208)</f>
        <v>0</v>
      </c>
      <c r="S208" s="1"/>
      <c r="T208" s="1"/>
      <c r="U208" s="1"/>
      <c r="V208" s="1"/>
      <c r="W208" s="1"/>
      <c r="X208" s="1"/>
      <c r="Y208" s="1"/>
      <c r="Z208" s="1"/>
      <c r="AC208" s="104"/>
    </row>
    <row r="209" spans="1:29" x14ac:dyDescent="0.25">
      <c r="A209" s="105"/>
      <c r="B209" s="248"/>
      <c r="C209" s="246"/>
      <c r="D209" s="191" t="s">
        <v>10</v>
      </c>
      <c r="E209" s="164"/>
      <c r="F209" s="248"/>
      <c r="G209" s="248"/>
      <c r="H209" s="248"/>
      <c r="I209" s="248"/>
      <c r="J209" s="248"/>
      <c r="K209" s="248"/>
      <c r="L209" s="248"/>
      <c r="M209" s="248"/>
      <c r="N209" s="248"/>
      <c r="O209" s="248"/>
      <c r="P209" s="248"/>
      <c r="Q209" s="248"/>
      <c r="R209" s="269">
        <f t="shared" ref="R209:R222" si="10">SUM(F209:Q209)</f>
        <v>0</v>
      </c>
      <c r="S209" s="1"/>
      <c r="T209" s="1"/>
      <c r="U209" s="1"/>
      <c r="V209" s="1"/>
      <c r="W209" s="1"/>
      <c r="X209" s="1"/>
      <c r="Y209" s="1"/>
      <c r="Z209" s="1"/>
      <c r="AC209" s="104"/>
    </row>
    <row r="210" spans="1:29" x14ac:dyDescent="0.25">
      <c r="A210" s="105"/>
      <c r="B210" s="248"/>
      <c r="C210" s="246"/>
      <c r="D210" s="191" t="s">
        <v>10</v>
      </c>
      <c r="E210" s="164"/>
      <c r="F210" s="248"/>
      <c r="G210" s="248"/>
      <c r="H210" s="248"/>
      <c r="I210" s="248"/>
      <c r="J210" s="248"/>
      <c r="K210" s="248"/>
      <c r="L210" s="248"/>
      <c r="M210" s="248"/>
      <c r="N210" s="248"/>
      <c r="O210" s="248"/>
      <c r="P210" s="248"/>
      <c r="Q210" s="248"/>
      <c r="R210" s="269">
        <f t="shared" si="10"/>
        <v>0</v>
      </c>
      <c r="S210" s="1"/>
      <c r="T210" s="1"/>
      <c r="U210" s="1"/>
      <c r="V210" s="1"/>
      <c r="W210" s="1"/>
      <c r="X210" s="1"/>
      <c r="Y210" s="1"/>
      <c r="Z210" s="1"/>
      <c r="AC210" s="104"/>
    </row>
    <row r="211" spans="1:29" x14ac:dyDescent="0.25">
      <c r="A211" s="105"/>
      <c r="B211" s="248"/>
      <c r="C211" s="246"/>
      <c r="D211" s="191" t="s">
        <v>10</v>
      </c>
      <c r="E211" s="164"/>
      <c r="F211" s="248"/>
      <c r="G211" s="248"/>
      <c r="H211" s="248"/>
      <c r="I211" s="248"/>
      <c r="J211" s="248"/>
      <c r="K211" s="248"/>
      <c r="L211" s="248"/>
      <c r="M211" s="248"/>
      <c r="N211" s="248"/>
      <c r="O211" s="248"/>
      <c r="P211" s="248"/>
      <c r="Q211" s="248"/>
      <c r="R211" s="269">
        <f t="shared" si="10"/>
        <v>0</v>
      </c>
      <c r="S211" s="1"/>
      <c r="T211" s="1"/>
      <c r="U211" s="1"/>
      <c r="V211" s="1"/>
      <c r="W211" s="1"/>
      <c r="X211" s="1"/>
      <c r="Y211" s="1"/>
      <c r="Z211" s="1"/>
      <c r="AC211" s="104"/>
    </row>
    <row r="212" spans="1:29" x14ac:dyDescent="0.25">
      <c r="A212" s="105"/>
      <c r="B212" s="248"/>
      <c r="C212" s="246"/>
      <c r="D212" s="191" t="s">
        <v>10</v>
      </c>
      <c r="E212" s="164"/>
      <c r="F212" s="248"/>
      <c r="G212" s="248"/>
      <c r="H212" s="248"/>
      <c r="I212" s="248"/>
      <c r="J212" s="248"/>
      <c r="K212" s="248"/>
      <c r="L212" s="248"/>
      <c r="M212" s="248"/>
      <c r="N212" s="248"/>
      <c r="O212" s="248"/>
      <c r="P212" s="248"/>
      <c r="Q212" s="248"/>
      <c r="R212" s="269">
        <f t="shared" si="10"/>
        <v>0</v>
      </c>
      <c r="S212" s="1"/>
      <c r="T212" s="1"/>
      <c r="U212" s="1"/>
      <c r="V212" s="1"/>
      <c r="W212" s="1"/>
      <c r="X212" s="1"/>
      <c r="Y212" s="1"/>
      <c r="Z212" s="1"/>
      <c r="AC212" s="104"/>
    </row>
    <row r="213" spans="1:29" x14ac:dyDescent="0.25">
      <c r="A213" s="105"/>
      <c r="B213" s="248"/>
      <c r="C213" s="246"/>
      <c r="D213" s="191" t="s">
        <v>10</v>
      </c>
      <c r="E213" s="164"/>
      <c r="F213" s="248"/>
      <c r="G213" s="248"/>
      <c r="H213" s="248"/>
      <c r="I213" s="248"/>
      <c r="J213" s="248"/>
      <c r="K213" s="248"/>
      <c r="L213" s="248"/>
      <c r="M213" s="248"/>
      <c r="N213" s="248"/>
      <c r="O213" s="248"/>
      <c r="P213" s="248"/>
      <c r="Q213" s="248"/>
      <c r="R213" s="269">
        <f t="shared" si="10"/>
        <v>0</v>
      </c>
      <c r="S213" s="1"/>
      <c r="T213" s="1"/>
      <c r="U213" s="1"/>
      <c r="V213" s="1"/>
      <c r="W213" s="1"/>
      <c r="X213" s="1"/>
      <c r="Y213" s="1"/>
      <c r="Z213" s="1"/>
      <c r="AC213" s="104"/>
    </row>
    <row r="214" spans="1:29" x14ac:dyDescent="0.25">
      <c r="A214" s="105"/>
      <c r="B214" s="248"/>
      <c r="C214" s="246"/>
      <c r="D214" s="191" t="s">
        <v>10</v>
      </c>
      <c r="E214" s="164"/>
      <c r="F214" s="248"/>
      <c r="G214" s="248"/>
      <c r="H214" s="248"/>
      <c r="I214" s="248"/>
      <c r="J214" s="248"/>
      <c r="K214" s="248"/>
      <c r="L214" s="248"/>
      <c r="M214" s="248"/>
      <c r="N214" s="248"/>
      <c r="O214" s="248"/>
      <c r="P214" s="248"/>
      <c r="Q214" s="248"/>
      <c r="R214" s="269">
        <f t="shared" si="10"/>
        <v>0</v>
      </c>
      <c r="S214" s="1"/>
      <c r="T214" s="1"/>
      <c r="U214" s="1"/>
      <c r="V214" s="1"/>
      <c r="W214" s="1"/>
      <c r="X214" s="1"/>
      <c r="Y214" s="1"/>
      <c r="Z214" s="1"/>
      <c r="AC214" s="104"/>
    </row>
    <row r="215" spans="1:29" x14ac:dyDescent="0.25">
      <c r="A215" s="105"/>
      <c r="B215" s="248"/>
      <c r="C215" s="246"/>
      <c r="D215" s="191" t="s">
        <v>10</v>
      </c>
      <c r="E215" s="164"/>
      <c r="F215" s="248"/>
      <c r="G215" s="248"/>
      <c r="H215" s="248"/>
      <c r="I215" s="248"/>
      <c r="J215" s="248"/>
      <c r="K215" s="248"/>
      <c r="L215" s="248"/>
      <c r="M215" s="248"/>
      <c r="N215" s="248"/>
      <c r="O215" s="248"/>
      <c r="P215" s="248"/>
      <c r="Q215" s="248"/>
      <c r="R215" s="269">
        <f t="shared" si="10"/>
        <v>0</v>
      </c>
      <c r="S215" s="1"/>
      <c r="T215" s="1"/>
      <c r="U215" s="1"/>
      <c r="V215" s="1"/>
      <c r="W215" s="1"/>
      <c r="X215" s="1"/>
      <c r="Y215" s="1"/>
      <c r="Z215" s="1"/>
      <c r="AC215" s="104"/>
    </row>
    <row r="216" spans="1:29" x14ac:dyDescent="0.25">
      <c r="A216" s="105"/>
      <c r="B216" s="248"/>
      <c r="C216" s="246"/>
      <c r="D216" s="191" t="s">
        <v>10</v>
      </c>
      <c r="E216" s="164"/>
      <c r="F216" s="248"/>
      <c r="G216" s="248"/>
      <c r="H216" s="248"/>
      <c r="I216" s="248"/>
      <c r="J216" s="248"/>
      <c r="K216" s="248"/>
      <c r="L216" s="248"/>
      <c r="M216" s="248"/>
      <c r="N216" s="248"/>
      <c r="O216" s="248"/>
      <c r="P216" s="248"/>
      <c r="Q216" s="248"/>
      <c r="R216" s="269">
        <f t="shared" si="10"/>
        <v>0</v>
      </c>
      <c r="S216" s="1"/>
      <c r="T216" s="1"/>
      <c r="U216" s="1"/>
      <c r="V216" s="1"/>
      <c r="W216" s="1"/>
      <c r="X216" s="1"/>
      <c r="Y216" s="1"/>
      <c r="Z216" s="1"/>
      <c r="AC216" s="104"/>
    </row>
    <row r="217" spans="1:29" x14ac:dyDescent="0.25">
      <c r="A217" s="105"/>
      <c r="B217" s="248"/>
      <c r="C217" s="246"/>
      <c r="D217" s="191" t="s">
        <v>10</v>
      </c>
      <c r="E217" s="164"/>
      <c r="F217" s="248"/>
      <c r="G217" s="248"/>
      <c r="H217" s="248"/>
      <c r="I217" s="248"/>
      <c r="J217" s="248"/>
      <c r="K217" s="248"/>
      <c r="L217" s="248"/>
      <c r="M217" s="248"/>
      <c r="N217" s="248"/>
      <c r="O217" s="248"/>
      <c r="P217" s="248"/>
      <c r="Q217" s="248"/>
      <c r="R217" s="269">
        <f t="shared" si="10"/>
        <v>0</v>
      </c>
      <c r="S217" s="1"/>
      <c r="T217" s="1"/>
      <c r="U217" s="1"/>
      <c r="V217" s="1"/>
      <c r="W217" s="1"/>
      <c r="X217" s="1"/>
      <c r="Y217" s="1"/>
      <c r="Z217" s="1"/>
    </row>
    <row r="218" spans="1:29" x14ac:dyDescent="0.25">
      <c r="A218" s="105"/>
      <c r="B218" s="248"/>
      <c r="C218" s="246"/>
      <c r="D218" s="191" t="s">
        <v>10</v>
      </c>
      <c r="E218" s="164"/>
      <c r="F218" s="248"/>
      <c r="G218" s="248"/>
      <c r="H218" s="248"/>
      <c r="I218" s="248"/>
      <c r="J218" s="248"/>
      <c r="K218" s="248"/>
      <c r="L218" s="248"/>
      <c r="M218" s="248"/>
      <c r="N218" s="248"/>
      <c r="O218" s="248"/>
      <c r="P218" s="248"/>
      <c r="Q218" s="248"/>
      <c r="R218" s="269">
        <f t="shared" si="10"/>
        <v>0</v>
      </c>
      <c r="S218" s="1"/>
      <c r="T218" s="1"/>
      <c r="U218" s="1"/>
      <c r="V218" s="1"/>
      <c r="W218" s="1"/>
      <c r="X218" s="1"/>
      <c r="Y218" s="1"/>
      <c r="Z218" s="1"/>
    </row>
    <row r="219" spans="1:29" x14ac:dyDescent="0.25">
      <c r="A219" s="105"/>
      <c r="B219" s="248"/>
      <c r="C219" s="246"/>
      <c r="D219" s="191" t="s">
        <v>10</v>
      </c>
      <c r="E219" s="164"/>
      <c r="F219" s="248"/>
      <c r="G219" s="248"/>
      <c r="H219" s="248"/>
      <c r="I219" s="248"/>
      <c r="J219" s="248"/>
      <c r="K219" s="248"/>
      <c r="L219" s="248"/>
      <c r="M219" s="248"/>
      <c r="N219" s="248"/>
      <c r="O219" s="248"/>
      <c r="P219" s="248"/>
      <c r="Q219" s="248"/>
      <c r="R219" s="269">
        <f t="shared" si="10"/>
        <v>0</v>
      </c>
      <c r="S219" s="1"/>
      <c r="T219" s="1"/>
      <c r="U219" s="1"/>
      <c r="V219" s="1"/>
      <c r="W219" s="1"/>
      <c r="X219" s="1"/>
      <c r="Y219" s="1"/>
      <c r="Z219" s="1"/>
    </row>
    <row r="220" spans="1:29" x14ac:dyDescent="0.25">
      <c r="A220" s="105"/>
      <c r="B220" s="248"/>
      <c r="C220" s="246"/>
      <c r="D220" s="191" t="s">
        <v>10</v>
      </c>
      <c r="E220" s="164"/>
      <c r="F220" s="248"/>
      <c r="G220" s="248"/>
      <c r="H220" s="248"/>
      <c r="I220" s="248"/>
      <c r="J220" s="248"/>
      <c r="K220" s="248"/>
      <c r="L220" s="248"/>
      <c r="M220" s="248"/>
      <c r="N220" s="248"/>
      <c r="O220" s="248"/>
      <c r="P220" s="248"/>
      <c r="Q220" s="248"/>
      <c r="R220" s="269">
        <f t="shared" si="10"/>
        <v>0</v>
      </c>
      <c r="S220" s="1"/>
      <c r="T220" s="1"/>
      <c r="U220" s="1"/>
      <c r="V220" s="1"/>
      <c r="W220" s="1"/>
      <c r="X220" s="1"/>
      <c r="Y220" s="1"/>
      <c r="Z220" s="1"/>
    </row>
    <row r="221" spans="1:29" x14ac:dyDescent="0.25">
      <c r="A221" s="105"/>
      <c r="B221" s="248"/>
      <c r="C221" s="246"/>
      <c r="D221" s="191" t="s">
        <v>10</v>
      </c>
      <c r="E221" s="164"/>
      <c r="F221" s="248"/>
      <c r="G221" s="248"/>
      <c r="H221" s="248"/>
      <c r="I221" s="248"/>
      <c r="J221" s="248"/>
      <c r="K221" s="248"/>
      <c r="L221" s="248"/>
      <c r="M221" s="248"/>
      <c r="N221" s="248"/>
      <c r="O221" s="248"/>
      <c r="P221" s="248"/>
      <c r="Q221" s="248"/>
      <c r="R221" s="269">
        <f t="shared" si="10"/>
        <v>0</v>
      </c>
      <c r="S221" s="1"/>
      <c r="T221" s="1"/>
      <c r="U221" s="1"/>
      <c r="V221" s="1"/>
      <c r="W221" s="1"/>
      <c r="X221" s="1"/>
      <c r="Y221" s="1"/>
      <c r="Z221" s="1"/>
    </row>
    <row r="222" spans="1:29" x14ac:dyDescent="0.25">
      <c r="A222" s="105"/>
      <c r="B222" s="248"/>
      <c r="C222" s="246"/>
      <c r="D222" s="191" t="s">
        <v>10</v>
      </c>
      <c r="E222" s="164"/>
      <c r="F222" s="248"/>
      <c r="G222" s="248"/>
      <c r="H222" s="248"/>
      <c r="I222" s="248"/>
      <c r="J222" s="248"/>
      <c r="K222" s="248"/>
      <c r="L222" s="248"/>
      <c r="M222" s="248"/>
      <c r="N222" s="248"/>
      <c r="O222" s="248"/>
      <c r="P222" s="248"/>
      <c r="Q222" s="248"/>
      <c r="R222" s="269">
        <f t="shared" si="10"/>
        <v>0</v>
      </c>
      <c r="S222" s="1"/>
      <c r="T222" s="1"/>
      <c r="U222" s="1"/>
      <c r="V222" s="1"/>
      <c r="W222" s="1"/>
      <c r="X222" s="1"/>
      <c r="Y222" s="1"/>
      <c r="Z222" s="1"/>
    </row>
    <row r="223" spans="1:29" x14ac:dyDescent="0.25">
      <c r="A223" s="105"/>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9" x14ac:dyDescent="0.25">
      <c r="A224" s="105"/>
      <c r="B224" s="1"/>
      <c r="C224" s="1"/>
      <c r="D224" s="1"/>
      <c r="E224" s="1"/>
      <c r="F224" s="1"/>
      <c r="G224" s="1"/>
      <c r="H224" s="1"/>
      <c r="I224" s="1"/>
      <c r="J224" s="1"/>
      <c r="K224" s="1"/>
      <c r="L224" s="1"/>
      <c r="M224" s="1"/>
      <c r="N224" s="1"/>
      <c r="O224" s="1"/>
      <c r="P224" s="1"/>
      <c r="Q224" s="1"/>
      <c r="R224" s="1"/>
      <c r="S224" s="1"/>
      <c r="T224" s="1"/>
      <c r="U224" s="297"/>
      <c r="V224" s="1"/>
      <c r="W224" s="1"/>
      <c r="X224" s="1"/>
      <c r="Y224" s="1"/>
      <c r="Z224" s="1"/>
    </row>
    <row r="225" spans="1:26" x14ac:dyDescent="0.25">
      <c r="A225" s="105"/>
      <c r="B225" s="1"/>
      <c r="C225" s="1"/>
      <c r="D225" s="1"/>
      <c r="E225" s="1"/>
      <c r="F225" s="1"/>
      <c r="G225" s="1"/>
      <c r="H225" s="1"/>
      <c r="I225" s="1"/>
      <c r="J225" s="1"/>
      <c r="K225" s="1"/>
      <c r="L225" s="1"/>
      <c r="M225" s="1"/>
      <c r="N225" s="1"/>
      <c r="O225" s="150"/>
      <c r="P225" s="150"/>
      <c r="Q225" s="150"/>
      <c r="R225" s="150"/>
      <c r="S225" s="150"/>
      <c r="T225" s="150"/>
      <c r="U225" s="150"/>
      <c r="V225" s="150"/>
      <c r="W225" s="1"/>
      <c r="X225" s="1"/>
      <c r="Y225" s="1"/>
      <c r="Z225" s="1"/>
    </row>
    <row r="226" spans="1:26" ht="22.5" customHeight="1" x14ac:dyDescent="0.25">
      <c r="A226" s="105"/>
      <c r="B226" s="196" t="s">
        <v>146</v>
      </c>
      <c r="C226" s="9"/>
      <c r="D226" s="9"/>
      <c r="E226" s="9"/>
      <c r="F226" s="9"/>
      <c r="G226" s="9"/>
      <c r="H226" s="9"/>
      <c r="I226" s="9"/>
      <c r="J226" s="9"/>
      <c r="K226" s="9"/>
      <c r="L226" s="9"/>
      <c r="M226" s="9"/>
      <c r="N226" s="9"/>
      <c r="O226" s="150"/>
      <c r="P226" s="150"/>
      <c r="Q226" s="150"/>
      <c r="R226" s="150"/>
      <c r="S226" s="150"/>
      <c r="T226" s="150"/>
      <c r="U226" s="150"/>
      <c r="V226" s="150"/>
      <c r="W226" s="1"/>
      <c r="X226" s="1"/>
      <c r="Y226" s="1"/>
      <c r="Z226" s="1"/>
    </row>
    <row r="227" spans="1:26" x14ac:dyDescent="0.25">
      <c r="A227" s="105"/>
      <c r="B227" s="442" t="s">
        <v>147</v>
      </c>
      <c r="C227" s="442"/>
      <c r="D227" s="442"/>
      <c r="E227" s="442"/>
      <c r="F227" s="442"/>
      <c r="G227" s="442"/>
      <c r="H227" s="442"/>
      <c r="I227" s="442"/>
      <c r="J227" s="442"/>
      <c r="K227" s="442"/>
      <c r="L227" s="442"/>
      <c r="M227" s="442"/>
      <c r="N227" s="442"/>
      <c r="O227" s="150"/>
      <c r="P227" s="150"/>
      <c r="Q227" s="150"/>
      <c r="R227" s="150"/>
      <c r="S227" s="150"/>
      <c r="T227" s="150"/>
      <c r="U227" s="150"/>
      <c r="V227" s="150"/>
      <c r="W227" s="1"/>
      <c r="X227" s="1"/>
      <c r="Y227" s="1"/>
      <c r="Z227" s="1"/>
    </row>
    <row r="228" spans="1:26" x14ac:dyDescent="0.25">
      <c r="A228" s="105"/>
      <c r="B228" s="442"/>
      <c r="C228" s="442"/>
      <c r="D228" s="442"/>
      <c r="E228" s="442"/>
      <c r="F228" s="442"/>
      <c r="G228" s="442"/>
      <c r="H228" s="442"/>
      <c r="I228" s="442"/>
      <c r="J228" s="442"/>
      <c r="K228" s="442"/>
      <c r="L228" s="442"/>
      <c r="M228" s="442"/>
      <c r="N228" s="442"/>
      <c r="O228" s="150"/>
      <c r="P228" s="306" t="s">
        <v>1018</v>
      </c>
      <c r="Q228" s="150"/>
      <c r="R228" s="150"/>
      <c r="S228" s="150"/>
      <c r="T228" s="150"/>
      <c r="U228" s="150"/>
      <c r="V228" s="150"/>
      <c r="W228" s="1"/>
      <c r="X228" s="1"/>
      <c r="Y228" s="1"/>
      <c r="Z228" s="1"/>
    </row>
    <row r="229" spans="1:26" x14ac:dyDescent="0.25">
      <c r="A229" s="105"/>
      <c r="B229" s="442"/>
      <c r="C229" s="442"/>
      <c r="D229" s="442"/>
      <c r="E229" s="442"/>
      <c r="F229" s="442"/>
      <c r="G229" s="442"/>
      <c r="H229" s="442"/>
      <c r="I229" s="442"/>
      <c r="J229" s="442"/>
      <c r="K229" s="442"/>
      <c r="L229" s="442"/>
      <c r="M229" s="442"/>
      <c r="N229" s="442"/>
      <c r="O229" s="150"/>
      <c r="P229" s="150"/>
      <c r="Q229" s="150"/>
      <c r="R229" s="150"/>
      <c r="S229" s="150"/>
      <c r="T229" s="150"/>
      <c r="U229" s="150"/>
      <c r="V229" s="150"/>
      <c r="W229" s="1"/>
      <c r="X229" s="1"/>
      <c r="Y229" s="1"/>
      <c r="Z229" s="1"/>
    </row>
    <row r="230" spans="1:26" x14ac:dyDescent="0.25">
      <c r="A230" s="105"/>
      <c r="B230" s="442"/>
      <c r="C230" s="442"/>
      <c r="D230" s="442"/>
      <c r="E230" s="442"/>
      <c r="F230" s="442"/>
      <c r="G230" s="442"/>
      <c r="H230" s="442"/>
      <c r="I230" s="442"/>
      <c r="J230" s="442"/>
      <c r="K230" s="442"/>
      <c r="L230" s="442"/>
      <c r="M230" s="442"/>
      <c r="N230" s="442"/>
      <c r="O230" s="150"/>
      <c r="P230" s="356" t="s">
        <v>1040</v>
      </c>
      <c r="Q230" s="150"/>
      <c r="R230" s="150"/>
      <c r="S230" s="150"/>
      <c r="T230" s="150"/>
      <c r="U230" s="150"/>
      <c r="V230" s="150"/>
      <c r="W230" s="1"/>
      <c r="X230" s="1"/>
      <c r="Y230" s="1"/>
      <c r="Z230" s="1"/>
    </row>
    <row r="231" spans="1:26" x14ac:dyDescent="0.25">
      <c r="A231" s="105"/>
      <c r="B231" s="442"/>
      <c r="C231" s="442"/>
      <c r="D231" s="442"/>
      <c r="E231" s="442"/>
      <c r="F231" s="442"/>
      <c r="G231" s="442"/>
      <c r="H231" s="442"/>
      <c r="I231" s="442"/>
      <c r="J231" s="442"/>
      <c r="K231" s="442"/>
      <c r="L231" s="442"/>
      <c r="M231" s="442"/>
      <c r="N231" s="442"/>
      <c r="O231" s="150"/>
      <c r="P231" s="150"/>
      <c r="Q231" s="150"/>
      <c r="R231" s="150"/>
      <c r="S231" s="150"/>
      <c r="T231" s="150"/>
      <c r="U231" s="150"/>
      <c r="V231" s="150"/>
      <c r="W231" s="1"/>
      <c r="X231" s="1"/>
      <c r="Y231" s="1"/>
      <c r="Z231" s="1"/>
    </row>
    <row r="232" spans="1:26" x14ac:dyDescent="0.25">
      <c r="A232" s="105"/>
      <c r="B232" s="1"/>
      <c r="C232" s="1"/>
      <c r="D232" s="1"/>
      <c r="E232" s="1"/>
      <c r="F232" s="1"/>
      <c r="G232" s="1"/>
      <c r="H232" s="1"/>
      <c r="I232" s="1"/>
      <c r="J232" s="1"/>
      <c r="K232" s="1"/>
      <c r="L232" s="1"/>
      <c r="M232" s="1"/>
      <c r="N232" s="1"/>
      <c r="O232" s="150"/>
      <c r="Q232" s="150"/>
      <c r="R232" s="150"/>
      <c r="S232" s="150"/>
      <c r="T232" s="150"/>
      <c r="U232" s="150"/>
      <c r="V232" s="150"/>
      <c r="W232" s="1"/>
      <c r="X232" s="1"/>
      <c r="Y232" s="1"/>
      <c r="Z232" s="1"/>
    </row>
    <row r="233" spans="1:26" x14ac:dyDescent="0.25">
      <c r="A233" s="105"/>
      <c r="B233" s="1"/>
      <c r="C233" s="1"/>
      <c r="D233" s="1"/>
      <c r="E233" s="1"/>
      <c r="F233" s="1"/>
      <c r="G233" s="1"/>
      <c r="H233" s="1"/>
      <c r="I233" s="1"/>
      <c r="J233" s="1"/>
      <c r="K233" s="1"/>
      <c r="L233" s="1"/>
      <c r="M233" s="1"/>
      <c r="N233" s="1"/>
      <c r="O233" s="150"/>
      <c r="P233" s="150"/>
      <c r="Q233" s="150"/>
      <c r="R233" s="150"/>
      <c r="S233" s="150"/>
      <c r="T233" s="150"/>
      <c r="U233" s="150"/>
      <c r="V233" s="150"/>
      <c r="W233" s="1"/>
      <c r="X233" s="1"/>
      <c r="Y233" s="1"/>
      <c r="Z233" s="1"/>
    </row>
    <row r="234" spans="1:26" x14ac:dyDescent="0.25">
      <c r="A234" s="105"/>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x14ac:dyDescent="0.25">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x14ac:dyDescent="0.25">
      <c r="B236" s="292"/>
      <c r="C236" s="292"/>
      <c r="D236" s="292"/>
      <c r="E236" s="292"/>
      <c r="F236" s="292"/>
      <c r="G236" s="292"/>
      <c r="H236" s="292"/>
      <c r="I236" s="292"/>
      <c r="J236" s="292"/>
      <c r="K236" s="292"/>
      <c r="L236" s="292"/>
      <c r="M236" s="292"/>
      <c r="N236" s="292"/>
      <c r="O236" s="292"/>
      <c r="P236" s="292"/>
      <c r="Q236" s="292"/>
      <c r="R236" s="292"/>
      <c r="S236" s="292"/>
      <c r="T236" s="292"/>
      <c r="U236" s="292"/>
      <c r="V236" s="292"/>
      <c r="W236" s="292"/>
      <c r="X236" s="292"/>
      <c r="Y236" s="292"/>
      <c r="Z236" s="292"/>
    </row>
    <row r="237" spans="1:26" x14ac:dyDescent="0.25">
      <c r="B237" s="292"/>
      <c r="C237" s="292"/>
      <c r="D237" s="292"/>
      <c r="E237" s="292"/>
      <c r="F237" s="292"/>
      <c r="G237" s="292"/>
      <c r="H237" s="292"/>
      <c r="I237" s="292"/>
      <c r="J237" s="292"/>
      <c r="K237" s="292"/>
      <c r="L237" s="292"/>
      <c r="M237" s="292"/>
      <c r="N237" s="292"/>
      <c r="O237" s="292"/>
      <c r="P237" s="292"/>
      <c r="Q237" s="292"/>
      <c r="R237" s="292"/>
      <c r="S237" s="292"/>
      <c r="T237" s="292"/>
      <c r="U237" s="292"/>
      <c r="V237" s="292"/>
      <c r="W237" s="292"/>
      <c r="X237" s="292"/>
      <c r="Y237" s="292"/>
      <c r="Z237" s="292"/>
    </row>
    <row r="238" spans="1:26" x14ac:dyDescent="0.25">
      <c r="B238" s="292"/>
      <c r="C238" s="292"/>
      <c r="D238" s="292"/>
      <c r="E238" s="292"/>
      <c r="F238" s="292"/>
      <c r="G238" s="292"/>
      <c r="H238" s="292"/>
      <c r="I238" s="292"/>
      <c r="J238" s="292"/>
      <c r="K238" s="292"/>
      <c r="L238" s="292"/>
      <c r="M238" s="292"/>
      <c r="N238" s="292"/>
      <c r="O238" s="292"/>
      <c r="P238" s="292"/>
      <c r="Q238" s="292"/>
      <c r="R238" s="292"/>
      <c r="S238" s="292"/>
      <c r="T238" s="292"/>
      <c r="U238" s="292"/>
      <c r="V238" s="292"/>
      <c r="W238" s="292"/>
      <c r="X238" s="292"/>
      <c r="Y238" s="292"/>
      <c r="Z238" s="292"/>
    </row>
    <row r="239" spans="1:26" x14ac:dyDescent="0.25">
      <c r="B239" s="292"/>
      <c r="C239" s="292"/>
      <c r="D239" s="292"/>
      <c r="E239" s="292"/>
      <c r="F239" s="292"/>
      <c r="G239" s="292"/>
      <c r="H239" s="292"/>
      <c r="I239" s="292"/>
      <c r="J239" s="292"/>
      <c r="K239" s="292"/>
      <c r="L239" s="292"/>
      <c r="M239" s="292"/>
      <c r="N239" s="292"/>
      <c r="O239" s="292"/>
      <c r="P239" s="292"/>
      <c r="Q239" s="292"/>
      <c r="R239" s="292"/>
      <c r="S239" s="292"/>
      <c r="T239" s="292"/>
      <c r="U239" s="292"/>
      <c r="V239" s="292"/>
      <c r="W239" s="292"/>
      <c r="X239" s="292"/>
      <c r="Y239" s="292"/>
      <c r="Z239" s="292"/>
    </row>
    <row r="240" spans="1:26" x14ac:dyDescent="0.25">
      <c r="B240" s="292"/>
      <c r="C240" s="292"/>
      <c r="D240" s="292"/>
      <c r="E240" s="292"/>
      <c r="F240" s="292"/>
      <c r="G240" s="292"/>
      <c r="H240" s="292"/>
      <c r="I240" s="292"/>
      <c r="J240" s="292"/>
      <c r="K240" s="292"/>
      <c r="L240" s="292"/>
      <c r="M240" s="292"/>
      <c r="N240" s="292"/>
      <c r="O240" s="292"/>
      <c r="P240" s="292"/>
      <c r="Q240" s="292"/>
      <c r="R240" s="292"/>
      <c r="S240" s="292"/>
      <c r="T240" s="292"/>
      <c r="U240" s="292"/>
      <c r="V240" s="292"/>
      <c r="W240" s="292"/>
      <c r="X240" s="292"/>
      <c r="Y240" s="292"/>
      <c r="Z240" s="292"/>
    </row>
  </sheetData>
  <sheetProtection insertRows="0"/>
  <mergeCells count="101">
    <mergeCell ref="T143:T144"/>
    <mergeCell ref="G143:G144"/>
    <mergeCell ref="E143:E144"/>
    <mergeCell ref="K87:N88"/>
    <mergeCell ref="F164:F165"/>
    <mergeCell ref="E164:E165"/>
    <mergeCell ref="G164:R164"/>
    <mergeCell ref="S164:S165"/>
    <mergeCell ref="F143:F144"/>
    <mergeCell ref="K89:P97"/>
    <mergeCell ref="D97:F97"/>
    <mergeCell ref="D89:F89"/>
    <mergeCell ref="D98:F98"/>
    <mergeCell ref="D99:F99"/>
    <mergeCell ref="D100:F100"/>
    <mergeCell ref="D94:F94"/>
    <mergeCell ref="D90:F90"/>
    <mergeCell ref="D96:F96"/>
    <mergeCell ref="B14:C14"/>
    <mergeCell ref="B18:C18"/>
    <mergeCell ref="J28:J29"/>
    <mergeCell ref="P30:R30"/>
    <mergeCell ref="P31:R31"/>
    <mergeCell ref="P32:R32"/>
    <mergeCell ref="P33:R33"/>
    <mergeCell ref="B19:C19"/>
    <mergeCell ref="B227:N231"/>
    <mergeCell ref="H87:H88"/>
    <mergeCell ref="P28:R29"/>
    <mergeCell ref="R202:R203"/>
    <mergeCell ref="E28:E29"/>
    <mergeCell ref="H143:S143"/>
    <mergeCell ref="K40:Q41"/>
    <mergeCell ref="P34:R34"/>
    <mergeCell ref="L31:O31"/>
    <mergeCell ref="L32:O32"/>
    <mergeCell ref="L33:O33"/>
    <mergeCell ref="L34:O34"/>
    <mergeCell ref="B28:B29"/>
    <mergeCell ref="C28:C29"/>
    <mergeCell ref="D28:D29"/>
    <mergeCell ref="H28:H29"/>
    <mergeCell ref="L28:O29"/>
    <mergeCell ref="L30:O30"/>
    <mergeCell ref="K28:K29"/>
    <mergeCell ref="F28:G28"/>
    <mergeCell ref="B5:G5"/>
    <mergeCell ref="B6:G6"/>
    <mergeCell ref="B7:G7"/>
    <mergeCell ref="D95:F95"/>
    <mergeCell ref="E17:K17"/>
    <mergeCell ref="B13:C13"/>
    <mergeCell ref="E13:K13"/>
    <mergeCell ref="E14:K14"/>
    <mergeCell ref="E15:K15"/>
    <mergeCell ref="E16:K16"/>
    <mergeCell ref="B16:C16"/>
    <mergeCell ref="E18:K18"/>
    <mergeCell ref="E19:K19"/>
    <mergeCell ref="E20:K20"/>
    <mergeCell ref="B27:F27"/>
    <mergeCell ref="B39:B40"/>
    <mergeCell ref="C39:H39"/>
    <mergeCell ref="I28:I29"/>
    <mergeCell ref="K42:Q53"/>
    <mergeCell ref="C59:H59"/>
    <mergeCell ref="B87:B88"/>
    <mergeCell ref="C87:C88"/>
    <mergeCell ref="D87:F88"/>
    <mergeCell ref="G87:G88"/>
    <mergeCell ref="U125:X133"/>
    <mergeCell ref="S123:S124"/>
    <mergeCell ref="U123:X124"/>
    <mergeCell ref="F109:Q109"/>
    <mergeCell ref="R109:R110"/>
    <mergeCell ref="T109:W110"/>
    <mergeCell ref="F123:F124"/>
    <mergeCell ref="G123:R123"/>
    <mergeCell ref="T111:Y117"/>
    <mergeCell ref="B109:B110"/>
    <mergeCell ref="C109:C110"/>
    <mergeCell ref="E109:E110"/>
    <mergeCell ref="D109:D110"/>
    <mergeCell ref="B123:B124"/>
    <mergeCell ref="C123:C124"/>
    <mergeCell ref="D123:D124"/>
    <mergeCell ref="E123:E124"/>
    <mergeCell ref="D91:F91"/>
    <mergeCell ref="D92:F92"/>
    <mergeCell ref="D93:F93"/>
    <mergeCell ref="B202:B203"/>
    <mergeCell ref="C202:C203"/>
    <mergeCell ref="C164:C165"/>
    <mergeCell ref="B164:B165"/>
    <mergeCell ref="F202:Q202"/>
    <mergeCell ref="D164:D165"/>
    <mergeCell ref="D143:D144"/>
    <mergeCell ref="C143:C144"/>
    <mergeCell ref="B143:B144"/>
    <mergeCell ref="E202:E203"/>
    <mergeCell ref="D202:D203"/>
  </mergeCells>
  <conditionalFormatting sqref="E14:E21">
    <cfRule type="expression" dxfId="541" priority="131">
      <formula>IF(D14="Não", TRUE,FALSE)</formula>
    </cfRule>
  </conditionalFormatting>
  <conditionalFormatting sqref="C111:C117">
    <cfRule type="expression" dxfId="540" priority="15">
      <formula>IF(B111="Outro",FALSE,TRUE)</formula>
    </cfRule>
  </conditionalFormatting>
  <conditionalFormatting sqref="E111:E117">
    <cfRule type="expression" dxfId="539" priority="14">
      <formula>IF(D111="Outro",FALSE,TRUE)</formula>
    </cfRule>
  </conditionalFormatting>
  <conditionalFormatting sqref="C125:C133">
    <cfRule type="expression" dxfId="538" priority="13">
      <formula>IF(B125="Outro",FALSE,TRUE)</formula>
    </cfRule>
  </conditionalFormatting>
  <conditionalFormatting sqref="E125:E133">
    <cfRule type="expression" dxfId="537" priority="12">
      <formula>IF(D125="Outro",FALSE,TRUE)</formula>
    </cfRule>
  </conditionalFormatting>
  <conditionalFormatting sqref="C145:C159">
    <cfRule type="expression" dxfId="536" priority="10">
      <formula>IF(B145="Outra",FALSE,TRUE)</formula>
    </cfRule>
  </conditionalFormatting>
  <conditionalFormatting sqref="F166:F196">
    <cfRule type="expression" dxfId="535" priority="8">
      <formula>IF(E166="Outro",FALSE,TRUE)</formula>
    </cfRule>
  </conditionalFormatting>
  <conditionalFormatting sqref="E204:E222">
    <cfRule type="expression" dxfId="534" priority="7">
      <formula>IF(D204="Outro",FALSE,TRUE)</formula>
    </cfRule>
  </conditionalFormatting>
  <conditionalFormatting sqref="C166:C196">
    <cfRule type="expression" dxfId="533" priority="4">
      <formula>IF(B166="Outra",FALSE,TRUE)</formula>
    </cfRule>
  </conditionalFormatting>
  <conditionalFormatting sqref="E30:E34">
    <cfRule type="expression" dxfId="532" priority="3">
      <formula>IF(D30="Outro",FALSE,TRUE)</formula>
    </cfRule>
  </conditionalFormatting>
  <conditionalFormatting sqref="E145:E159">
    <cfRule type="expression" dxfId="531" priority="2">
      <formula>IF(D145="Outra",FALSE,TRUE)</formula>
    </cfRule>
  </conditionalFormatting>
  <conditionalFormatting sqref="G145:G159">
    <cfRule type="expression" dxfId="530" priority="1">
      <formula>IF(F145="Outra",FALSE,TRUE)</formula>
    </cfRule>
  </conditionalFormatting>
  <dataValidations count="7">
    <dataValidation allowBlank="1" showInputMessage="1" showErrorMessage="1" prompt="O título da folha de cálculo encontra-se nesta célula" sqref="B2:B4" xr:uid="{3047FBF8-64E4-408E-9983-685164F53879}"/>
    <dataValidation type="list" allowBlank="1" showInputMessage="1" showErrorMessage="1" sqref="D14:D21" xr:uid="{09E4E2B3-D36F-4FDE-8F2B-220BF42DE41E}">
      <formula1>"&lt;Selecionar&gt;,Sim,Não"</formula1>
    </dataValidation>
    <dataValidation type="list" allowBlank="1" showInputMessage="1" showErrorMessage="1" sqref="J23" xr:uid="{5856BA5E-2900-4488-A038-B6908D1E495A}">
      <formula1>"SELECIONAR,Sim,Não"</formula1>
    </dataValidation>
    <dataValidation type="decimal" operator="greaterThan" allowBlank="1" showInputMessage="1" showErrorMessage="1" sqref="E35:E36" xr:uid="{B6592320-E1A3-4E72-8F2B-A33BA2295C84}">
      <formula1>0</formula1>
    </dataValidation>
    <dataValidation type="list" allowBlank="1" showInputMessage="1" showErrorMessage="1" sqref="D30:D34" xr:uid="{9051CDC3-168A-42D2-A6FB-2F169D9BEF4F}">
      <formula1>"&lt;Selecionar&gt;,Águas salobras (mar), Poço de maré, Águas subterrâneas, Outro"</formula1>
    </dataValidation>
    <dataValidation type="list" allowBlank="1" showInputMessage="1" showErrorMessage="1" sqref="D204:D222" xr:uid="{CB1B3C4E-2E51-4BD1-9E3D-120F40F86B59}">
      <formula1>"&lt;Selecionar&gt;,g,Kg,l,ton,m3,outro"</formula1>
    </dataValidation>
    <dataValidation operator="greaterThan" allowBlank="1" showInputMessage="1" showErrorMessage="1" sqref="E30:E34 C111:C117 E111:E117 C125:C133 E125:E133 C145:C159 E145:E159 E204:E222 C166:C196 F166:F196 G145:G159" xr:uid="{84D8B667-BA9D-464D-867E-509B173661DF}"/>
  </dataValidations>
  <hyperlinks>
    <hyperlink ref="B5:G5" location="'Gestão de Recursos'!B42" display="Água" xr:uid="{309F1136-7D00-47BC-A983-93F8A1DDAEF8}"/>
    <hyperlink ref="B6:G6" location="'Gestão de Recursos'!B131" display="Energia" xr:uid="{AA709729-A906-4520-BD17-FC6C4ADE3EC4}"/>
    <hyperlink ref="B7:G7" location="'Gestão de Recursos'!B170" display="Matérias-primas e/ou subsidiárias" xr:uid="{3411D6D7-F22C-428F-AE36-538640E70086}"/>
    <hyperlink ref="R100" location="'Gestão de Recursos'!A1" display="Voltar acima" xr:uid="{B9923ADF-1440-422B-865A-214ABA9566D3}"/>
    <hyperlink ref="V136" location="'Gestão de Recursos'!A1" display="Voltar acima" xr:uid="{D80C26B4-D8EA-45F4-96C9-E9C6151A202D}"/>
    <hyperlink ref="P228" location="'Gestão de Recursos'!A1" display="Voltar acima" xr:uid="{20C2A4B0-EC8B-4F95-AAD4-FD6FFD9B3181}"/>
    <hyperlink ref="P230" location="'Folha de rosto'!A1" display="Voltar ao início" xr:uid="{FACFAEDA-A947-4583-ACBB-8C34852C5D0C}"/>
  </hyperlink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2D2817B4-0295-4919-93BA-E662491843B4}">
          <x14:formula1>
            <xm:f>Suporte!$F$8:$F$17</xm:f>
          </x14:formula1>
          <xm:sqref>D111:D117 D125:D133</xm:sqref>
        </x14:dataValidation>
        <x14:dataValidation type="list" allowBlank="1" showInputMessage="1" showErrorMessage="1" xr:uid="{BCFC162A-F37F-499A-8940-8A3639D13C30}">
          <x14:formula1>
            <xm:f>Suporte!$B$8:$B$17</xm:f>
          </x14:formula1>
          <xm:sqref>B111:B117 B125:B133</xm:sqref>
        </x14:dataValidation>
        <x14:dataValidation type="list" allowBlank="1" showInputMessage="1" showErrorMessage="1" xr:uid="{3651987B-1AA9-4EA1-9EAD-F7DD162F8ED0}">
          <x14:formula1>
            <xm:f>Suporte!$F$72:$F$85</xm:f>
          </x14:formula1>
          <xm:sqref>B166:B196</xm:sqref>
        </x14:dataValidation>
        <x14:dataValidation type="list" allowBlank="1" showInputMessage="1" showErrorMessage="1" xr:uid="{C6F92A76-B7A1-45CC-A6EE-E7858CAC7C84}">
          <x14:formula1>
            <xm:f>Suporte!$F$56:$F$67</xm:f>
          </x14:formula1>
          <xm:sqref>D145:D159</xm:sqref>
        </x14:dataValidation>
        <x14:dataValidation type="list" allowBlank="1" showInputMessage="1" showErrorMessage="1" xr:uid="{6A0E31AD-8AE0-4349-BE7C-B7E6E345C677}">
          <x14:formula1>
            <xm:f>Suporte!$F$38:$F$52</xm:f>
          </x14:formula1>
          <xm:sqref>B145:B159</xm:sqref>
        </x14:dataValidation>
        <x14:dataValidation type="list" allowBlank="1" showInputMessage="1" showErrorMessage="1" xr:uid="{A5FDD332-DD2B-4A68-94AB-61D1BA2C5FCD}">
          <x14:formula1>
            <xm:f>Suporte!$F$21:$F$29</xm:f>
          </x14:formula1>
          <xm:sqref>F145:F159 E166:E196</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463A0-2CC2-455C-8655-8DE0029D3215}">
  <sheetPr codeName="Folha20">
    <tabColor rgb="FFFF0000"/>
  </sheetPr>
  <dimension ref="A1:T325"/>
  <sheetViews>
    <sheetView topLeftCell="A37" workbookViewId="0">
      <selection activeCell="G25" sqref="G25"/>
    </sheetView>
  </sheetViews>
  <sheetFormatPr defaultRowHeight="15" x14ac:dyDescent="0.25"/>
  <cols>
    <col min="2" max="2" width="46.28515625" customWidth="1"/>
    <col min="4" max="4" width="31.28515625" customWidth="1"/>
    <col min="6" max="6" width="43.7109375" customWidth="1"/>
    <col min="8" max="8" width="62.7109375" customWidth="1"/>
    <col min="10" max="10" width="52.28515625" customWidth="1"/>
    <col min="12" max="12" width="31.140625" customWidth="1"/>
    <col min="14" max="14" width="60" customWidth="1"/>
    <col min="16" max="16" width="18.28515625" customWidth="1"/>
    <col min="17" max="17" width="20.7109375" customWidth="1"/>
    <col min="18" max="18" width="16.5703125" customWidth="1"/>
    <col min="19" max="19" width="26.42578125" customWidth="1"/>
  </cols>
  <sheetData>
    <row r="1" spans="2:20" x14ac:dyDescent="0.25">
      <c r="B1" s="292"/>
      <c r="C1" s="292"/>
      <c r="D1" s="292"/>
      <c r="E1" s="292"/>
      <c r="F1" s="292"/>
      <c r="G1" s="292"/>
      <c r="H1" s="292"/>
      <c r="I1" s="292"/>
      <c r="J1" s="292"/>
      <c r="K1" s="292"/>
      <c r="L1" s="292"/>
      <c r="M1" s="292"/>
      <c r="N1" s="292"/>
      <c r="O1" s="292"/>
      <c r="P1" s="292"/>
      <c r="Q1" s="292"/>
      <c r="R1" s="292"/>
      <c r="S1" s="292"/>
      <c r="T1" s="292"/>
    </row>
    <row r="2" spans="2:20" ht="23.25" x14ac:dyDescent="0.35">
      <c r="B2" s="578" t="s">
        <v>880</v>
      </c>
      <c r="C2" s="578"/>
      <c r="D2" s="578"/>
      <c r="E2" s="292"/>
      <c r="F2" s="292"/>
      <c r="G2" s="292"/>
      <c r="H2" s="292"/>
      <c r="I2" s="292"/>
      <c r="J2" s="292"/>
      <c r="K2" s="292"/>
      <c r="L2" s="292"/>
      <c r="M2" s="292"/>
      <c r="N2" s="292"/>
      <c r="O2" s="292"/>
      <c r="P2" s="292"/>
      <c r="Q2" s="292"/>
      <c r="R2" s="292"/>
      <c r="S2" s="292"/>
      <c r="T2" s="292"/>
    </row>
    <row r="3" spans="2:20" ht="23.25" x14ac:dyDescent="0.35">
      <c r="B3" s="345"/>
      <c r="C3" s="292"/>
      <c r="D3" s="292"/>
      <c r="E3" s="292"/>
      <c r="F3" s="292"/>
      <c r="G3" s="292"/>
      <c r="H3" s="292"/>
      <c r="I3" s="292"/>
      <c r="J3" s="292"/>
      <c r="K3" s="292"/>
      <c r="L3" s="292"/>
      <c r="M3" s="292"/>
      <c r="N3" s="292"/>
      <c r="O3" s="292"/>
      <c r="P3" s="292"/>
      <c r="Q3" s="292"/>
      <c r="R3" s="292"/>
      <c r="S3" s="292"/>
      <c r="T3" s="292"/>
    </row>
    <row r="4" spans="2:20" ht="23.25" x14ac:dyDescent="0.35">
      <c r="B4" s="345"/>
      <c r="C4" s="292"/>
      <c r="D4" s="292"/>
      <c r="E4" s="292"/>
      <c r="F4" s="292"/>
      <c r="G4" s="292"/>
      <c r="H4" s="292"/>
      <c r="I4" s="292"/>
      <c r="J4" s="292"/>
      <c r="K4" s="292"/>
      <c r="L4" s="292"/>
      <c r="M4" s="292"/>
      <c r="N4" s="292"/>
      <c r="O4" s="292"/>
      <c r="P4" s="292"/>
      <c r="Q4" s="292"/>
      <c r="R4" s="292"/>
      <c r="S4" s="292"/>
      <c r="T4" s="292"/>
    </row>
    <row r="5" spans="2:20" x14ac:dyDescent="0.25">
      <c r="B5" s="346" t="s">
        <v>758</v>
      </c>
      <c r="C5" s="292"/>
      <c r="D5" s="346" t="s">
        <v>630</v>
      </c>
      <c r="E5" s="292"/>
      <c r="F5" s="346" t="s">
        <v>759</v>
      </c>
      <c r="G5" s="292"/>
      <c r="H5" s="346" t="s">
        <v>760</v>
      </c>
      <c r="I5" s="292"/>
      <c r="J5" s="346" t="s">
        <v>766</v>
      </c>
      <c r="K5" s="292"/>
      <c r="L5" s="346" t="s">
        <v>761</v>
      </c>
      <c r="M5" s="292"/>
      <c r="N5" s="346" t="s">
        <v>765</v>
      </c>
      <c r="O5" s="292"/>
      <c r="P5" s="292"/>
      <c r="Q5" s="292"/>
      <c r="R5" s="292"/>
      <c r="S5" s="292"/>
      <c r="T5" s="292"/>
    </row>
    <row r="6" spans="2:20" x14ac:dyDescent="0.25">
      <c r="B6" s="292"/>
      <c r="C6" s="292"/>
      <c r="D6" s="292"/>
      <c r="E6" s="292"/>
      <c r="F6" s="292"/>
      <c r="G6" s="292"/>
      <c r="H6" s="5"/>
      <c r="I6" s="292"/>
      <c r="J6" s="292"/>
      <c r="K6" s="292"/>
      <c r="L6" s="292"/>
      <c r="M6" s="292"/>
      <c r="N6" s="292"/>
      <c r="O6" s="292"/>
      <c r="P6" s="292"/>
      <c r="Q6" s="292"/>
      <c r="R6" s="292"/>
      <c r="S6" s="292"/>
      <c r="T6" s="292"/>
    </row>
    <row r="7" spans="2:20" ht="21" customHeight="1" x14ac:dyDescent="0.25">
      <c r="B7" s="97" t="s">
        <v>200</v>
      </c>
      <c r="C7" s="292"/>
      <c r="D7" s="102" t="s">
        <v>692</v>
      </c>
      <c r="E7" s="292"/>
      <c r="F7" s="97" t="s">
        <v>79</v>
      </c>
      <c r="G7" s="292"/>
      <c r="H7" s="102" t="s">
        <v>222</v>
      </c>
      <c r="I7" s="292"/>
      <c r="J7" s="102" t="s">
        <v>224</v>
      </c>
      <c r="K7" s="292"/>
      <c r="L7" s="97" t="s">
        <v>639</v>
      </c>
      <c r="M7" s="292"/>
      <c r="N7" s="102" t="s">
        <v>403</v>
      </c>
      <c r="O7" s="292"/>
      <c r="P7" s="292"/>
      <c r="Q7" s="292"/>
      <c r="R7" s="292"/>
      <c r="S7" s="292"/>
      <c r="T7" s="292"/>
    </row>
    <row r="8" spans="2:20" x14ac:dyDescent="0.25">
      <c r="B8" s="98" t="s">
        <v>10</v>
      </c>
      <c r="C8" s="292"/>
      <c r="D8" s="98" t="s">
        <v>10</v>
      </c>
      <c r="E8" s="292"/>
      <c r="F8" s="98" t="s">
        <v>10</v>
      </c>
      <c r="G8" s="292"/>
      <c r="H8" s="98" t="s">
        <v>10</v>
      </c>
      <c r="I8" s="292"/>
      <c r="J8" s="102" t="s">
        <v>10</v>
      </c>
      <c r="K8" s="292"/>
      <c r="L8" s="98" t="s">
        <v>10</v>
      </c>
      <c r="M8" s="292"/>
      <c r="N8" s="102" t="s">
        <v>10</v>
      </c>
      <c r="O8" s="292"/>
      <c r="P8" s="292"/>
      <c r="Q8" s="292"/>
      <c r="R8" s="292"/>
      <c r="S8" s="292"/>
      <c r="T8" s="292"/>
    </row>
    <row r="9" spans="2:20" ht="15" customHeight="1" x14ac:dyDescent="0.25">
      <c r="B9" s="98" t="s">
        <v>201</v>
      </c>
      <c r="C9" s="292"/>
      <c r="D9" s="98" t="s">
        <v>693</v>
      </c>
      <c r="E9" s="292"/>
      <c r="F9" s="98" t="s">
        <v>205</v>
      </c>
      <c r="G9" s="292"/>
      <c r="H9" s="98" t="s">
        <v>890</v>
      </c>
      <c r="I9" s="292"/>
      <c r="J9" s="98" t="s">
        <v>235</v>
      </c>
      <c r="K9" s="292"/>
      <c r="L9" s="98" t="s">
        <v>640</v>
      </c>
      <c r="M9" s="292"/>
      <c r="N9" s="347" t="s">
        <v>327</v>
      </c>
      <c r="O9" s="292"/>
      <c r="P9" s="194" t="s">
        <v>790</v>
      </c>
      <c r="Q9" s="194" t="s">
        <v>112</v>
      </c>
      <c r="R9" s="194" t="s">
        <v>113</v>
      </c>
      <c r="S9" s="194" t="s">
        <v>114</v>
      </c>
      <c r="T9" s="292"/>
    </row>
    <row r="10" spans="2:20" ht="15" customHeight="1" x14ac:dyDescent="0.25">
      <c r="B10" s="98" t="s">
        <v>746</v>
      </c>
      <c r="C10" s="292"/>
      <c r="D10" s="98" t="s">
        <v>694</v>
      </c>
      <c r="E10" s="292"/>
      <c r="F10" s="98" t="s">
        <v>206</v>
      </c>
      <c r="G10" s="292"/>
      <c r="H10" s="98" t="s">
        <v>885</v>
      </c>
      <c r="I10" s="292"/>
      <c r="J10" s="98" t="s">
        <v>863</v>
      </c>
      <c r="K10" s="292"/>
      <c r="L10" s="98" t="s">
        <v>641</v>
      </c>
      <c r="M10" s="292"/>
      <c r="N10" s="347" t="s">
        <v>328</v>
      </c>
      <c r="O10" s="292"/>
      <c r="P10" s="194" t="s">
        <v>223</v>
      </c>
      <c r="Q10" s="193">
        <v>40.28</v>
      </c>
      <c r="R10" s="193">
        <v>0.98</v>
      </c>
      <c r="S10" s="193"/>
      <c r="T10" s="292"/>
    </row>
    <row r="11" spans="2:20" ht="15" customHeight="1" x14ac:dyDescent="0.35">
      <c r="B11" s="98" t="s">
        <v>223</v>
      </c>
      <c r="C11" s="292"/>
      <c r="D11" s="98" t="s">
        <v>695</v>
      </c>
      <c r="E11" s="292"/>
      <c r="F11" s="98" t="s">
        <v>207</v>
      </c>
      <c r="G11" s="292"/>
      <c r="H11" s="98" t="s">
        <v>910</v>
      </c>
      <c r="I11" s="292"/>
      <c r="J11" s="98" t="s">
        <v>226</v>
      </c>
      <c r="K11" s="292"/>
      <c r="L11" s="98" t="s">
        <v>642</v>
      </c>
      <c r="M11" s="292"/>
      <c r="N11" s="347" t="s">
        <v>329</v>
      </c>
      <c r="O11" s="292"/>
      <c r="P11" s="194" t="s">
        <v>746</v>
      </c>
      <c r="Q11" s="193">
        <v>48.45</v>
      </c>
      <c r="R11" s="193"/>
      <c r="S11" s="193"/>
      <c r="T11" s="292"/>
    </row>
    <row r="12" spans="2:20" x14ac:dyDescent="0.25">
      <c r="B12" s="98" t="s">
        <v>762</v>
      </c>
      <c r="C12" s="292"/>
      <c r="D12" s="98" t="s">
        <v>696</v>
      </c>
      <c r="E12" s="292"/>
      <c r="F12" s="98" t="s">
        <v>208</v>
      </c>
      <c r="G12" s="292"/>
      <c r="H12" s="98" t="s">
        <v>891</v>
      </c>
      <c r="I12" s="292"/>
      <c r="J12" s="98" t="s">
        <v>912</v>
      </c>
      <c r="K12" s="292"/>
      <c r="L12" s="98" t="s">
        <v>643</v>
      </c>
      <c r="M12" s="292"/>
      <c r="N12" s="347" t="s">
        <v>330</v>
      </c>
      <c r="O12" s="292"/>
      <c r="P12" s="194" t="s">
        <v>203</v>
      </c>
      <c r="Q12" s="193">
        <v>43.07</v>
      </c>
      <c r="R12" s="193"/>
      <c r="S12" s="193"/>
      <c r="T12" s="292"/>
    </row>
    <row r="13" spans="2:20" ht="18" x14ac:dyDescent="0.35">
      <c r="B13" s="98" t="s">
        <v>763</v>
      </c>
      <c r="C13" s="292"/>
      <c r="D13" s="98" t="s">
        <v>697</v>
      </c>
      <c r="E13" s="292"/>
      <c r="F13" s="98" t="s">
        <v>209</v>
      </c>
      <c r="G13" s="292"/>
      <c r="H13" s="98" t="s">
        <v>909</v>
      </c>
      <c r="I13" s="292"/>
      <c r="J13" s="98" t="s">
        <v>917</v>
      </c>
      <c r="K13" s="292"/>
      <c r="L13" s="98" t="s">
        <v>651</v>
      </c>
      <c r="M13" s="292"/>
      <c r="N13" s="347" t="s">
        <v>331</v>
      </c>
      <c r="O13" s="292"/>
      <c r="P13" s="194" t="s">
        <v>202</v>
      </c>
      <c r="Q13" s="193">
        <v>15.6</v>
      </c>
      <c r="R13" s="193"/>
      <c r="S13" s="193"/>
      <c r="T13" s="292"/>
    </row>
    <row r="14" spans="2:20" x14ac:dyDescent="0.25">
      <c r="B14" s="98" t="s">
        <v>202</v>
      </c>
      <c r="C14" s="292"/>
      <c r="D14" s="98" t="s">
        <v>698</v>
      </c>
      <c r="E14" s="292"/>
      <c r="F14" s="98" t="s">
        <v>210</v>
      </c>
      <c r="G14" s="292"/>
      <c r="H14" s="98" t="s">
        <v>911</v>
      </c>
      <c r="I14" s="292"/>
      <c r="J14" s="98" t="s">
        <v>913</v>
      </c>
      <c r="K14" s="292"/>
      <c r="L14" s="98" t="s">
        <v>832</v>
      </c>
      <c r="M14" s="292"/>
      <c r="N14" s="347" t="s">
        <v>332</v>
      </c>
      <c r="O14" s="292"/>
      <c r="P14" s="194" t="s">
        <v>762</v>
      </c>
      <c r="Q14" s="193">
        <v>40.28</v>
      </c>
      <c r="R14" s="193">
        <v>0.65</v>
      </c>
      <c r="S14" s="193"/>
      <c r="T14" s="292"/>
    </row>
    <row r="15" spans="2:20" x14ac:dyDescent="0.25">
      <c r="B15" s="98" t="s">
        <v>203</v>
      </c>
      <c r="C15" s="292"/>
      <c r="D15" s="98" t="s">
        <v>699</v>
      </c>
      <c r="E15" s="292"/>
      <c r="F15" s="98" t="s">
        <v>195</v>
      </c>
      <c r="G15" s="292"/>
      <c r="H15" s="98" t="s">
        <v>226</v>
      </c>
      <c r="I15" s="292"/>
      <c r="J15" s="98" t="s">
        <v>916</v>
      </c>
      <c r="K15" s="292"/>
      <c r="L15" s="98" t="s">
        <v>644</v>
      </c>
      <c r="M15" s="292"/>
      <c r="N15" s="347" t="s">
        <v>333</v>
      </c>
      <c r="O15" s="292"/>
      <c r="P15" s="194" t="s">
        <v>763</v>
      </c>
      <c r="Q15" s="193">
        <v>15.6</v>
      </c>
      <c r="R15" s="193"/>
      <c r="S15" s="193"/>
      <c r="T15" s="292"/>
    </row>
    <row r="16" spans="2:20" x14ac:dyDescent="0.25">
      <c r="B16" s="98" t="s">
        <v>764</v>
      </c>
      <c r="C16" s="292"/>
      <c r="D16" s="98" t="s">
        <v>700</v>
      </c>
      <c r="E16" s="292"/>
      <c r="F16" s="98" t="s">
        <v>211</v>
      </c>
      <c r="G16" s="292"/>
      <c r="H16" s="98" t="s">
        <v>229</v>
      </c>
      <c r="I16" s="292"/>
      <c r="J16" s="98" t="s">
        <v>914</v>
      </c>
      <c r="K16" s="292"/>
      <c r="L16" s="98" t="s">
        <v>652</v>
      </c>
      <c r="M16" s="292"/>
      <c r="N16" s="347" t="s">
        <v>334</v>
      </c>
      <c r="O16" s="292"/>
      <c r="P16" s="194" t="s">
        <v>201</v>
      </c>
      <c r="Q16" s="193">
        <v>50.4</v>
      </c>
      <c r="R16" s="193"/>
      <c r="S16" s="193"/>
      <c r="T16" s="292"/>
    </row>
    <row r="17" spans="2:20" ht="17.25" customHeight="1" x14ac:dyDescent="0.25">
      <c r="B17" s="98" t="s">
        <v>204</v>
      </c>
      <c r="C17" s="292"/>
      <c r="D17" s="98" t="s">
        <v>701</v>
      </c>
      <c r="E17" s="292"/>
      <c r="F17" s="98" t="s">
        <v>204</v>
      </c>
      <c r="G17" s="292"/>
      <c r="H17" s="98" t="s">
        <v>886</v>
      </c>
      <c r="I17" s="292"/>
      <c r="J17" s="98" t="s">
        <v>225</v>
      </c>
      <c r="K17" s="292"/>
      <c r="L17" s="98" t="s">
        <v>653</v>
      </c>
      <c r="M17" s="292"/>
      <c r="N17" s="347" t="s">
        <v>335</v>
      </c>
      <c r="O17" s="292"/>
      <c r="P17" s="292"/>
      <c r="Q17" s="292"/>
      <c r="R17" s="292"/>
      <c r="S17" s="292"/>
      <c r="T17" s="292"/>
    </row>
    <row r="18" spans="2:20" x14ac:dyDescent="0.25">
      <c r="B18" s="292"/>
      <c r="C18" s="292"/>
      <c r="D18" s="98" t="s">
        <v>702</v>
      </c>
      <c r="E18" s="292"/>
      <c r="F18" s="292"/>
      <c r="G18" s="292"/>
      <c r="H18" s="98" t="s">
        <v>887</v>
      </c>
      <c r="I18" s="292"/>
      <c r="J18" s="98" t="s">
        <v>915</v>
      </c>
      <c r="K18" s="292"/>
      <c r="L18" s="98" t="s">
        <v>654</v>
      </c>
      <c r="M18" s="292"/>
      <c r="N18" s="347" t="s">
        <v>336</v>
      </c>
      <c r="O18" s="292"/>
      <c r="P18" s="292"/>
      <c r="Q18" s="292"/>
      <c r="R18" s="292"/>
      <c r="S18" s="292"/>
      <c r="T18" s="292"/>
    </row>
    <row r="19" spans="2:20" x14ac:dyDescent="0.25">
      <c r="B19" s="292"/>
      <c r="C19" s="292"/>
      <c r="D19" s="98" t="s">
        <v>703</v>
      </c>
      <c r="E19" s="292"/>
      <c r="F19" s="292"/>
      <c r="G19" s="292"/>
      <c r="H19" s="98" t="s">
        <v>888</v>
      </c>
      <c r="I19" s="292"/>
      <c r="J19" s="98" t="s">
        <v>233</v>
      </c>
      <c r="K19" s="292"/>
      <c r="L19" s="98" t="s">
        <v>655</v>
      </c>
      <c r="M19" s="292"/>
      <c r="N19" s="347" t="s">
        <v>337</v>
      </c>
      <c r="O19" s="292"/>
      <c r="P19" s="292"/>
      <c r="Q19" s="292"/>
      <c r="R19" s="292"/>
      <c r="S19" s="292"/>
      <c r="T19" s="292"/>
    </row>
    <row r="20" spans="2:20" x14ac:dyDescent="0.25">
      <c r="B20" s="292"/>
      <c r="C20" s="292"/>
      <c r="D20" s="98" t="s">
        <v>704</v>
      </c>
      <c r="E20" s="292"/>
      <c r="F20" s="97" t="s">
        <v>212</v>
      </c>
      <c r="G20" s="292"/>
      <c r="H20" s="98" t="s">
        <v>889</v>
      </c>
      <c r="I20" s="292"/>
      <c r="J20" s="98" t="s">
        <v>234</v>
      </c>
      <c r="K20" s="292"/>
      <c r="L20" s="98" t="s">
        <v>204</v>
      </c>
      <c r="M20" s="292"/>
      <c r="N20" s="347" t="s">
        <v>338</v>
      </c>
      <c r="O20" s="292"/>
      <c r="P20" s="292"/>
      <c r="Q20" s="292"/>
      <c r="R20" s="292"/>
      <c r="S20" s="292"/>
      <c r="T20" s="292"/>
    </row>
    <row r="21" spans="2:20" x14ac:dyDescent="0.25">
      <c r="B21" s="292"/>
      <c r="C21" s="292"/>
      <c r="D21" s="98" t="s">
        <v>705</v>
      </c>
      <c r="E21" s="292"/>
      <c r="F21" s="98" t="s">
        <v>10</v>
      </c>
      <c r="G21" s="292"/>
      <c r="H21" s="98" t="s">
        <v>894</v>
      </c>
      <c r="I21" s="292"/>
      <c r="J21" s="98" t="s">
        <v>918</v>
      </c>
      <c r="K21" s="292"/>
      <c r="L21" s="292"/>
      <c r="M21" s="292"/>
      <c r="N21" s="292"/>
      <c r="O21" s="292"/>
      <c r="P21" s="292"/>
      <c r="Q21" s="292"/>
      <c r="R21" s="292"/>
      <c r="S21" s="292"/>
      <c r="T21" s="292"/>
    </row>
    <row r="22" spans="2:20" x14ac:dyDescent="0.25">
      <c r="B22" s="97" t="s">
        <v>290</v>
      </c>
      <c r="C22" s="292"/>
      <c r="D22" s="98" t="s">
        <v>706</v>
      </c>
      <c r="E22" s="292"/>
      <c r="F22" s="98" t="s">
        <v>213</v>
      </c>
      <c r="G22" s="292"/>
      <c r="H22" s="98" t="s">
        <v>893</v>
      </c>
      <c r="I22" s="292"/>
      <c r="J22" s="98" t="s">
        <v>919</v>
      </c>
      <c r="K22" s="292"/>
      <c r="L22" s="292"/>
      <c r="M22" s="292"/>
      <c r="N22" s="292"/>
      <c r="O22" s="292"/>
      <c r="P22" s="292"/>
      <c r="Q22" s="292"/>
      <c r="R22" s="292"/>
      <c r="S22" s="292"/>
      <c r="T22" s="292"/>
    </row>
    <row r="23" spans="2:20" x14ac:dyDescent="0.25">
      <c r="B23" s="98" t="s">
        <v>10</v>
      </c>
      <c r="C23" s="292"/>
      <c r="D23" s="98" t="s">
        <v>204</v>
      </c>
      <c r="E23" s="292"/>
      <c r="F23" s="98" t="s">
        <v>210</v>
      </c>
      <c r="G23" s="292"/>
      <c r="H23" s="98" t="s">
        <v>892</v>
      </c>
      <c r="I23" s="292"/>
      <c r="J23" s="98" t="s">
        <v>920</v>
      </c>
      <c r="K23" s="292"/>
      <c r="L23" s="97" t="s">
        <v>645</v>
      </c>
      <c r="M23" s="292"/>
      <c r="N23" s="102" t="s">
        <v>347</v>
      </c>
      <c r="O23" s="292"/>
      <c r="P23" s="292"/>
      <c r="Q23" s="292"/>
      <c r="R23" s="292"/>
      <c r="S23" s="292"/>
      <c r="T23" s="292"/>
    </row>
    <row r="24" spans="2:20" x14ac:dyDescent="0.25">
      <c r="B24" s="98" t="s">
        <v>291</v>
      </c>
      <c r="C24" s="292"/>
      <c r="D24" s="292"/>
      <c r="E24" s="292"/>
      <c r="F24" s="98" t="s">
        <v>208</v>
      </c>
      <c r="G24" s="292"/>
      <c r="H24" s="98" t="s">
        <v>895</v>
      </c>
      <c r="I24" s="292"/>
      <c r="J24" s="98" t="s">
        <v>921</v>
      </c>
      <c r="K24" s="292"/>
      <c r="L24" s="98" t="s">
        <v>10</v>
      </c>
      <c r="M24" s="292"/>
      <c r="N24" s="102" t="s">
        <v>10</v>
      </c>
      <c r="O24" s="292"/>
      <c r="P24" s="292"/>
      <c r="Q24" s="292"/>
      <c r="R24" s="292"/>
      <c r="S24" s="292"/>
      <c r="T24" s="292"/>
    </row>
    <row r="25" spans="2:20" x14ac:dyDescent="0.25">
      <c r="B25" s="98" t="s">
        <v>293</v>
      </c>
      <c r="C25" s="292"/>
      <c r="D25" s="292"/>
      <c r="E25" s="292"/>
      <c r="F25" s="98" t="s">
        <v>209</v>
      </c>
      <c r="G25" s="292"/>
      <c r="H25" s="98" t="s">
        <v>896</v>
      </c>
      <c r="I25" s="292"/>
      <c r="J25" s="98" t="s">
        <v>922</v>
      </c>
      <c r="K25" s="292"/>
      <c r="L25" s="98" t="s">
        <v>646</v>
      </c>
      <c r="M25" s="292"/>
      <c r="N25" s="347" t="s">
        <v>350</v>
      </c>
      <c r="O25" s="292"/>
      <c r="P25" s="292"/>
      <c r="Q25" s="292"/>
      <c r="R25" s="292"/>
      <c r="S25" s="292"/>
      <c r="T25" s="292"/>
    </row>
    <row r="26" spans="2:20" x14ac:dyDescent="0.25">
      <c r="B26" s="98" t="s">
        <v>292</v>
      </c>
      <c r="C26" s="292"/>
      <c r="D26" s="102" t="s">
        <v>669</v>
      </c>
      <c r="E26" s="292"/>
      <c r="F26" s="98" t="s">
        <v>195</v>
      </c>
      <c r="G26" s="292"/>
      <c r="H26" s="98" t="s">
        <v>897</v>
      </c>
      <c r="I26" s="292"/>
      <c r="J26" s="98" t="s">
        <v>923</v>
      </c>
      <c r="K26" s="292"/>
      <c r="L26" s="98" t="s">
        <v>647</v>
      </c>
      <c r="M26" s="292"/>
      <c r="N26" s="347" t="s">
        <v>351</v>
      </c>
      <c r="O26" s="292"/>
      <c r="P26" s="292"/>
      <c r="Q26" s="292"/>
      <c r="R26" s="292"/>
      <c r="S26" s="292"/>
      <c r="T26" s="292"/>
    </row>
    <row r="27" spans="2:20" x14ac:dyDescent="0.25">
      <c r="B27" s="98" t="s">
        <v>204</v>
      </c>
      <c r="C27" s="292"/>
      <c r="D27" s="102"/>
      <c r="E27" s="292"/>
      <c r="F27" s="98" t="s">
        <v>833</v>
      </c>
      <c r="G27" s="292"/>
      <c r="H27" s="98" t="s">
        <v>898</v>
      </c>
      <c r="I27" s="292"/>
      <c r="J27" s="98" t="s">
        <v>924</v>
      </c>
      <c r="K27" s="292"/>
      <c r="L27" s="98" t="s">
        <v>648</v>
      </c>
      <c r="M27" s="292"/>
      <c r="N27" s="347" t="s">
        <v>352</v>
      </c>
      <c r="O27" s="292"/>
      <c r="P27" s="292"/>
      <c r="Q27" s="292"/>
      <c r="R27" s="292"/>
      <c r="S27" s="292"/>
      <c r="T27" s="292"/>
    </row>
    <row r="28" spans="2:20" x14ac:dyDescent="0.25">
      <c r="B28" s="292"/>
      <c r="C28" s="292"/>
      <c r="D28" s="98" t="s">
        <v>10</v>
      </c>
      <c r="E28" s="292"/>
      <c r="F28" s="98" t="s">
        <v>737</v>
      </c>
      <c r="G28" s="292"/>
      <c r="H28" s="98" t="s">
        <v>899</v>
      </c>
      <c r="I28" s="292"/>
      <c r="J28" s="98" t="s">
        <v>925</v>
      </c>
      <c r="K28" s="292"/>
      <c r="L28" s="98" t="s">
        <v>649</v>
      </c>
      <c r="M28" s="292"/>
      <c r="N28" s="347" t="s">
        <v>353</v>
      </c>
      <c r="O28" s="292"/>
      <c r="P28" s="292"/>
      <c r="Q28" s="292"/>
      <c r="R28" s="292"/>
      <c r="S28" s="292"/>
      <c r="T28" s="292"/>
    </row>
    <row r="29" spans="2:20" x14ac:dyDescent="0.25">
      <c r="B29" s="292"/>
      <c r="C29" s="292"/>
      <c r="D29" s="98" t="s">
        <v>670</v>
      </c>
      <c r="E29" s="292"/>
      <c r="F29" s="98" t="s">
        <v>204</v>
      </c>
      <c r="G29" s="292"/>
      <c r="H29" s="98" t="s">
        <v>900</v>
      </c>
      <c r="I29" s="292"/>
      <c r="J29" s="98" t="s">
        <v>926</v>
      </c>
      <c r="K29" s="292"/>
      <c r="L29" s="98" t="s">
        <v>204</v>
      </c>
      <c r="M29" s="292"/>
      <c r="N29" s="347" t="s">
        <v>354</v>
      </c>
      <c r="O29" s="292"/>
      <c r="P29" s="292"/>
      <c r="Q29" s="292"/>
      <c r="R29" s="292"/>
      <c r="S29" s="292"/>
      <c r="T29" s="292"/>
    </row>
    <row r="30" spans="2:20" x14ac:dyDescent="0.25">
      <c r="B30" s="102" t="s">
        <v>43</v>
      </c>
      <c r="C30" s="292"/>
      <c r="D30" s="98" t="s">
        <v>671</v>
      </c>
      <c r="E30" s="292"/>
      <c r="F30" s="292"/>
      <c r="G30" s="292"/>
      <c r="H30" s="98" t="s">
        <v>901</v>
      </c>
      <c r="I30" s="292"/>
      <c r="J30" s="98" t="s">
        <v>228</v>
      </c>
      <c r="K30" s="348"/>
      <c r="L30" s="348"/>
      <c r="M30" s="348"/>
      <c r="N30" s="347" t="s">
        <v>355</v>
      </c>
      <c r="O30" s="292"/>
      <c r="P30" s="292"/>
      <c r="Q30" s="292"/>
      <c r="R30" s="292"/>
      <c r="S30" s="292"/>
      <c r="T30" s="292"/>
    </row>
    <row r="31" spans="2:20" x14ac:dyDescent="0.25">
      <c r="B31" s="98" t="s">
        <v>10</v>
      </c>
      <c r="C31" s="292"/>
      <c r="D31" s="98" t="s">
        <v>672</v>
      </c>
      <c r="E31" s="292"/>
      <c r="F31" s="292"/>
      <c r="G31" s="292"/>
      <c r="H31" s="98" t="s">
        <v>902</v>
      </c>
      <c r="I31" s="292"/>
      <c r="J31" s="98" t="s">
        <v>229</v>
      </c>
      <c r="K31" s="348"/>
      <c r="L31" s="348"/>
      <c r="M31" s="348"/>
      <c r="N31" s="347" t="s">
        <v>356</v>
      </c>
      <c r="O31" s="292"/>
      <c r="P31" s="292"/>
      <c r="Q31" s="292"/>
      <c r="R31" s="292"/>
      <c r="S31" s="292"/>
      <c r="T31" s="292"/>
    </row>
    <row r="32" spans="2:20" x14ac:dyDescent="0.25">
      <c r="B32" s="98" t="s">
        <v>207</v>
      </c>
      <c r="C32" s="292"/>
      <c r="D32" s="98" t="s">
        <v>673</v>
      </c>
      <c r="E32" s="292"/>
      <c r="F32" s="292"/>
      <c r="G32" s="292"/>
      <c r="H32" s="98" t="s">
        <v>903</v>
      </c>
      <c r="I32" s="292"/>
      <c r="J32" s="98" t="s">
        <v>231</v>
      </c>
      <c r="K32" s="348"/>
      <c r="L32" s="348"/>
      <c r="M32" s="348"/>
      <c r="N32" s="347" t="s">
        <v>357</v>
      </c>
      <c r="O32" s="292"/>
      <c r="P32" s="292"/>
      <c r="Q32" s="292"/>
      <c r="R32" s="292"/>
      <c r="S32" s="292"/>
      <c r="T32" s="292"/>
    </row>
    <row r="33" spans="1:20" x14ac:dyDescent="0.25">
      <c r="B33" s="98" t="s">
        <v>208</v>
      </c>
      <c r="C33" s="292"/>
      <c r="D33" s="98" t="s">
        <v>570</v>
      </c>
      <c r="E33" s="292"/>
      <c r="F33" s="292"/>
      <c r="G33" s="292"/>
      <c r="H33" s="98" t="s">
        <v>904</v>
      </c>
      <c r="I33" s="292"/>
      <c r="J33" s="98" t="s">
        <v>232</v>
      </c>
      <c r="K33" s="348"/>
      <c r="L33" s="348"/>
      <c r="M33" s="348"/>
      <c r="N33" s="347" t="s">
        <v>358</v>
      </c>
      <c r="O33" s="292"/>
      <c r="P33" s="292"/>
      <c r="Q33" s="292"/>
      <c r="R33" s="292"/>
      <c r="S33" s="292"/>
      <c r="T33" s="292"/>
    </row>
    <row r="34" spans="1:20" x14ac:dyDescent="0.25">
      <c r="B34" s="98" t="s">
        <v>209</v>
      </c>
      <c r="C34" s="292"/>
      <c r="D34" s="98" t="s">
        <v>677</v>
      </c>
      <c r="E34" s="292"/>
      <c r="F34" s="292"/>
      <c r="G34" s="292"/>
      <c r="H34" s="98" t="s">
        <v>905</v>
      </c>
      <c r="I34" s="292"/>
      <c r="J34" s="98" t="s">
        <v>236</v>
      </c>
      <c r="K34" s="348"/>
      <c r="L34" s="348"/>
      <c r="M34" s="348"/>
      <c r="N34" s="347" t="s">
        <v>359</v>
      </c>
      <c r="O34" s="292"/>
      <c r="P34" s="292"/>
      <c r="Q34" s="292"/>
      <c r="R34" s="292"/>
      <c r="S34" s="292"/>
      <c r="T34" s="292"/>
    </row>
    <row r="35" spans="1:20" x14ac:dyDescent="0.25">
      <c r="B35" s="98" t="s">
        <v>210</v>
      </c>
      <c r="C35" s="292"/>
      <c r="D35" s="98" t="s">
        <v>679</v>
      </c>
      <c r="E35" s="292"/>
      <c r="F35" s="292"/>
      <c r="G35" s="292"/>
      <c r="H35" s="98" t="s">
        <v>906</v>
      </c>
      <c r="I35" s="292"/>
      <c r="J35" s="98" t="s">
        <v>237</v>
      </c>
      <c r="K35" s="348"/>
      <c r="L35" s="292"/>
      <c r="M35" s="348"/>
      <c r="N35" s="347" t="s">
        <v>360</v>
      </c>
      <c r="O35" s="292"/>
      <c r="P35" s="292"/>
      <c r="Q35" s="292"/>
      <c r="R35" s="292"/>
      <c r="S35" s="292"/>
      <c r="T35" s="292"/>
    </row>
    <row r="36" spans="1:20" x14ac:dyDescent="0.25">
      <c r="B36" s="98" t="s">
        <v>195</v>
      </c>
      <c r="C36" s="292"/>
      <c r="D36" s="98" t="s">
        <v>678</v>
      </c>
      <c r="E36" s="292"/>
      <c r="F36" s="292"/>
      <c r="G36" s="292"/>
      <c r="H36" s="98" t="s">
        <v>907</v>
      </c>
      <c r="I36" s="292"/>
      <c r="J36" s="98" t="s">
        <v>927</v>
      </c>
      <c r="K36" s="348"/>
      <c r="L36" s="292"/>
      <c r="M36" s="348"/>
      <c r="N36" s="347" t="s">
        <v>361</v>
      </c>
      <c r="O36" s="292"/>
      <c r="P36" s="292"/>
      <c r="Q36" s="292"/>
      <c r="R36" s="292"/>
      <c r="S36" s="292"/>
      <c r="T36" s="292"/>
    </row>
    <row r="37" spans="1:20" x14ac:dyDescent="0.25">
      <c r="B37" s="98" t="s">
        <v>211</v>
      </c>
      <c r="C37" s="292"/>
      <c r="D37" s="98" t="s">
        <v>204</v>
      </c>
      <c r="E37" s="292"/>
      <c r="F37" s="97" t="s">
        <v>85</v>
      </c>
      <c r="G37" s="292"/>
      <c r="H37" s="98" t="s">
        <v>908</v>
      </c>
      <c r="I37" s="292"/>
      <c r="J37" s="98" t="s">
        <v>928</v>
      </c>
      <c r="K37" s="348"/>
      <c r="L37" s="292"/>
      <c r="M37" s="348"/>
      <c r="N37" s="347" t="s">
        <v>362</v>
      </c>
      <c r="O37" s="292"/>
      <c r="P37" s="292"/>
      <c r="Q37" s="292"/>
      <c r="R37" s="292"/>
      <c r="S37" s="292"/>
      <c r="T37" s="292"/>
    </row>
    <row r="38" spans="1:20" x14ac:dyDescent="0.25">
      <c r="A38" s="104"/>
      <c r="B38" s="98" t="s">
        <v>204</v>
      </c>
      <c r="C38" s="348"/>
      <c r="D38" s="292"/>
      <c r="E38" s="292"/>
      <c r="F38" s="98" t="s">
        <v>10</v>
      </c>
      <c r="G38" s="292"/>
      <c r="H38" s="98" t="s">
        <v>204</v>
      </c>
      <c r="I38" s="292"/>
      <c r="J38" s="98" t="s">
        <v>929</v>
      </c>
      <c r="K38" s="348"/>
      <c r="L38" s="292"/>
      <c r="M38" s="348"/>
      <c r="N38" s="347" t="s">
        <v>363</v>
      </c>
      <c r="O38" s="292"/>
      <c r="P38" s="292"/>
      <c r="Q38" s="292"/>
      <c r="R38" s="292"/>
      <c r="S38" s="292"/>
      <c r="T38" s="292"/>
    </row>
    <row r="39" spans="1:20" x14ac:dyDescent="0.25">
      <c r="A39" s="104"/>
      <c r="B39" s="292"/>
      <c r="C39" s="348"/>
      <c r="D39" s="292"/>
      <c r="E39" s="292"/>
      <c r="F39" s="98" t="s">
        <v>729</v>
      </c>
      <c r="G39" s="292"/>
      <c r="H39" s="242"/>
      <c r="I39" s="292"/>
      <c r="J39" s="98" t="s">
        <v>930</v>
      </c>
      <c r="K39" s="348"/>
      <c r="L39" s="292"/>
      <c r="M39" s="348"/>
      <c r="N39" s="347" t="s">
        <v>364</v>
      </c>
      <c r="O39" s="292"/>
      <c r="P39" s="292"/>
      <c r="Q39" s="292"/>
      <c r="R39" s="292"/>
      <c r="S39" s="292"/>
      <c r="T39" s="292"/>
    </row>
    <row r="40" spans="1:20" x14ac:dyDescent="0.25">
      <c r="A40" s="104"/>
      <c r="B40" s="292"/>
      <c r="C40" s="348"/>
      <c r="D40" s="102" t="s">
        <v>691</v>
      </c>
      <c r="E40" s="292"/>
      <c r="F40" s="98" t="s">
        <v>724</v>
      </c>
      <c r="G40" s="292"/>
      <c r="H40" s="242"/>
      <c r="I40" s="292"/>
      <c r="J40" s="98" t="s">
        <v>931</v>
      </c>
      <c r="K40" s="348"/>
      <c r="L40" s="292"/>
      <c r="M40" s="348"/>
      <c r="N40" s="347" t="s">
        <v>365</v>
      </c>
      <c r="O40" s="292"/>
      <c r="P40" s="292"/>
      <c r="Q40" s="292"/>
      <c r="R40" s="292"/>
      <c r="S40" s="292"/>
      <c r="T40" s="292"/>
    </row>
    <row r="41" spans="1:20" x14ac:dyDescent="0.25">
      <c r="A41" s="104"/>
      <c r="B41" s="97" t="s">
        <v>757</v>
      </c>
      <c r="C41" s="348"/>
      <c r="D41" s="98" t="s">
        <v>10</v>
      </c>
      <c r="E41" s="292"/>
      <c r="F41" s="98" t="s">
        <v>725</v>
      </c>
      <c r="G41" s="292"/>
      <c r="H41" s="242"/>
      <c r="I41" s="292"/>
      <c r="J41" s="98" t="s">
        <v>932</v>
      </c>
      <c r="K41" s="348"/>
      <c r="L41" s="292"/>
      <c r="M41" s="348"/>
      <c r="N41" s="347" t="s">
        <v>366</v>
      </c>
      <c r="O41" s="292"/>
      <c r="P41" s="292"/>
      <c r="Q41" s="292"/>
      <c r="R41" s="292"/>
      <c r="S41" s="292"/>
      <c r="T41" s="292"/>
    </row>
    <row r="42" spans="1:20" x14ac:dyDescent="0.25">
      <c r="A42" s="104"/>
      <c r="B42" s="98" t="s">
        <v>10</v>
      </c>
      <c r="C42" s="348"/>
      <c r="D42" s="98" t="s">
        <v>682</v>
      </c>
      <c r="E42" s="292"/>
      <c r="F42" s="98" t="s">
        <v>726</v>
      </c>
      <c r="G42" s="292"/>
      <c r="H42" s="242"/>
      <c r="I42" s="292"/>
      <c r="J42" s="98" t="s">
        <v>933</v>
      </c>
      <c r="K42" s="348"/>
      <c r="L42" s="348"/>
      <c r="M42" s="348"/>
      <c r="N42" s="347" t="s">
        <v>367</v>
      </c>
      <c r="O42" s="292"/>
      <c r="P42" s="292"/>
      <c r="Q42" s="292"/>
      <c r="R42" s="292"/>
      <c r="S42" s="292"/>
      <c r="T42" s="292"/>
    </row>
    <row r="43" spans="1:20" x14ac:dyDescent="0.25">
      <c r="A43" s="104"/>
      <c r="B43" s="98" t="s">
        <v>195</v>
      </c>
      <c r="C43" s="348"/>
      <c r="D43" s="98" t="s">
        <v>683</v>
      </c>
      <c r="E43" s="292"/>
      <c r="F43" s="98" t="s">
        <v>266</v>
      </c>
      <c r="G43" s="292"/>
      <c r="H43" s="242"/>
      <c r="I43" s="292"/>
      <c r="J43" s="98" t="s">
        <v>934</v>
      </c>
      <c r="K43" s="292"/>
      <c r="L43" s="292"/>
      <c r="M43" s="292"/>
      <c r="N43" s="347" t="s">
        <v>368</v>
      </c>
      <c r="O43" s="292"/>
      <c r="P43" s="292"/>
      <c r="Q43" s="292"/>
      <c r="R43" s="292"/>
      <c r="S43" s="292"/>
      <c r="T43" s="292"/>
    </row>
    <row r="44" spans="1:20" x14ac:dyDescent="0.25">
      <c r="A44" s="104"/>
      <c r="B44" s="98" t="s">
        <v>214</v>
      </c>
      <c r="C44" s="348"/>
      <c r="D44" s="98" t="s">
        <v>685</v>
      </c>
      <c r="E44" s="292"/>
      <c r="F44" s="98" t="s">
        <v>727</v>
      </c>
      <c r="G44" s="292"/>
      <c r="H44" s="242"/>
      <c r="I44" s="292"/>
      <c r="J44" s="98" t="s">
        <v>935</v>
      </c>
      <c r="K44" s="292"/>
      <c r="L44" s="292"/>
      <c r="M44" s="292"/>
      <c r="N44" s="347" t="s">
        <v>369</v>
      </c>
      <c r="O44" s="292"/>
      <c r="P44" s="292"/>
      <c r="Q44" s="292"/>
      <c r="R44" s="292"/>
      <c r="S44" s="292"/>
      <c r="T44" s="292"/>
    </row>
    <row r="45" spans="1:20" x14ac:dyDescent="0.25">
      <c r="A45" s="104"/>
      <c r="B45" s="98" t="s">
        <v>273</v>
      </c>
      <c r="C45" s="348"/>
      <c r="D45" s="98" t="s">
        <v>686</v>
      </c>
      <c r="E45" s="292"/>
      <c r="F45" s="98" t="s">
        <v>728</v>
      </c>
      <c r="G45" s="292"/>
      <c r="H45" s="242"/>
      <c r="I45" s="292"/>
      <c r="J45" s="98" t="s">
        <v>936</v>
      </c>
      <c r="K45" s="292"/>
      <c r="L45" s="292"/>
      <c r="M45" s="292"/>
      <c r="N45" s="347" t="s">
        <v>370</v>
      </c>
      <c r="O45" s="292"/>
      <c r="P45" s="292"/>
      <c r="Q45" s="292"/>
      <c r="R45" s="292"/>
      <c r="S45" s="292"/>
      <c r="T45" s="292"/>
    </row>
    <row r="46" spans="1:20" x14ac:dyDescent="0.25">
      <c r="A46" s="104"/>
      <c r="B46" s="98" t="s">
        <v>274</v>
      </c>
      <c r="C46" s="348"/>
      <c r="D46" s="98" t="s">
        <v>684</v>
      </c>
      <c r="E46" s="292"/>
      <c r="F46" s="98" t="s">
        <v>265</v>
      </c>
      <c r="G46" s="292"/>
      <c r="H46" s="242"/>
      <c r="I46" s="292"/>
      <c r="J46" s="98" t="s">
        <v>937</v>
      </c>
      <c r="K46" s="292"/>
      <c r="L46" s="292"/>
      <c r="M46" s="292"/>
      <c r="N46" s="347" t="s">
        <v>371</v>
      </c>
      <c r="O46" s="292"/>
      <c r="P46" s="292"/>
      <c r="Q46" s="292"/>
      <c r="R46" s="292"/>
      <c r="S46" s="292"/>
      <c r="T46" s="292"/>
    </row>
    <row r="47" spans="1:20" x14ac:dyDescent="0.25">
      <c r="A47" s="104"/>
      <c r="B47" s="98" t="s">
        <v>215</v>
      </c>
      <c r="C47" s="348"/>
      <c r="D47" s="98" t="s">
        <v>688</v>
      </c>
      <c r="E47" s="292"/>
      <c r="F47" s="98" t="s">
        <v>267</v>
      </c>
      <c r="G47" s="292"/>
      <c r="H47" s="242"/>
      <c r="I47" s="292"/>
      <c r="J47" s="98" t="s">
        <v>938</v>
      </c>
      <c r="K47" s="292"/>
      <c r="L47" s="292"/>
      <c r="M47" s="292"/>
      <c r="N47" s="347" t="s">
        <v>372</v>
      </c>
      <c r="O47" s="292"/>
      <c r="P47" s="292"/>
      <c r="Q47" s="292"/>
      <c r="R47" s="292"/>
      <c r="S47" s="292"/>
      <c r="T47" s="292"/>
    </row>
    <row r="48" spans="1:20" x14ac:dyDescent="0.25">
      <c r="A48" s="104"/>
      <c r="B48" s="98" t="s">
        <v>196</v>
      </c>
      <c r="C48" s="348"/>
      <c r="D48" s="98" t="s">
        <v>687</v>
      </c>
      <c r="E48" s="292"/>
      <c r="F48" s="98" t="s">
        <v>268</v>
      </c>
      <c r="G48" s="292"/>
      <c r="H48" s="242"/>
      <c r="I48" s="348"/>
      <c r="J48" s="98" t="s">
        <v>939</v>
      </c>
      <c r="K48" s="292"/>
      <c r="L48" s="292"/>
      <c r="M48" s="292"/>
      <c r="N48" s="347" t="s">
        <v>373</v>
      </c>
      <c r="O48" s="292"/>
      <c r="P48" s="292"/>
      <c r="Q48" s="292"/>
      <c r="R48" s="292"/>
      <c r="S48" s="292"/>
      <c r="T48" s="292"/>
    </row>
    <row r="49" spans="1:20" x14ac:dyDescent="0.25">
      <c r="A49" s="104"/>
      <c r="B49" s="98" t="s">
        <v>216</v>
      </c>
      <c r="C49" s="348"/>
      <c r="D49" s="98" t="s">
        <v>689</v>
      </c>
      <c r="E49" s="292"/>
      <c r="F49" s="98" t="s">
        <v>269</v>
      </c>
      <c r="G49" s="292"/>
      <c r="H49" s="348"/>
      <c r="I49" s="348"/>
      <c r="J49" s="98" t="s">
        <v>940</v>
      </c>
      <c r="K49" s="292"/>
      <c r="L49" s="292"/>
      <c r="M49" s="292"/>
      <c r="N49" s="347" t="s">
        <v>374</v>
      </c>
      <c r="O49" s="292"/>
      <c r="P49" s="292"/>
      <c r="Q49" s="292"/>
      <c r="R49" s="292"/>
      <c r="S49" s="292"/>
      <c r="T49" s="292"/>
    </row>
    <row r="50" spans="1:20" x14ac:dyDescent="0.25">
      <c r="A50" s="104"/>
      <c r="B50" s="98" t="s">
        <v>217</v>
      </c>
      <c r="C50" s="348"/>
      <c r="D50" s="98" t="s">
        <v>690</v>
      </c>
      <c r="E50" s="292"/>
      <c r="F50" s="98" t="s">
        <v>287</v>
      </c>
      <c r="G50" s="292"/>
      <c r="H50" s="348"/>
      <c r="I50" s="348"/>
      <c r="J50" s="98" t="s">
        <v>230</v>
      </c>
      <c r="K50" s="292"/>
      <c r="L50" s="292"/>
      <c r="M50" s="292"/>
      <c r="N50" s="347" t="s">
        <v>375</v>
      </c>
      <c r="O50" s="292"/>
      <c r="P50" s="292"/>
      <c r="Q50" s="292"/>
      <c r="R50" s="292"/>
      <c r="S50" s="292"/>
      <c r="T50" s="292"/>
    </row>
    <row r="51" spans="1:20" x14ac:dyDescent="0.25">
      <c r="A51" s="104"/>
      <c r="B51" s="349" t="s">
        <v>218</v>
      </c>
      <c r="C51" s="348"/>
      <c r="D51" s="98" t="s">
        <v>204</v>
      </c>
      <c r="E51" s="292"/>
      <c r="F51" s="98" t="s">
        <v>288</v>
      </c>
      <c r="G51" s="292"/>
      <c r="H51" s="348"/>
      <c r="I51" s="348"/>
      <c r="J51" s="98" t="s">
        <v>227</v>
      </c>
      <c r="K51" s="292"/>
      <c r="L51" s="292"/>
      <c r="M51" s="292"/>
      <c r="N51" s="347" t="s">
        <v>376</v>
      </c>
      <c r="O51" s="292"/>
      <c r="P51" s="292"/>
      <c r="Q51" s="292"/>
      <c r="R51" s="292"/>
      <c r="S51" s="292"/>
      <c r="T51" s="292"/>
    </row>
    <row r="52" spans="1:20" x14ac:dyDescent="0.25">
      <c r="A52" s="104"/>
      <c r="B52" s="348"/>
      <c r="C52" s="348"/>
      <c r="D52" s="348"/>
      <c r="E52" s="292"/>
      <c r="F52" s="98" t="s">
        <v>204</v>
      </c>
      <c r="G52" s="292"/>
      <c r="H52" s="348"/>
      <c r="I52" s="348"/>
      <c r="J52" s="98" t="s">
        <v>204</v>
      </c>
      <c r="K52" s="292"/>
      <c r="L52" s="292"/>
      <c r="M52" s="292"/>
      <c r="N52" s="347" t="s">
        <v>377</v>
      </c>
      <c r="O52" s="292"/>
      <c r="P52" s="292"/>
      <c r="Q52" s="292"/>
      <c r="R52" s="292"/>
      <c r="S52" s="292"/>
      <c r="T52" s="292"/>
    </row>
    <row r="53" spans="1:20" x14ac:dyDescent="0.25">
      <c r="A53" s="104"/>
      <c r="B53" s="348"/>
      <c r="C53" s="348"/>
      <c r="D53" s="348"/>
      <c r="E53" s="292"/>
      <c r="F53" s="292"/>
      <c r="G53" s="292"/>
      <c r="H53" s="348"/>
      <c r="I53" s="122"/>
      <c r="J53" s="243"/>
      <c r="K53" s="5"/>
      <c r="L53" s="292"/>
      <c r="M53" s="292"/>
      <c r="N53" s="347" t="s">
        <v>378</v>
      </c>
      <c r="O53" s="292"/>
      <c r="P53" s="292"/>
      <c r="Q53" s="292"/>
      <c r="R53" s="292"/>
      <c r="S53" s="292"/>
      <c r="T53" s="292"/>
    </row>
    <row r="54" spans="1:20" x14ac:dyDescent="0.25">
      <c r="B54" s="97" t="s">
        <v>941</v>
      </c>
      <c r="C54" s="292"/>
      <c r="D54" s="348"/>
      <c r="E54" s="292"/>
      <c r="F54" s="292"/>
      <c r="G54" s="292"/>
      <c r="H54" s="348"/>
      <c r="I54" s="122"/>
      <c r="J54" s="243"/>
      <c r="K54" s="5"/>
      <c r="L54" s="292"/>
      <c r="M54" s="292"/>
      <c r="N54" s="347" t="s">
        <v>379</v>
      </c>
      <c r="O54" s="292"/>
      <c r="P54" s="292"/>
      <c r="Q54" s="292"/>
      <c r="R54" s="292"/>
      <c r="S54" s="292"/>
      <c r="T54" s="292"/>
    </row>
    <row r="55" spans="1:20" x14ac:dyDescent="0.25">
      <c r="B55" s="98" t="s">
        <v>10</v>
      </c>
      <c r="C55" s="292"/>
      <c r="D55" s="348"/>
      <c r="E55" s="292"/>
      <c r="F55" s="97" t="s">
        <v>731</v>
      </c>
      <c r="G55" s="292"/>
      <c r="H55" s="348"/>
      <c r="I55" s="122"/>
      <c r="J55" s="97" t="s">
        <v>238</v>
      </c>
      <c r="K55" s="5"/>
      <c r="L55" s="292"/>
      <c r="M55" s="292"/>
      <c r="N55" s="347" t="s">
        <v>380</v>
      </c>
      <c r="O55" s="292"/>
      <c r="P55" s="292"/>
      <c r="Q55" s="292"/>
      <c r="R55" s="292"/>
      <c r="S55" s="292"/>
      <c r="T55" s="292"/>
    </row>
    <row r="56" spans="1:20" x14ac:dyDescent="0.25">
      <c r="B56" s="98" t="s">
        <v>942</v>
      </c>
      <c r="C56" s="292"/>
      <c r="D56" s="292"/>
      <c r="E56" s="292"/>
      <c r="F56" s="98" t="s">
        <v>10</v>
      </c>
      <c r="G56" s="292"/>
      <c r="H56" s="348"/>
      <c r="I56" s="122"/>
      <c r="J56" s="98" t="s">
        <v>10</v>
      </c>
      <c r="K56" s="5"/>
      <c r="L56" s="292"/>
      <c r="M56" s="292"/>
      <c r="N56" s="347" t="s">
        <v>381</v>
      </c>
      <c r="O56" s="292"/>
      <c r="P56" s="292"/>
      <c r="Q56" s="292"/>
      <c r="R56" s="292"/>
      <c r="S56" s="292"/>
      <c r="T56" s="292"/>
    </row>
    <row r="57" spans="1:20" x14ac:dyDescent="0.25">
      <c r="B57" s="98" t="s">
        <v>943</v>
      </c>
      <c r="C57" s="292"/>
      <c r="D57" s="292"/>
      <c r="E57" s="292"/>
      <c r="F57" s="98" t="s">
        <v>734</v>
      </c>
      <c r="G57" s="292"/>
      <c r="H57" s="348"/>
      <c r="I57" s="122"/>
      <c r="J57" s="98" t="s">
        <v>239</v>
      </c>
      <c r="K57" s="5"/>
      <c r="L57" s="292"/>
      <c r="M57" s="292"/>
      <c r="N57" s="347" t="s">
        <v>382</v>
      </c>
      <c r="O57" s="292"/>
      <c r="P57" s="292"/>
      <c r="Q57" s="292"/>
      <c r="R57" s="292"/>
      <c r="S57" s="292"/>
      <c r="T57" s="292"/>
    </row>
    <row r="58" spans="1:20" x14ac:dyDescent="0.25">
      <c r="B58" s="98" t="s">
        <v>944</v>
      </c>
      <c r="C58" s="292"/>
      <c r="D58" s="292"/>
      <c r="E58" s="292"/>
      <c r="F58" s="98" t="s">
        <v>733</v>
      </c>
      <c r="G58" s="292"/>
      <c r="H58" s="348"/>
      <c r="I58" s="122"/>
      <c r="J58" s="103" t="s">
        <v>240</v>
      </c>
      <c r="K58" s="5"/>
      <c r="L58" s="292"/>
      <c r="M58" s="292"/>
      <c r="N58" s="347" t="s">
        <v>383</v>
      </c>
      <c r="O58" s="292"/>
      <c r="P58" s="292"/>
      <c r="Q58" s="292"/>
      <c r="R58" s="292"/>
      <c r="S58" s="292"/>
      <c r="T58" s="292"/>
    </row>
    <row r="59" spans="1:20" x14ac:dyDescent="0.25">
      <c r="B59" s="98" t="s">
        <v>945</v>
      </c>
      <c r="C59" s="292"/>
      <c r="D59" s="292"/>
      <c r="E59" s="292"/>
      <c r="F59" s="98" t="s">
        <v>732</v>
      </c>
      <c r="G59" s="292"/>
      <c r="H59" s="348"/>
      <c r="I59" s="122"/>
      <c r="J59" s="98" t="s">
        <v>241</v>
      </c>
      <c r="K59" s="5"/>
      <c r="L59" s="292"/>
      <c r="M59" s="292"/>
      <c r="N59" s="347" t="s">
        <v>384</v>
      </c>
      <c r="O59" s="292"/>
      <c r="P59" s="292"/>
      <c r="Q59" s="292"/>
      <c r="R59" s="292"/>
      <c r="S59" s="292"/>
      <c r="T59" s="292"/>
    </row>
    <row r="60" spans="1:20" x14ac:dyDescent="0.25">
      <c r="B60" s="98" t="s">
        <v>946</v>
      </c>
      <c r="C60" s="292"/>
      <c r="D60" s="292"/>
      <c r="E60" s="292"/>
      <c r="F60" s="98" t="s">
        <v>735</v>
      </c>
      <c r="G60" s="292"/>
      <c r="H60" s="348"/>
      <c r="I60" s="122"/>
      <c r="J60" s="98" t="s">
        <v>242</v>
      </c>
      <c r="K60" s="5"/>
      <c r="L60" s="292"/>
      <c r="M60" s="292"/>
      <c r="N60" s="347" t="s">
        <v>385</v>
      </c>
      <c r="O60" s="292"/>
      <c r="P60" s="292"/>
      <c r="Q60" s="292"/>
      <c r="R60" s="292"/>
      <c r="S60" s="292"/>
      <c r="T60" s="292"/>
    </row>
    <row r="61" spans="1:20" x14ac:dyDescent="0.25">
      <c r="B61" s="98" t="s">
        <v>947</v>
      </c>
      <c r="C61" s="292"/>
      <c r="D61" s="292"/>
      <c r="E61" s="292"/>
      <c r="F61" s="98" t="s">
        <v>736</v>
      </c>
      <c r="G61" s="292"/>
      <c r="H61" s="348"/>
      <c r="I61" s="122"/>
      <c r="J61" s="98" t="s">
        <v>756</v>
      </c>
      <c r="K61" s="5"/>
      <c r="L61" s="292"/>
      <c r="M61" s="292"/>
      <c r="N61" s="347" t="s">
        <v>386</v>
      </c>
      <c r="O61" s="292"/>
      <c r="P61" s="292"/>
      <c r="Q61" s="292"/>
      <c r="R61" s="292"/>
      <c r="S61" s="292"/>
      <c r="T61" s="292"/>
    </row>
    <row r="62" spans="1:20" x14ac:dyDescent="0.25">
      <c r="B62" s="98" t="s">
        <v>948</v>
      </c>
      <c r="C62" s="292"/>
      <c r="D62" s="292"/>
      <c r="E62" s="292"/>
      <c r="F62" s="98" t="s">
        <v>670</v>
      </c>
      <c r="G62" s="292"/>
      <c r="H62" s="348"/>
      <c r="I62" s="122"/>
      <c r="J62" s="98" t="s">
        <v>243</v>
      </c>
      <c r="K62" s="5"/>
      <c r="L62" s="292"/>
      <c r="M62" s="292"/>
      <c r="N62" s="347" t="s">
        <v>387</v>
      </c>
      <c r="O62" s="292"/>
      <c r="P62" s="292"/>
      <c r="Q62" s="292"/>
      <c r="R62" s="292"/>
      <c r="S62" s="292"/>
      <c r="T62" s="292"/>
    </row>
    <row r="63" spans="1:20" x14ac:dyDescent="0.25">
      <c r="B63" s="98" t="s">
        <v>949</v>
      </c>
      <c r="C63" s="292"/>
      <c r="D63" s="292"/>
      <c r="E63" s="292"/>
      <c r="F63" s="98" t="s">
        <v>671</v>
      </c>
      <c r="G63" s="292"/>
      <c r="H63" s="348"/>
      <c r="I63" s="122"/>
      <c r="J63" s="98" t="s">
        <v>244</v>
      </c>
      <c r="K63" s="5"/>
      <c r="L63" s="292"/>
      <c r="M63" s="292"/>
      <c r="N63" s="347" t="s">
        <v>388</v>
      </c>
      <c r="O63" s="292"/>
      <c r="P63" s="292"/>
      <c r="Q63" s="292"/>
      <c r="R63" s="292"/>
      <c r="S63" s="292"/>
      <c r="T63" s="292"/>
    </row>
    <row r="64" spans="1:20" x14ac:dyDescent="0.25">
      <c r="B64" s="350" t="s">
        <v>950</v>
      </c>
      <c r="C64" s="292"/>
      <c r="D64" s="292"/>
      <c r="E64" s="292"/>
      <c r="F64" s="98" t="s">
        <v>672</v>
      </c>
      <c r="G64" s="292"/>
      <c r="H64" s="348"/>
      <c r="I64" s="122"/>
      <c r="J64" s="98" t="s">
        <v>245</v>
      </c>
      <c r="K64" s="5"/>
      <c r="L64" s="292"/>
      <c r="M64" s="292"/>
      <c r="N64" s="292"/>
      <c r="O64" s="292"/>
      <c r="P64" s="292"/>
      <c r="Q64" s="292"/>
      <c r="R64" s="292"/>
      <c r="S64" s="292"/>
      <c r="T64" s="292"/>
    </row>
    <row r="65" spans="1:20" x14ac:dyDescent="0.25">
      <c r="B65" s="350" t="s">
        <v>264</v>
      </c>
      <c r="C65" s="292"/>
      <c r="D65" s="292"/>
      <c r="E65" s="292"/>
      <c r="F65" s="98" t="s">
        <v>673</v>
      </c>
      <c r="G65" s="292"/>
      <c r="H65" s="348"/>
      <c r="I65" s="122"/>
      <c r="J65" s="98" t="s">
        <v>204</v>
      </c>
      <c r="K65" s="5"/>
      <c r="L65" s="292"/>
      <c r="M65" s="292"/>
      <c r="N65" s="292"/>
      <c r="O65" s="292"/>
      <c r="P65" s="292"/>
      <c r="Q65" s="292"/>
      <c r="R65" s="292"/>
      <c r="S65" s="292"/>
      <c r="T65" s="292"/>
    </row>
    <row r="66" spans="1:20" x14ac:dyDescent="0.25">
      <c r="A66" s="104"/>
      <c r="B66" s="348"/>
      <c r="C66" s="348"/>
      <c r="D66" s="348"/>
      <c r="E66" s="292"/>
      <c r="F66" s="98" t="s">
        <v>570</v>
      </c>
      <c r="G66" s="292"/>
      <c r="H66" s="348"/>
      <c r="I66" s="122"/>
      <c r="J66" s="5"/>
      <c r="K66" s="5"/>
      <c r="L66" s="292"/>
      <c r="M66" s="292"/>
      <c r="N66" s="102" t="s">
        <v>404</v>
      </c>
      <c r="O66" s="292"/>
      <c r="P66" s="292"/>
      <c r="Q66" s="292"/>
      <c r="R66" s="292"/>
      <c r="S66" s="292"/>
      <c r="T66" s="292"/>
    </row>
    <row r="67" spans="1:20" x14ac:dyDescent="0.25">
      <c r="A67" s="104"/>
      <c r="B67" s="348"/>
      <c r="C67" s="348"/>
      <c r="D67" s="348"/>
      <c r="E67" s="292"/>
      <c r="F67" s="98" t="s">
        <v>264</v>
      </c>
      <c r="G67" s="292"/>
      <c r="H67" s="348"/>
      <c r="I67" s="122"/>
      <c r="J67" s="243"/>
      <c r="K67" s="5"/>
      <c r="L67" s="292"/>
      <c r="M67" s="292"/>
      <c r="N67" s="102" t="s">
        <v>10</v>
      </c>
      <c r="O67" s="292"/>
      <c r="P67" s="292"/>
      <c r="Q67" s="292"/>
      <c r="R67" s="292"/>
      <c r="S67" s="292"/>
      <c r="T67" s="292"/>
    </row>
    <row r="68" spans="1:20" x14ac:dyDescent="0.25">
      <c r="A68" s="104"/>
      <c r="B68" s="348"/>
      <c r="C68" s="348"/>
      <c r="D68" s="348"/>
      <c r="E68" s="292"/>
      <c r="F68" s="292"/>
      <c r="G68" s="292"/>
      <c r="H68" s="348"/>
      <c r="I68" s="122"/>
      <c r="J68" s="243"/>
      <c r="K68" s="5"/>
      <c r="L68" s="292"/>
      <c r="M68" s="292"/>
      <c r="N68" s="347" t="s">
        <v>329</v>
      </c>
      <c r="O68" s="292"/>
      <c r="P68" s="292"/>
      <c r="Q68" s="292"/>
      <c r="R68" s="292"/>
      <c r="S68" s="292"/>
      <c r="T68" s="292"/>
    </row>
    <row r="69" spans="1:20" x14ac:dyDescent="0.25">
      <c r="A69" s="104"/>
      <c r="B69" s="348"/>
      <c r="C69" s="348"/>
      <c r="D69" s="348"/>
      <c r="E69" s="292"/>
      <c r="F69" s="292"/>
      <c r="G69" s="292"/>
      <c r="H69" s="348"/>
      <c r="I69" s="122"/>
      <c r="J69" s="243"/>
      <c r="K69" s="5"/>
      <c r="L69" s="292"/>
      <c r="M69" s="292"/>
      <c r="N69" s="347" t="s">
        <v>335</v>
      </c>
      <c r="O69" s="292"/>
      <c r="P69" s="292"/>
      <c r="Q69" s="292"/>
      <c r="R69" s="292"/>
      <c r="S69" s="292"/>
      <c r="T69" s="292"/>
    </row>
    <row r="70" spans="1:20" x14ac:dyDescent="0.25">
      <c r="A70" s="104"/>
      <c r="B70" s="348"/>
      <c r="C70" s="348"/>
      <c r="D70" s="348"/>
      <c r="E70" s="292"/>
      <c r="F70" s="292"/>
      <c r="G70" s="292"/>
      <c r="H70" s="348"/>
      <c r="I70" s="122"/>
      <c r="J70" s="243"/>
      <c r="K70" s="5"/>
      <c r="L70" s="292"/>
      <c r="M70" s="292"/>
      <c r="N70" s="347" t="s">
        <v>336</v>
      </c>
      <c r="O70" s="292"/>
      <c r="P70" s="292"/>
      <c r="Q70" s="292"/>
      <c r="R70" s="292"/>
      <c r="S70" s="292"/>
      <c r="T70" s="292"/>
    </row>
    <row r="71" spans="1:20" x14ac:dyDescent="0.25">
      <c r="A71" s="104"/>
      <c r="B71" s="348"/>
      <c r="C71" s="348"/>
      <c r="D71" s="348"/>
      <c r="E71" s="292"/>
      <c r="F71" s="97" t="s">
        <v>251</v>
      </c>
      <c r="G71" s="292"/>
      <c r="H71" s="348"/>
      <c r="I71" s="122"/>
      <c r="J71" s="5"/>
      <c r="K71" s="5"/>
      <c r="L71" s="292"/>
      <c r="M71" s="292"/>
      <c r="N71" s="347" t="s">
        <v>337</v>
      </c>
      <c r="O71" s="292"/>
      <c r="P71" s="292"/>
      <c r="Q71" s="292"/>
      <c r="R71" s="292"/>
      <c r="S71" s="292"/>
      <c r="T71" s="292"/>
    </row>
    <row r="72" spans="1:20" x14ac:dyDescent="0.25">
      <c r="A72" s="104"/>
      <c r="B72" s="348"/>
      <c r="C72" s="348"/>
      <c r="D72" s="348"/>
      <c r="E72" s="292"/>
      <c r="F72" s="98" t="s">
        <v>10</v>
      </c>
      <c r="G72" s="292"/>
      <c r="H72" s="348"/>
      <c r="I72" s="122"/>
      <c r="J72" s="243"/>
      <c r="K72" s="5"/>
      <c r="L72" s="292"/>
      <c r="M72" s="292"/>
      <c r="N72" s="347" t="s">
        <v>330</v>
      </c>
      <c r="O72" s="292"/>
      <c r="P72" s="292"/>
      <c r="Q72" s="292"/>
      <c r="R72" s="292"/>
      <c r="S72" s="292"/>
      <c r="T72" s="292"/>
    </row>
    <row r="73" spans="1:20" x14ac:dyDescent="0.25">
      <c r="A73" s="104"/>
      <c r="B73" s="348"/>
      <c r="C73" s="348"/>
      <c r="D73" s="348"/>
      <c r="E73" s="292"/>
      <c r="F73" s="98" t="s">
        <v>252</v>
      </c>
      <c r="G73" s="292"/>
      <c r="H73" s="348"/>
      <c r="I73" s="122"/>
      <c r="J73" s="5"/>
      <c r="K73" s="5"/>
      <c r="L73" s="292"/>
      <c r="M73" s="292"/>
      <c r="N73" s="347" t="s">
        <v>331</v>
      </c>
      <c r="O73" s="292"/>
      <c r="P73" s="292"/>
      <c r="Q73" s="292"/>
      <c r="R73" s="292"/>
      <c r="S73" s="292"/>
      <c r="T73" s="292"/>
    </row>
    <row r="74" spans="1:20" x14ac:dyDescent="0.25">
      <c r="A74" s="104"/>
      <c r="B74" s="348"/>
      <c r="C74" s="348"/>
      <c r="D74" s="348"/>
      <c r="E74" s="292"/>
      <c r="F74" s="98" t="s">
        <v>253</v>
      </c>
      <c r="G74" s="292"/>
      <c r="H74" s="348"/>
      <c r="I74" s="122"/>
      <c r="J74" s="5"/>
      <c r="K74" s="5"/>
      <c r="L74" s="292"/>
      <c r="M74" s="292"/>
      <c r="N74" s="347" t="s">
        <v>333</v>
      </c>
      <c r="O74" s="292"/>
      <c r="P74" s="292"/>
      <c r="Q74" s="292"/>
      <c r="R74" s="292"/>
      <c r="S74" s="292"/>
      <c r="T74" s="292"/>
    </row>
    <row r="75" spans="1:20" x14ac:dyDescent="0.25">
      <c r="A75" s="104"/>
      <c r="B75" s="348"/>
      <c r="C75" s="348"/>
      <c r="D75" s="348"/>
      <c r="E75" s="292"/>
      <c r="F75" s="98" t="s">
        <v>254</v>
      </c>
      <c r="G75" s="292"/>
      <c r="H75" s="348"/>
      <c r="I75" s="122"/>
      <c r="J75" s="243"/>
      <c r="K75" s="5"/>
      <c r="L75" s="292"/>
      <c r="M75" s="292"/>
      <c r="N75" s="347" t="s">
        <v>334</v>
      </c>
      <c r="O75" s="292"/>
      <c r="P75" s="292"/>
      <c r="Q75" s="292"/>
      <c r="R75" s="292"/>
      <c r="S75" s="292"/>
      <c r="T75" s="292"/>
    </row>
    <row r="76" spans="1:20" x14ac:dyDescent="0.25">
      <c r="A76" s="104"/>
      <c r="B76" s="348"/>
      <c r="C76" s="348"/>
      <c r="D76" s="348"/>
      <c r="E76" s="292"/>
      <c r="F76" s="98" t="s">
        <v>255</v>
      </c>
      <c r="G76" s="292"/>
      <c r="H76" s="348"/>
      <c r="I76" s="122"/>
      <c r="J76" s="243"/>
      <c r="K76" s="5"/>
      <c r="L76" s="292"/>
      <c r="M76" s="292"/>
      <c r="N76" s="347" t="s">
        <v>338</v>
      </c>
      <c r="O76" s="292"/>
      <c r="P76" s="292"/>
      <c r="Q76" s="292"/>
      <c r="R76" s="292"/>
      <c r="S76" s="292"/>
      <c r="T76" s="292"/>
    </row>
    <row r="77" spans="1:20" x14ac:dyDescent="0.25">
      <c r="A77" s="104"/>
      <c r="B77" s="348"/>
      <c r="C77" s="348"/>
      <c r="D77" s="348"/>
      <c r="E77" s="292"/>
      <c r="F77" s="98" t="s">
        <v>256</v>
      </c>
      <c r="G77" s="292"/>
      <c r="H77" s="348"/>
      <c r="I77" s="122"/>
      <c r="J77" s="243"/>
      <c r="K77" s="5"/>
      <c r="L77" s="292"/>
      <c r="M77" s="292"/>
      <c r="N77" s="292"/>
      <c r="O77" s="292"/>
      <c r="P77" s="292"/>
      <c r="Q77" s="292"/>
      <c r="R77" s="292"/>
      <c r="S77" s="292"/>
      <c r="T77" s="292"/>
    </row>
    <row r="78" spans="1:20" x14ac:dyDescent="0.25">
      <c r="A78" s="104"/>
      <c r="B78" s="348"/>
      <c r="C78" s="348"/>
      <c r="D78" s="348"/>
      <c r="E78" s="292"/>
      <c r="F78" s="98" t="s">
        <v>257</v>
      </c>
      <c r="G78" s="292"/>
      <c r="H78" s="348"/>
      <c r="I78" s="122"/>
      <c r="J78" s="243"/>
      <c r="K78" s="5"/>
      <c r="L78" s="292"/>
      <c r="M78" s="292"/>
      <c r="N78" s="292"/>
      <c r="O78" s="292"/>
      <c r="P78" s="292"/>
      <c r="Q78" s="292"/>
      <c r="R78" s="292"/>
      <c r="S78" s="292"/>
      <c r="T78" s="292"/>
    </row>
    <row r="79" spans="1:20" x14ac:dyDescent="0.25">
      <c r="A79" s="104"/>
      <c r="B79" s="348"/>
      <c r="C79" s="348"/>
      <c r="D79" s="348"/>
      <c r="E79" s="292"/>
      <c r="F79" s="98" t="s">
        <v>258</v>
      </c>
      <c r="G79" s="292"/>
      <c r="H79" s="348"/>
      <c r="I79" s="122"/>
      <c r="J79" s="243"/>
      <c r="K79" s="5"/>
      <c r="L79" s="292"/>
      <c r="M79" s="292"/>
      <c r="N79" s="102" t="s">
        <v>755</v>
      </c>
      <c r="O79" s="292"/>
      <c r="P79" s="292"/>
      <c r="Q79" s="292"/>
      <c r="R79" s="292"/>
      <c r="S79" s="292"/>
      <c r="T79" s="292"/>
    </row>
    <row r="80" spans="1:20" x14ac:dyDescent="0.25">
      <c r="A80" s="104"/>
      <c r="B80" s="348"/>
      <c r="C80" s="348"/>
      <c r="D80" s="348"/>
      <c r="E80" s="292"/>
      <c r="F80" s="98" t="s">
        <v>259</v>
      </c>
      <c r="G80" s="292"/>
      <c r="H80" s="348"/>
      <c r="I80" s="122"/>
      <c r="J80" s="243"/>
      <c r="K80" s="5"/>
      <c r="L80" s="292"/>
      <c r="M80" s="292"/>
      <c r="N80" s="102" t="s">
        <v>10</v>
      </c>
      <c r="O80" s="292"/>
      <c r="P80" s="292"/>
      <c r="Q80" s="292"/>
      <c r="R80" s="292"/>
      <c r="S80" s="292"/>
      <c r="T80" s="292"/>
    </row>
    <row r="81" spans="2:20" x14ac:dyDescent="0.25">
      <c r="B81" s="292"/>
      <c r="C81" s="292"/>
      <c r="D81" s="292"/>
      <c r="E81" s="292"/>
      <c r="F81" s="98" t="s">
        <v>260</v>
      </c>
      <c r="G81" s="292"/>
      <c r="H81" s="348"/>
      <c r="I81" s="122"/>
      <c r="J81" s="243"/>
      <c r="K81" s="5"/>
      <c r="L81" s="292"/>
      <c r="M81" s="292"/>
      <c r="N81" s="347" t="s">
        <v>406</v>
      </c>
      <c r="O81" s="292"/>
      <c r="P81" s="292"/>
      <c r="Q81" s="292"/>
      <c r="R81" s="292"/>
      <c r="S81" s="292"/>
      <c r="T81" s="292"/>
    </row>
    <row r="82" spans="2:20" x14ac:dyDescent="0.25">
      <c r="B82" s="292"/>
      <c r="C82" s="292"/>
      <c r="D82" s="149"/>
      <c r="E82" s="292"/>
      <c r="F82" s="98" t="s">
        <v>261</v>
      </c>
      <c r="G82" s="292"/>
      <c r="H82" s="348"/>
      <c r="I82" s="122"/>
      <c r="J82" s="243"/>
      <c r="K82" s="5"/>
      <c r="L82" s="292"/>
      <c r="M82" s="292"/>
      <c r="N82" s="347" t="s">
        <v>407</v>
      </c>
      <c r="O82" s="292"/>
      <c r="P82" s="292"/>
      <c r="Q82" s="292"/>
      <c r="R82" s="292"/>
      <c r="S82" s="292"/>
      <c r="T82" s="292"/>
    </row>
    <row r="83" spans="2:20" x14ac:dyDescent="0.25">
      <c r="B83" s="292"/>
      <c r="C83" s="292"/>
      <c r="D83" s="149"/>
      <c r="E83" s="292"/>
      <c r="F83" s="98" t="s">
        <v>262</v>
      </c>
      <c r="G83" s="292"/>
      <c r="H83" s="348"/>
      <c r="I83" s="122"/>
      <c r="J83" s="5"/>
      <c r="K83" s="5"/>
      <c r="L83" s="292"/>
      <c r="M83" s="292"/>
      <c r="N83" s="347" t="s">
        <v>408</v>
      </c>
      <c r="O83" s="292"/>
      <c r="P83" s="292"/>
      <c r="Q83" s="292"/>
      <c r="R83" s="292"/>
      <c r="S83" s="292"/>
      <c r="T83" s="292"/>
    </row>
    <row r="84" spans="2:20" x14ac:dyDescent="0.25">
      <c r="B84" s="292"/>
      <c r="C84" s="292"/>
      <c r="D84" s="149"/>
      <c r="E84" s="292"/>
      <c r="F84" s="98" t="s">
        <v>263</v>
      </c>
      <c r="G84" s="292"/>
      <c r="H84" s="348"/>
      <c r="I84" s="122"/>
      <c r="J84" s="5"/>
      <c r="K84" s="5"/>
      <c r="L84" s="292"/>
      <c r="M84" s="292"/>
      <c r="N84" s="347" t="s">
        <v>409</v>
      </c>
      <c r="O84" s="292"/>
      <c r="P84" s="292"/>
      <c r="Q84" s="292"/>
      <c r="R84" s="292"/>
      <c r="S84" s="292"/>
      <c r="T84" s="292"/>
    </row>
    <row r="85" spans="2:20" x14ac:dyDescent="0.25">
      <c r="B85" s="292"/>
      <c r="C85" s="292"/>
      <c r="D85" s="5"/>
      <c r="E85" s="292"/>
      <c r="F85" s="98" t="s">
        <v>264</v>
      </c>
      <c r="G85" s="292"/>
      <c r="H85" s="348"/>
      <c r="I85" s="122"/>
      <c r="J85" s="5"/>
      <c r="K85" s="5"/>
      <c r="L85" s="292"/>
      <c r="M85" s="292"/>
      <c r="N85" s="347" t="s">
        <v>410</v>
      </c>
      <c r="O85" s="292"/>
      <c r="P85" s="292"/>
      <c r="Q85" s="292"/>
      <c r="R85" s="292"/>
      <c r="S85" s="292"/>
      <c r="T85" s="292"/>
    </row>
    <row r="86" spans="2:20" x14ac:dyDescent="0.25">
      <c r="B86" s="292"/>
      <c r="C86" s="292"/>
      <c r="D86" s="5"/>
      <c r="E86" s="292"/>
      <c r="F86" s="292"/>
      <c r="G86" s="292"/>
      <c r="H86" s="348"/>
      <c r="I86" s="122"/>
      <c r="J86" s="243"/>
      <c r="K86" s="5"/>
      <c r="L86" s="292"/>
      <c r="M86" s="292"/>
      <c r="N86" s="347" t="s">
        <v>411</v>
      </c>
      <c r="O86" s="292"/>
      <c r="P86" s="292"/>
      <c r="Q86" s="292"/>
      <c r="R86" s="292"/>
      <c r="S86" s="292"/>
      <c r="T86" s="292"/>
    </row>
    <row r="87" spans="2:20" x14ac:dyDescent="0.25">
      <c r="B87" s="292"/>
      <c r="C87" s="292"/>
      <c r="D87" s="5"/>
      <c r="E87" s="292"/>
      <c r="F87" s="292"/>
      <c r="G87" s="292"/>
      <c r="H87" s="348"/>
      <c r="I87" s="122"/>
      <c r="J87" s="243"/>
      <c r="K87" s="5"/>
      <c r="L87" s="292"/>
      <c r="M87" s="292"/>
      <c r="N87" s="347" t="s">
        <v>412</v>
      </c>
      <c r="O87" s="292"/>
      <c r="P87" s="292"/>
      <c r="Q87" s="292"/>
      <c r="R87" s="292"/>
      <c r="S87" s="292"/>
      <c r="T87" s="292"/>
    </row>
    <row r="88" spans="2:20" x14ac:dyDescent="0.25">
      <c r="B88" s="292"/>
      <c r="C88" s="292"/>
      <c r="D88" s="5"/>
      <c r="E88" s="292"/>
      <c r="F88" s="292"/>
      <c r="G88" s="292"/>
      <c r="H88" s="348"/>
      <c r="I88" s="122"/>
      <c r="J88" s="5"/>
      <c r="K88" s="5"/>
      <c r="L88" s="292"/>
      <c r="M88" s="292"/>
      <c r="N88" s="347" t="s">
        <v>413</v>
      </c>
      <c r="O88" s="292"/>
      <c r="P88" s="292"/>
      <c r="Q88" s="292"/>
      <c r="R88" s="292"/>
      <c r="S88" s="292"/>
      <c r="T88" s="292"/>
    </row>
    <row r="89" spans="2:20" x14ac:dyDescent="0.25">
      <c r="B89" s="292"/>
      <c r="C89" s="292"/>
      <c r="D89" s="292"/>
      <c r="E89" s="292"/>
      <c r="F89" s="292"/>
      <c r="G89" s="292"/>
      <c r="H89" s="348"/>
      <c r="I89" s="122"/>
      <c r="J89" s="243"/>
      <c r="K89" s="5"/>
      <c r="L89" s="292"/>
      <c r="M89" s="292"/>
      <c r="N89" s="347" t="s">
        <v>414</v>
      </c>
      <c r="O89" s="292"/>
      <c r="P89" s="292"/>
      <c r="Q89" s="292"/>
      <c r="R89" s="292"/>
      <c r="S89" s="292"/>
      <c r="T89" s="292"/>
    </row>
    <row r="90" spans="2:20" x14ac:dyDescent="0.25">
      <c r="B90" s="292"/>
      <c r="C90" s="292"/>
      <c r="D90" s="292"/>
      <c r="E90" s="292"/>
      <c r="F90" s="292"/>
      <c r="G90" s="292"/>
      <c r="H90" s="348"/>
      <c r="I90" s="122"/>
      <c r="J90" s="243"/>
      <c r="K90" s="5"/>
      <c r="L90" s="292"/>
      <c r="M90" s="292"/>
      <c r="N90" s="347" t="s">
        <v>415</v>
      </c>
      <c r="O90" s="292"/>
      <c r="P90" s="292"/>
      <c r="Q90" s="292"/>
      <c r="R90" s="292"/>
      <c r="S90" s="292"/>
      <c r="T90" s="292"/>
    </row>
    <row r="91" spans="2:20" x14ac:dyDescent="0.25">
      <c r="B91" s="292"/>
      <c r="C91" s="292"/>
      <c r="D91" s="292"/>
      <c r="E91" s="292"/>
      <c r="F91" s="292"/>
      <c r="G91" s="292"/>
      <c r="H91" s="348"/>
      <c r="I91" s="122"/>
      <c r="J91" s="5"/>
      <c r="K91" s="5"/>
      <c r="L91" s="292"/>
      <c r="M91" s="292"/>
      <c r="N91" s="347" t="s">
        <v>416</v>
      </c>
      <c r="O91" s="292"/>
      <c r="P91" s="292"/>
      <c r="Q91" s="292"/>
      <c r="R91" s="292"/>
      <c r="S91" s="292"/>
      <c r="T91" s="292"/>
    </row>
    <row r="92" spans="2:20" x14ac:dyDescent="0.25">
      <c r="B92" s="292"/>
      <c r="C92" s="292"/>
      <c r="D92" s="292"/>
      <c r="E92" s="292"/>
      <c r="F92" s="292"/>
      <c r="G92" s="292"/>
      <c r="H92" s="348"/>
      <c r="I92" s="122"/>
      <c r="J92" s="243"/>
      <c r="K92" s="5"/>
      <c r="L92" s="292"/>
      <c r="M92" s="292"/>
      <c r="N92" s="347" t="s">
        <v>417</v>
      </c>
      <c r="O92" s="292"/>
      <c r="P92" s="292"/>
      <c r="Q92" s="292"/>
      <c r="R92" s="292"/>
      <c r="S92" s="292"/>
      <c r="T92" s="292"/>
    </row>
    <row r="93" spans="2:20" x14ac:dyDescent="0.25">
      <c r="B93" s="40"/>
      <c r="C93" s="292"/>
      <c r="D93" s="292"/>
      <c r="E93" s="292"/>
      <c r="F93" s="292"/>
      <c r="G93" s="292"/>
      <c r="H93" s="348"/>
      <c r="I93" s="122"/>
      <c r="J93" s="243"/>
      <c r="K93" s="5"/>
      <c r="L93" s="292"/>
      <c r="M93" s="292"/>
      <c r="N93" s="347" t="s">
        <v>418</v>
      </c>
      <c r="O93" s="292"/>
      <c r="P93" s="292"/>
      <c r="Q93" s="292"/>
      <c r="R93" s="292"/>
      <c r="S93" s="292"/>
      <c r="T93" s="292"/>
    </row>
    <row r="94" spans="2:20" x14ac:dyDescent="0.25">
      <c r="B94" s="40"/>
      <c r="C94" s="292"/>
      <c r="D94" s="292"/>
      <c r="E94" s="292"/>
      <c r="F94" s="292"/>
      <c r="G94" s="292"/>
      <c r="H94" s="348"/>
      <c r="I94" s="122"/>
      <c r="J94" s="243"/>
      <c r="K94" s="5"/>
      <c r="L94" s="292"/>
      <c r="M94" s="292"/>
      <c r="N94" s="347" t="s">
        <v>419</v>
      </c>
      <c r="O94" s="292"/>
      <c r="P94" s="292"/>
      <c r="Q94" s="292"/>
      <c r="R94" s="292"/>
      <c r="S94" s="292"/>
      <c r="T94" s="292"/>
    </row>
    <row r="95" spans="2:20" x14ac:dyDescent="0.25">
      <c r="B95" s="40"/>
      <c r="C95" s="292"/>
      <c r="D95" s="292"/>
      <c r="E95" s="292"/>
      <c r="F95" s="292"/>
      <c r="G95" s="292"/>
      <c r="H95" s="348"/>
      <c r="I95" s="122"/>
      <c r="J95" s="243"/>
      <c r="K95" s="5"/>
      <c r="L95" s="292"/>
      <c r="M95" s="292"/>
      <c r="N95" s="347" t="s">
        <v>420</v>
      </c>
      <c r="O95" s="292"/>
      <c r="P95" s="292"/>
      <c r="Q95" s="292"/>
      <c r="R95" s="292"/>
      <c r="S95" s="292"/>
      <c r="T95" s="292"/>
    </row>
    <row r="96" spans="2:20" x14ac:dyDescent="0.25">
      <c r="B96" s="40"/>
      <c r="C96" s="292"/>
      <c r="D96" s="292"/>
      <c r="E96" s="292"/>
      <c r="F96" s="292"/>
      <c r="G96" s="292"/>
      <c r="H96" s="348"/>
      <c r="I96" s="122"/>
      <c r="J96" s="243"/>
      <c r="K96" s="5"/>
      <c r="L96" s="292"/>
      <c r="M96" s="292"/>
      <c r="N96" s="347" t="s">
        <v>421</v>
      </c>
      <c r="O96" s="292"/>
      <c r="P96" s="292"/>
      <c r="Q96" s="292"/>
      <c r="R96" s="292"/>
      <c r="S96" s="292"/>
      <c r="T96" s="292"/>
    </row>
    <row r="97" spans="2:20" x14ac:dyDescent="0.25">
      <c r="B97" s="40"/>
      <c r="C97" s="292"/>
      <c r="D97" s="292"/>
      <c r="E97" s="292"/>
      <c r="F97" s="292"/>
      <c r="G97" s="292"/>
      <c r="H97" s="348"/>
      <c r="I97" s="122"/>
      <c r="J97" s="243"/>
      <c r="K97" s="5"/>
      <c r="L97" s="292"/>
      <c r="M97" s="292"/>
      <c r="N97" s="347" t="s">
        <v>422</v>
      </c>
      <c r="O97" s="292"/>
      <c r="P97" s="292"/>
      <c r="Q97" s="292"/>
      <c r="R97" s="292"/>
      <c r="S97" s="292"/>
      <c r="T97" s="292"/>
    </row>
    <row r="98" spans="2:20" x14ac:dyDescent="0.25">
      <c r="B98" s="40"/>
      <c r="C98" s="292"/>
      <c r="D98" s="292"/>
      <c r="E98" s="292"/>
      <c r="F98" s="292"/>
      <c r="G98" s="292"/>
      <c r="H98" s="348"/>
      <c r="I98" s="122"/>
      <c r="J98" s="243"/>
      <c r="K98" s="5"/>
      <c r="L98" s="292"/>
      <c r="M98" s="292"/>
      <c r="N98" s="347" t="s">
        <v>423</v>
      </c>
      <c r="O98" s="292"/>
      <c r="P98" s="292"/>
      <c r="Q98" s="292"/>
      <c r="R98" s="292"/>
      <c r="S98" s="292"/>
      <c r="T98" s="292"/>
    </row>
    <row r="99" spans="2:20" x14ac:dyDescent="0.25">
      <c r="B99" s="40"/>
      <c r="C99" s="292"/>
      <c r="D99" s="292"/>
      <c r="E99" s="292"/>
      <c r="F99" s="292"/>
      <c r="G99" s="292"/>
      <c r="H99" s="348"/>
      <c r="I99" s="122"/>
      <c r="J99" s="243"/>
      <c r="K99" s="5"/>
      <c r="L99" s="292"/>
      <c r="M99" s="292"/>
      <c r="N99" s="347" t="s">
        <v>424</v>
      </c>
      <c r="O99" s="292"/>
      <c r="P99" s="292"/>
      <c r="Q99" s="292"/>
      <c r="R99" s="292"/>
      <c r="S99" s="292"/>
      <c r="T99" s="292"/>
    </row>
    <row r="100" spans="2:20" x14ac:dyDescent="0.25">
      <c r="B100" s="40"/>
      <c r="C100" s="292"/>
      <c r="D100" s="292"/>
      <c r="E100" s="292"/>
      <c r="F100" s="292"/>
      <c r="G100" s="292"/>
      <c r="H100" s="348"/>
      <c r="I100" s="122"/>
      <c r="J100" s="243"/>
      <c r="K100" s="5"/>
      <c r="L100" s="292"/>
      <c r="M100" s="292"/>
      <c r="N100" s="347" t="s">
        <v>425</v>
      </c>
      <c r="O100" s="292"/>
      <c r="P100" s="292"/>
      <c r="Q100" s="292"/>
      <c r="R100" s="292"/>
      <c r="S100" s="292"/>
      <c r="T100" s="292"/>
    </row>
    <row r="101" spans="2:20" x14ac:dyDescent="0.25">
      <c r="B101" s="40"/>
      <c r="C101" s="292"/>
      <c r="D101" s="292"/>
      <c r="E101" s="292"/>
      <c r="F101" s="292"/>
      <c r="G101" s="292"/>
      <c r="H101" s="348"/>
      <c r="I101" s="122"/>
      <c r="J101" s="243"/>
      <c r="K101" s="5"/>
      <c r="L101" s="292"/>
      <c r="M101" s="292"/>
      <c r="N101" s="347" t="s">
        <v>426</v>
      </c>
      <c r="O101" s="292"/>
      <c r="P101" s="292"/>
      <c r="Q101" s="292"/>
      <c r="R101" s="292"/>
      <c r="S101" s="292"/>
      <c r="T101" s="292"/>
    </row>
    <row r="102" spans="2:20" x14ac:dyDescent="0.25">
      <c r="B102" s="40"/>
      <c r="C102" s="292"/>
      <c r="D102" s="292"/>
      <c r="E102" s="292"/>
      <c r="F102" s="292"/>
      <c r="G102" s="292"/>
      <c r="H102" s="348"/>
      <c r="I102" s="122"/>
      <c r="J102" s="243"/>
      <c r="K102" s="5"/>
      <c r="L102" s="292"/>
      <c r="M102" s="292"/>
      <c r="N102" s="347" t="s">
        <v>427</v>
      </c>
      <c r="O102" s="292"/>
      <c r="P102" s="292"/>
      <c r="Q102" s="292"/>
      <c r="R102" s="292"/>
      <c r="S102" s="292"/>
      <c r="T102" s="292"/>
    </row>
    <row r="103" spans="2:20" x14ac:dyDescent="0.25">
      <c r="B103" s="40"/>
      <c r="C103" s="292"/>
      <c r="D103" s="292"/>
      <c r="E103" s="292"/>
      <c r="F103" s="292"/>
      <c r="G103" s="292"/>
      <c r="H103" s="348"/>
      <c r="I103" s="122"/>
      <c r="J103" s="243"/>
      <c r="K103" s="5"/>
      <c r="L103" s="292"/>
      <c r="M103" s="292"/>
      <c r="N103" s="347" t="s">
        <v>428</v>
      </c>
      <c r="O103" s="292"/>
      <c r="P103" s="292"/>
      <c r="Q103" s="292"/>
      <c r="R103" s="292"/>
      <c r="S103" s="292"/>
      <c r="T103" s="292"/>
    </row>
    <row r="104" spans="2:20" x14ac:dyDescent="0.25">
      <c r="B104" s="40"/>
      <c r="C104" s="292"/>
      <c r="D104" s="292"/>
      <c r="E104" s="292"/>
      <c r="F104" s="292"/>
      <c r="G104" s="292"/>
      <c r="H104" s="348"/>
      <c r="I104" s="122"/>
      <c r="J104" s="243"/>
      <c r="K104" s="5"/>
      <c r="L104" s="292"/>
      <c r="M104" s="292"/>
      <c r="N104" s="347" t="s">
        <v>429</v>
      </c>
      <c r="O104" s="292"/>
      <c r="P104" s="292"/>
      <c r="Q104" s="292"/>
      <c r="R104" s="292"/>
      <c r="S104" s="292"/>
      <c r="T104" s="292"/>
    </row>
    <row r="105" spans="2:20" x14ac:dyDescent="0.25">
      <c r="B105" s="292"/>
      <c r="C105" s="292"/>
      <c r="D105" s="292"/>
      <c r="E105" s="292"/>
      <c r="F105" s="292"/>
      <c r="G105" s="292"/>
      <c r="H105" s="348"/>
      <c r="I105" s="122"/>
      <c r="J105" s="243"/>
      <c r="K105" s="5"/>
      <c r="L105" s="292"/>
      <c r="M105" s="292"/>
      <c r="N105" s="347" t="s">
        <v>430</v>
      </c>
      <c r="O105" s="292"/>
      <c r="P105" s="292"/>
      <c r="Q105" s="292"/>
      <c r="R105" s="292"/>
      <c r="S105" s="292"/>
      <c r="T105" s="292"/>
    </row>
    <row r="106" spans="2:20" x14ac:dyDescent="0.25">
      <c r="B106" s="292"/>
      <c r="C106" s="292"/>
      <c r="D106" s="292"/>
      <c r="E106" s="292"/>
      <c r="F106" s="292"/>
      <c r="G106" s="292"/>
      <c r="H106" s="348"/>
      <c r="I106" s="122"/>
      <c r="J106" s="243"/>
      <c r="K106" s="5"/>
      <c r="L106" s="292"/>
      <c r="M106" s="292"/>
      <c r="N106" s="347" t="s">
        <v>431</v>
      </c>
      <c r="O106" s="292"/>
      <c r="P106" s="292"/>
      <c r="Q106" s="292"/>
      <c r="R106" s="292"/>
      <c r="S106" s="292"/>
      <c r="T106" s="292"/>
    </row>
    <row r="107" spans="2:20" x14ac:dyDescent="0.25">
      <c r="B107" s="292"/>
      <c r="C107" s="292"/>
      <c r="D107" s="292"/>
      <c r="E107" s="292"/>
      <c r="F107" s="348"/>
      <c r="G107" s="292"/>
      <c r="H107" s="348"/>
      <c r="I107" s="122"/>
      <c r="J107" s="243"/>
      <c r="K107" s="5"/>
      <c r="L107" s="292"/>
      <c r="M107" s="292"/>
      <c r="N107" s="347" t="s">
        <v>432</v>
      </c>
      <c r="O107" s="292"/>
      <c r="P107" s="292"/>
      <c r="Q107" s="292"/>
      <c r="R107" s="292"/>
      <c r="S107" s="292"/>
      <c r="T107" s="292"/>
    </row>
    <row r="108" spans="2:20" x14ac:dyDescent="0.25">
      <c r="B108" s="292"/>
      <c r="C108" s="292"/>
      <c r="D108" s="292"/>
      <c r="E108" s="292"/>
      <c r="F108" s="292"/>
      <c r="G108" s="292"/>
      <c r="H108" s="348"/>
      <c r="I108" s="122"/>
      <c r="J108" s="243"/>
      <c r="K108" s="5"/>
      <c r="L108" s="292"/>
      <c r="M108" s="292"/>
      <c r="N108" s="347" t="s">
        <v>433</v>
      </c>
      <c r="O108" s="292"/>
      <c r="P108" s="292"/>
      <c r="Q108" s="292"/>
      <c r="R108" s="292"/>
      <c r="S108" s="292"/>
      <c r="T108" s="292"/>
    </row>
    <row r="109" spans="2:20" x14ac:dyDescent="0.25">
      <c r="B109" s="292"/>
      <c r="C109" s="292"/>
      <c r="D109" s="292"/>
      <c r="E109" s="292"/>
      <c r="F109" s="292"/>
      <c r="G109" s="292"/>
      <c r="H109" s="348"/>
      <c r="I109" s="122"/>
      <c r="J109" s="243"/>
      <c r="K109" s="5"/>
      <c r="L109" s="292"/>
      <c r="M109" s="292"/>
      <c r="N109" s="347" t="s">
        <v>434</v>
      </c>
      <c r="O109" s="292"/>
      <c r="P109" s="292"/>
      <c r="Q109" s="292"/>
      <c r="R109" s="292"/>
      <c r="S109" s="292"/>
      <c r="T109" s="292"/>
    </row>
    <row r="110" spans="2:20" x14ac:dyDescent="0.25">
      <c r="B110" s="292"/>
      <c r="C110" s="292"/>
      <c r="D110" s="292"/>
      <c r="E110" s="292"/>
      <c r="F110" s="292"/>
      <c r="G110" s="292"/>
      <c r="H110" s="348"/>
      <c r="I110" s="122"/>
      <c r="J110" s="243"/>
      <c r="K110" s="5"/>
      <c r="L110" s="292"/>
      <c r="M110" s="292"/>
      <c r="N110" s="347" t="s">
        <v>435</v>
      </c>
      <c r="O110" s="292"/>
      <c r="P110" s="292"/>
      <c r="Q110" s="292"/>
      <c r="R110" s="292"/>
      <c r="S110" s="292"/>
      <c r="T110" s="292"/>
    </row>
    <row r="111" spans="2:20" x14ac:dyDescent="0.25">
      <c r="B111" s="292"/>
      <c r="C111" s="292"/>
      <c r="D111" s="292"/>
      <c r="E111" s="292"/>
      <c r="F111" s="292"/>
      <c r="G111" s="292"/>
      <c r="H111" s="348"/>
      <c r="I111" s="122"/>
      <c r="J111" s="5"/>
      <c r="K111" s="5"/>
      <c r="L111" s="292"/>
      <c r="M111" s="292"/>
      <c r="N111" s="347" t="s">
        <v>436</v>
      </c>
      <c r="O111" s="292"/>
      <c r="P111" s="292"/>
      <c r="Q111" s="292"/>
      <c r="R111" s="292"/>
      <c r="S111" s="292"/>
      <c r="T111" s="292"/>
    </row>
    <row r="112" spans="2:20" x14ac:dyDescent="0.25">
      <c r="B112" s="292"/>
      <c r="C112" s="292"/>
      <c r="D112" s="292"/>
      <c r="E112" s="292"/>
      <c r="F112" s="292"/>
      <c r="G112" s="292"/>
      <c r="H112" s="348"/>
      <c r="I112" s="122"/>
      <c r="J112" s="243"/>
      <c r="K112" s="5"/>
      <c r="L112" s="292"/>
      <c r="M112" s="292"/>
      <c r="N112" s="347" t="s">
        <v>437</v>
      </c>
      <c r="O112" s="292"/>
      <c r="P112" s="292"/>
      <c r="Q112" s="292"/>
      <c r="R112" s="292"/>
      <c r="S112" s="292"/>
      <c r="T112" s="292"/>
    </row>
    <row r="113" spans="2:20" x14ac:dyDescent="0.25">
      <c r="B113" s="292"/>
      <c r="C113" s="292"/>
      <c r="D113" s="292"/>
      <c r="E113" s="292"/>
      <c r="F113" s="292"/>
      <c r="G113" s="292"/>
      <c r="H113" s="348"/>
      <c r="I113" s="122"/>
      <c r="J113" s="243"/>
      <c r="K113" s="5"/>
      <c r="L113" s="292"/>
      <c r="M113" s="292"/>
      <c r="N113" s="347" t="s">
        <v>438</v>
      </c>
      <c r="O113" s="292"/>
      <c r="P113" s="292"/>
      <c r="Q113" s="292"/>
      <c r="R113" s="292"/>
      <c r="S113" s="292"/>
      <c r="T113" s="292"/>
    </row>
    <row r="114" spans="2:20" x14ac:dyDescent="0.25">
      <c r="B114" s="292"/>
      <c r="C114" s="292"/>
      <c r="D114" s="122"/>
      <c r="E114" s="292"/>
      <c r="F114" s="292"/>
      <c r="G114" s="292"/>
      <c r="H114" s="348"/>
      <c r="I114" s="122"/>
      <c r="J114" s="243"/>
      <c r="K114" s="5"/>
      <c r="L114" s="292"/>
      <c r="M114" s="292"/>
      <c r="N114" s="347" t="s">
        <v>439</v>
      </c>
      <c r="O114" s="292"/>
      <c r="P114" s="292"/>
      <c r="Q114" s="292"/>
      <c r="R114" s="292"/>
      <c r="S114" s="292"/>
      <c r="T114" s="292"/>
    </row>
    <row r="115" spans="2:20" x14ac:dyDescent="0.25">
      <c r="B115" s="292"/>
      <c r="C115" s="292"/>
      <c r="D115" s="122"/>
      <c r="E115" s="292"/>
      <c r="F115" s="292"/>
      <c r="G115" s="292"/>
      <c r="H115" s="348"/>
      <c r="I115" s="122"/>
      <c r="J115" s="243"/>
      <c r="K115" s="5"/>
      <c r="L115" s="292"/>
      <c r="M115" s="292"/>
      <c r="N115" s="347" t="s">
        <v>440</v>
      </c>
      <c r="O115" s="292"/>
      <c r="P115" s="292"/>
      <c r="Q115" s="292"/>
      <c r="R115" s="292"/>
      <c r="S115" s="292"/>
      <c r="T115" s="292"/>
    </row>
    <row r="116" spans="2:20" x14ac:dyDescent="0.25">
      <c r="B116" s="292"/>
      <c r="C116" s="292"/>
      <c r="D116" s="122"/>
      <c r="E116" s="292"/>
      <c r="F116" s="292"/>
      <c r="G116" s="292"/>
      <c r="H116" s="348"/>
      <c r="I116" s="122"/>
      <c r="J116" s="243"/>
      <c r="K116" s="5"/>
      <c r="L116" s="292"/>
      <c r="M116" s="292"/>
      <c r="N116" s="347" t="s">
        <v>441</v>
      </c>
      <c r="O116" s="292"/>
      <c r="P116" s="292"/>
      <c r="Q116" s="292"/>
      <c r="R116" s="292"/>
      <c r="S116" s="292"/>
      <c r="T116" s="292"/>
    </row>
    <row r="117" spans="2:20" x14ac:dyDescent="0.25">
      <c r="B117" s="292"/>
      <c r="C117" s="292"/>
      <c r="D117" s="292"/>
      <c r="E117" s="292"/>
      <c r="F117" s="292"/>
      <c r="G117" s="292"/>
      <c r="H117" s="348"/>
      <c r="I117" s="122"/>
      <c r="J117" s="5"/>
      <c r="K117" s="5"/>
      <c r="L117" s="292"/>
      <c r="M117" s="292"/>
      <c r="N117" s="347" t="s">
        <v>442</v>
      </c>
      <c r="O117" s="292"/>
      <c r="P117" s="292"/>
      <c r="Q117" s="292"/>
      <c r="R117" s="292"/>
      <c r="S117" s="292"/>
      <c r="T117" s="292"/>
    </row>
    <row r="118" spans="2:20" x14ac:dyDescent="0.25">
      <c r="B118" s="292"/>
      <c r="C118" s="292"/>
      <c r="D118" s="292"/>
      <c r="E118" s="292"/>
      <c r="F118" s="292"/>
      <c r="G118" s="292"/>
      <c r="H118" s="348"/>
      <c r="I118" s="122"/>
      <c r="J118" s="5"/>
      <c r="K118" s="5"/>
      <c r="L118" s="292"/>
      <c r="M118" s="292"/>
      <c r="N118" s="347" t="s">
        <v>443</v>
      </c>
      <c r="O118" s="292"/>
      <c r="P118" s="292"/>
      <c r="Q118" s="292"/>
      <c r="R118" s="292"/>
      <c r="S118" s="292"/>
      <c r="T118" s="292"/>
    </row>
    <row r="119" spans="2:20" x14ac:dyDescent="0.25">
      <c r="B119" s="292"/>
      <c r="C119" s="292"/>
      <c r="D119" s="292"/>
      <c r="E119" s="292"/>
      <c r="F119" s="292"/>
      <c r="G119" s="292"/>
      <c r="H119" s="348"/>
      <c r="I119" s="122"/>
      <c r="J119" s="5"/>
      <c r="K119" s="5"/>
      <c r="L119" s="292"/>
      <c r="M119" s="292"/>
      <c r="N119" s="347" t="s">
        <v>444</v>
      </c>
      <c r="O119" s="292"/>
      <c r="P119" s="292"/>
      <c r="Q119" s="292"/>
      <c r="R119" s="292"/>
      <c r="S119" s="292"/>
      <c r="T119" s="292"/>
    </row>
    <row r="120" spans="2:20" x14ac:dyDescent="0.25">
      <c r="B120" s="292"/>
      <c r="C120" s="292"/>
      <c r="D120" s="292"/>
      <c r="E120" s="292"/>
      <c r="F120" s="292"/>
      <c r="G120" s="292"/>
      <c r="H120" s="348"/>
      <c r="I120" s="122"/>
      <c r="J120" s="243"/>
      <c r="K120" s="5"/>
      <c r="L120" s="292"/>
      <c r="M120" s="292"/>
      <c r="N120" s="347" t="s">
        <v>445</v>
      </c>
      <c r="O120" s="292"/>
      <c r="P120" s="292"/>
      <c r="Q120" s="292"/>
      <c r="R120" s="292"/>
      <c r="S120" s="292"/>
      <c r="T120" s="292"/>
    </row>
    <row r="121" spans="2:20" x14ac:dyDescent="0.25">
      <c r="B121" s="292"/>
      <c r="C121" s="292"/>
      <c r="D121" s="292"/>
      <c r="E121" s="292"/>
      <c r="F121" s="292"/>
      <c r="G121" s="292"/>
      <c r="H121" s="348"/>
      <c r="I121" s="122"/>
      <c r="J121" s="243"/>
      <c r="K121" s="5"/>
      <c r="L121" s="292"/>
      <c r="M121" s="292"/>
      <c r="N121" s="347" t="s">
        <v>446</v>
      </c>
      <c r="O121" s="292"/>
      <c r="P121" s="292"/>
      <c r="Q121" s="292"/>
      <c r="R121" s="292"/>
      <c r="S121" s="292"/>
      <c r="T121" s="292"/>
    </row>
    <row r="122" spans="2:20" x14ac:dyDescent="0.25">
      <c r="B122" s="292"/>
      <c r="C122" s="292"/>
      <c r="D122" s="292"/>
      <c r="E122" s="292"/>
      <c r="F122" s="292"/>
      <c r="G122" s="292"/>
      <c r="H122" s="348"/>
      <c r="I122" s="122"/>
      <c r="J122" s="243"/>
      <c r="K122" s="5"/>
      <c r="L122" s="292"/>
      <c r="M122" s="292"/>
      <c r="N122" s="347" t="s">
        <v>447</v>
      </c>
      <c r="O122" s="292"/>
      <c r="P122" s="292"/>
      <c r="Q122" s="292"/>
      <c r="R122" s="292"/>
      <c r="S122" s="292"/>
      <c r="T122" s="292"/>
    </row>
    <row r="123" spans="2:20" x14ac:dyDescent="0.25">
      <c r="B123" s="292"/>
      <c r="C123" s="292"/>
      <c r="D123" s="292"/>
      <c r="E123" s="292"/>
      <c r="F123" s="292"/>
      <c r="G123" s="292"/>
      <c r="H123" s="348"/>
      <c r="I123" s="122"/>
      <c r="J123" s="243"/>
      <c r="K123" s="5"/>
      <c r="L123" s="292"/>
      <c r="M123" s="292"/>
      <c r="N123" s="347" t="s">
        <v>448</v>
      </c>
      <c r="O123" s="292"/>
      <c r="P123" s="292"/>
      <c r="Q123" s="292"/>
      <c r="R123" s="292"/>
      <c r="S123" s="292"/>
      <c r="T123" s="292"/>
    </row>
    <row r="124" spans="2:20" x14ac:dyDescent="0.25">
      <c r="B124" s="292"/>
      <c r="C124" s="292"/>
      <c r="D124" s="292"/>
      <c r="E124" s="292"/>
      <c r="F124" s="292"/>
      <c r="G124" s="292"/>
      <c r="H124" s="348"/>
      <c r="I124" s="122"/>
      <c r="J124" s="243"/>
      <c r="K124" s="5"/>
      <c r="L124" s="292"/>
      <c r="M124" s="292"/>
      <c r="N124" s="347" t="s">
        <v>449</v>
      </c>
      <c r="O124" s="292"/>
      <c r="P124" s="292"/>
      <c r="Q124" s="292"/>
      <c r="R124" s="292"/>
      <c r="S124" s="292"/>
      <c r="T124" s="292"/>
    </row>
    <row r="125" spans="2:20" x14ac:dyDescent="0.25">
      <c r="B125" s="292"/>
      <c r="C125" s="292"/>
      <c r="D125" s="292"/>
      <c r="E125" s="292"/>
      <c r="F125" s="292"/>
      <c r="G125" s="292"/>
      <c r="H125" s="348"/>
      <c r="I125" s="122"/>
      <c r="J125" s="243"/>
      <c r="K125" s="5"/>
      <c r="L125" s="292"/>
      <c r="M125" s="292"/>
      <c r="N125" s="347" t="s">
        <v>450</v>
      </c>
      <c r="O125" s="292"/>
      <c r="P125" s="292"/>
      <c r="Q125" s="292"/>
      <c r="R125" s="292"/>
      <c r="S125" s="292"/>
      <c r="T125" s="292"/>
    </row>
    <row r="126" spans="2:20" x14ac:dyDescent="0.25">
      <c r="B126" s="292"/>
      <c r="C126" s="292"/>
      <c r="D126" s="292"/>
      <c r="E126" s="292"/>
      <c r="F126" s="292"/>
      <c r="G126" s="292"/>
      <c r="H126" s="348"/>
      <c r="I126" s="122"/>
      <c r="J126" s="243"/>
      <c r="K126" s="5"/>
      <c r="L126" s="292"/>
      <c r="M126" s="292"/>
      <c r="N126" s="347" t="s">
        <v>451</v>
      </c>
      <c r="O126" s="292"/>
      <c r="P126" s="292"/>
      <c r="Q126" s="292"/>
      <c r="R126" s="292"/>
      <c r="S126" s="292"/>
      <c r="T126" s="292"/>
    </row>
    <row r="127" spans="2:20" x14ac:dyDescent="0.25">
      <c r="B127" s="292"/>
      <c r="C127" s="292"/>
      <c r="D127" s="292"/>
      <c r="E127" s="292"/>
      <c r="F127" s="292"/>
      <c r="G127" s="292"/>
      <c r="H127" s="348"/>
      <c r="I127" s="122"/>
      <c r="J127" s="243"/>
      <c r="K127" s="5"/>
      <c r="L127" s="292"/>
      <c r="M127" s="292"/>
      <c r="N127" s="347" t="s">
        <v>452</v>
      </c>
      <c r="O127" s="292"/>
      <c r="P127" s="292"/>
      <c r="Q127" s="292"/>
      <c r="R127" s="292"/>
      <c r="S127" s="292"/>
      <c r="T127" s="292"/>
    </row>
    <row r="128" spans="2:20" x14ac:dyDescent="0.25">
      <c r="B128" s="292"/>
      <c r="C128" s="292"/>
      <c r="D128" s="292"/>
      <c r="E128" s="292"/>
      <c r="F128" s="292"/>
      <c r="G128" s="292"/>
      <c r="H128" s="348"/>
      <c r="I128" s="122"/>
      <c r="J128" s="243"/>
      <c r="K128" s="5"/>
      <c r="L128" s="292"/>
      <c r="M128" s="292"/>
      <c r="N128" s="347" t="s">
        <v>453</v>
      </c>
      <c r="O128" s="292"/>
      <c r="P128" s="292"/>
      <c r="Q128" s="292"/>
      <c r="R128" s="292"/>
      <c r="S128" s="292"/>
      <c r="T128" s="292"/>
    </row>
    <row r="129" spans="2:20" x14ac:dyDescent="0.25">
      <c r="B129" s="40"/>
      <c r="C129" s="292"/>
      <c r="D129" s="292"/>
      <c r="E129" s="292"/>
      <c r="F129" s="292"/>
      <c r="G129" s="292"/>
      <c r="H129" s="348"/>
      <c r="I129" s="122"/>
      <c r="J129" s="243"/>
      <c r="K129" s="5"/>
      <c r="L129" s="292"/>
      <c r="M129" s="292"/>
      <c r="N129" s="347" t="s">
        <v>454</v>
      </c>
      <c r="O129" s="292"/>
      <c r="P129" s="292"/>
      <c r="Q129" s="292"/>
      <c r="R129" s="292"/>
      <c r="S129" s="292"/>
      <c r="T129" s="292"/>
    </row>
    <row r="130" spans="2:20" x14ac:dyDescent="0.25">
      <c r="B130" s="40"/>
      <c r="C130" s="292"/>
      <c r="D130" s="292"/>
      <c r="E130" s="292"/>
      <c r="F130" s="292"/>
      <c r="G130" s="292"/>
      <c r="H130" s="348"/>
      <c r="I130" s="122"/>
      <c r="J130" s="243"/>
      <c r="K130" s="5"/>
      <c r="L130" s="292"/>
      <c r="M130" s="292"/>
      <c r="N130" s="347" t="s">
        <v>455</v>
      </c>
      <c r="O130" s="292"/>
      <c r="P130" s="292"/>
      <c r="Q130" s="292"/>
      <c r="R130" s="292"/>
      <c r="S130" s="292"/>
      <c r="T130" s="292"/>
    </row>
    <row r="131" spans="2:20" x14ac:dyDescent="0.25">
      <c r="B131" s="40"/>
      <c r="C131" s="292"/>
      <c r="D131" s="292"/>
      <c r="E131" s="292"/>
      <c r="F131" s="292"/>
      <c r="G131" s="292"/>
      <c r="H131" s="348"/>
      <c r="I131" s="122"/>
      <c r="J131" s="243"/>
      <c r="K131" s="5"/>
      <c r="L131" s="292"/>
      <c r="M131" s="292"/>
      <c r="N131" s="347" t="s">
        <v>456</v>
      </c>
      <c r="O131" s="292"/>
      <c r="P131" s="292"/>
      <c r="Q131" s="292"/>
      <c r="R131" s="292"/>
      <c r="S131" s="292"/>
      <c r="T131" s="292"/>
    </row>
    <row r="132" spans="2:20" x14ac:dyDescent="0.25">
      <c r="B132" s="40"/>
      <c r="C132" s="292"/>
      <c r="D132" s="292"/>
      <c r="E132" s="292"/>
      <c r="F132" s="292"/>
      <c r="G132" s="292"/>
      <c r="H132" s="348"/>
      <c r="I132" s="122"/>
      <c r="J132" s="243"/>
      <c r="K132" s="5"/>
      <c r="L132" s="292"/>
      <c r="M132" s="292"/>
      <c r="N132" s="347" t="s">
        <v>457</v>
      </c>
      <c r="O132" s="292"/>
      <c r="P132" s="292"/>
      <c r="Q132" s="292"/>
      <c r="R132" s="292"/>
      <c r="S132" s="292"/>
      <c r="T132" s="292"/>
    </row>
    <row r="133" spans="2:20" x14ac:dyDescent="0.25">
      <c r="B133" s="40"/>
      <c r="C133" s="292"/>
      <c r="D133" s="292"/>
      <c r="E133" s="292"/>
      <c r="F133" s="292"/>
      <c r="G133" s="292"/>
      <c r="H133" s="348"/>
      <c r="I133" s="122"/>
      <c r="J133" s="243"/>
      <c r="K133" s="5"/>
      <c r="L133" s="292"/>
      <c r="M133" s="292"/>
      <c r="N133" s="347" t="s">
        <v>458</v>
      </c>
      <c r="O133" s="292"/>
      <c r="P133" s="292"/>
      <c r="Q133" s="292"/>
      <c r="R133" s="292"/>
      <c r="S133" s="292"/>
      <c r="T133" s="292"/>
    </row>
    <row r="134" spans="2:20" x14ac:dyDescent="0.25">
      <c r="B134" s="40"/>
      <c r="C134" s="292"/>
      <c r="D134" s="292"/>
      <c r="E134" s="292"/>
      <c r="F134" s="292"/>
      <c r="G134" s="292"/>
      <c r="H134" s="348"/>
      <c r="I134" s="122"/>
      <c r="J134" s="243"/>
      <c r="K134" s="5"/>
      <c r="L134" s="292"/>
      <c r="M134" s="292"/>
      <c r="N134" s="347" t="s">
        <v>459</v>
      </c>
      <c r="O134" s="292"/>
      <c r="P134" s="292"/>
      <c r="Q134" s="292"/>
      <c r="R134" s="292"/>
      <c r="S134" s="292"/>
      <c r="T134" s="292"/>
    </row>
    <row r="135" spans="2:20" x14ac:dyDescent="0.25">
      <c r="B135" s="40"/>
      <c r="C135" s="292"/>
      <c r="D135" s="292"/>
      <c r="E135" s="292"/>
      <c r="F135" s="292"/>
      <c r="G135" s="292"/>
      <c r="H135" s="348"/>
      <c r="I135" s="122"/>
      <c r="J135" s="243"/>
      <c r="K135" s="5"/>
      <c r="L135" s="292"/>
      <c r="M135" s="292"/>
      <c r="N135" s="347" t="s">
        <v>460</v>
      </c>
      <c r="O135" s="292"/>
      <c r="P135" s="292"/>
      <c r="Q135" s="292"/>
      <c r="R135" s="292"/>
      <c r="S135" s="292"/>
      <c r="T135" s="292"/>
    </row>
    <row r="136" spans="2:20" x14ac:dyDescent="0.25">
      <c r="B136" s="40"/>
      <c r="C136" s="292"/>
      <c r="D136" s="292"/>
      <c r="E136" s="292"/>
      <c r="F136" s="292"/>
      <c r="G136" s="292"/>
      <c r="H136" s="348"/>
      <c r="I136" s="122"/>
      <c r="J136" s="243"/>
      <c r="K136" s="5"/>
      <c r="L136" s="292"/>
      <c r="M136" s="292"/>
      <c r="N136" s="347" t="s">
        <v>461</v>
      </c>
      <c r="O136" s="292"/>
      <c r="P136" s="292"/>
      <c r="Q136" s="292"/>
      <c r="R136" s="292"/>
      <c r="S136" s="292"/>
      <c r="T136" s="292"/>
    </row>
    <row r="137" spans="2:20" x14ac:dyDescent="0.25">
      <c r="B137" s="40"/>
      <c r="C137" s="292"/>
      <c r="D137" s="292"/>
      <c r="E137" s="292"/>
      <c r="F137" s="292"/>
      <c r="G137" s="292"/>
      <c r="H137" s="348"/>
      <c r="I137" s="122"/>
      <c r="J137" s="243"/>
      <c r="K137" s="5"/>
      <c r="L137" s="292"/>
      <c r="M137" s="292"/>
      <c r="N137" s="347" t="s">
        <v>462</v>
      </c>
      <c r="O137" s="292"/>
      <c r="P137" s="292"/>
      <c r="Q137" s="292"/>
      <c r="R137" s="292"/>
      <c r="S137" s="292"/>
      <c r="T137" s="292"/>
    </row>
    <row r="138" spans="2:20" x14ac:dyDescent="0.25">
      <c r="B138" s="40"/>
      <c r="C138" s="292"/>
      <c r="D138" s="292"/>
      <c r="E138" s="292"/>
      <c r="F138" s="292"/>
      <c r="G138" s="292"/>
      <c r="H138" s="348"/>
      <c r="I138" s="122"/>
      <c r="J138" s="243"/>
      <c r="K138" s="5"/>
      <c r="L138" s="292"/>
      <c r="M138" s="292"/>
      <c r="N138" s="347" t="s">
        <v>463</v>
      </c>
      <c r="O138" s="292"/>
      <c r="P138" s="292"/>
      <c r="Q138" s="292"/>
      <c r="R138" s="292"/>
      <c r="S138" s="292"/>
      <c r="T138" s="292"/>
    </row>
    <row r="139" spans="2:20" x14ac:dyDescent="0.25">
      <c r="B139" s="40"/>
      <c r="C139" s="292"/>
      <c r="D139" s="292"/>
      <c r="E139" s="292"/>
      <c r="F139" s="292"/>
      <c r="G139" s="292"/>
      <c r="H139" s="348"/>
      <c r="I139" s="122"/>
      <c r="J139" s="243"/>
      <c r="K139" s="5"/>
      <c r="L139" s="292"/>
      <c r="M139" s="292"/>
      <c r="N139" s="347" t="s">
        <v>464</v>
      </c>
      <c r="O139" s="292"/>
      <c r="P139" s="292"/>
      <c r="Q139" s="292"/>
      <c r="R139" s="292"/>
      <c r="S139" s="292"/>
      <c r="T139" s="292"/>
    </row>
    <row r="140" spans="2:20" x14ac:dyDescent="0.25">
      <c r="B140" s="40"/>
      <c r="C140" s="292"/>
      <c r="D140" s="292"/>
      <c r="E140" s="292"/>
      <c r="F140" s="292"/>
      <c r="G140" s="292"/>
      <c r="H140" s="348"/>
      <c r="I140" s="122"/>
      <c r="J140" s="243"/>
      <c r="K140" s="5"/>
      <c r="L140" s="292"/>
      <c r="M140" s="292"/>
      <c r="N140" s="347" t="s">
        <v>465</v>
      </c>
      <c r="O140" s="292"/>
      <c r="P140" s="292"/>
      <c r="Q140" s="292"/>
      <c r="R140" s="292"/>
      <c r="S140" s="292"/>
      <c r="T140" s="292"/>
    </row>
    <row r="141" spans="2:20" x14ac:dyDescent="0.25">
      <c r="B141" s="40"/>
      <c r="C141" s="292"/>
      <c r="D141" s="292"/>
      <c r="E141" s="292"/>
      <c r="F141" s="292"/>
      <c r="G141" s="292"/>
      <c r="H141" s="348"/>
      <c r="I141" s="122"/>
      <c r="J141" s="243"/>
      <c r="K141" s="5"/>
      <c r="L141" s="292"/>
      <c r="M141" s="292"/>
      <c r="N141" s="347" t="s">
        <v>466</v>
      </c>
      <c r="O141" s="292"/>
      <c r="P141" s="292"/>
      <c r="Q141" s="292"/>
      <c r="R141" s="292"/>
      <c r="S141" s="292"/>
      <c r="T141" s="292"/>
    </row>
    <row r="142" spans="2:20" x14ac:dyDescent="0.25">
      <c r="B142" s="40"/>
      <c r="C142" s="292"/>
      <c r="D142" s="292"/>
      <c r="E142" s="292"/>
      <c r="F142" s="292"/>
      <c r="G142" s="292"/>
      <c r="H142" s="348"/>
      <c r="I142" s="122"/>
      <c r="J142" s="243"/>
      <c r="K142" s="5"/>
      <c r="L142" s="292"/>
      <c r="M142" s="292"/>
      <c r="N142" s="347" t="s">
        <v>467</v>
      </c>
      <c r="O142" s="292"/>
      <c r="P142" s="292"/>
      <c r="Q142" s="292"/>
      <c r="R142" s="292"/>
      <c r="S142" s="292"/>
      <c r="T142" s="292"/>
    </row>
    <row r="143" spans="2:20" x14ac:dyDescent="0.25">
      <c r="B143" s="40"/>
      <c r="C143" s="292"/>
      <c r="D143" s="292"/>
      <c r="E143" s="292"/>
      <c r="F143" s="292"/>
      <c r="G143" s="292"/>
      <c r="H143" s="348"/>
      <c r="I143" s="122"/>
      <c r="J143" s="243"/>
      <c r="K143" s="5"/>
      <c r="L143" s="292"/>
      <c r="M143" s="292"/>
      <c r="N143" s="347" t="s">
        <v>468</v>
      </c>
      <c r="O143" s="292"/>
      <c r="P143" s="292"/>
      <c r="Q143" s="292"/>
      <c r="R143" s="292"/>
      <c r="S143" s="292"/>
      <c r="T143" s="292"/>
    </row>
    <row r="144" spans="2:20" x14ac:dyDescent="0.25">
      <c r="B144" s="40"/>
      <c r="C144" s="292"/>
      <c r="D144" s="292"/>
      <c r="E144" s="292"/>
      <c r="F144" s="292"/>
      <c r="G144" s="292"/>
      <c r="H144" s="348"/>
      <c r="I144" s="122"/>
      <c r="J144" s="243"/>
      <c r="K144" s="5"/>
      <c r="L144" s="292"/>
      <c r="M144" s="292"/>
      <c r="N144" s="347" t="s">
        <v>469</v>
      </c>
      <c r="O144" s="292"/>
      <c r="P144" s="292"/>
      <c r="Q144" s="292"/>
      <c r="R144" s="292"/>
      <c r="S144" s="292"/>
      <c r="T144" s="292"/>
    </row>
    <row r="145" spans="2:20" x14ac:dyDescent="0.25">
      <c r="B145" s="292"/>
      <c r="C145" s="292"/>
      <c r="D145" s="292"/>
      <c r="E145" s="292"/>
      <c r="F145" s="292"/>
      <c r="G145" s="292"/>
      <c r="H145" s="348"/>
      <c r="I145" s="122"/>
      <c r="J145" s="243"/>
      <c r="K145" s="5"/>
      <c r="L145" s="292"/>
      <c r="M145" s="292"/>
      <c r="N145" s="347" t="s">
        <v>470</v>
      </c>
      <c r="O145" s="292"/>
      <c r="P145" s="292"/>
      <c r="Q145" s="292"/>
      <c r="R145" s="292"/>
      <c r="S145" s="292"/>
      <c r="T145" s="292"/>
    </row>
    <row r="146" spans="2:20" x14ac:dyDescent="0.25">
      <c r="B146" s="292"/>
      <c r="C146" s="292"/>
      <c r="D146" s="292"/>
      <c r="E146" s="292"/>
      <c r="F146" s="292"/>
      <c r="G146" s="292"/>
      <c r="H146" s="348"/>
      <c r="I146" s="122"/>
      <c r="J146" s="243"/>
      <c r="K146" s="5"/>
      <c r="L146" s="292"/>
      <c r="M146" s="292"/>
      <c r="N146" s="347" t="s">
        <v>471</v>
      </c>
      <c r="O146" s="292"/>
      <c r="P146" s="292"/>
      <c r="Q146" s="292"/>
      <c r="R146" s="292"/>
      <c r="S146" s="292"/>
      <c r="T146" s="292"/>
    </row>
    <row r="147" spans="2:20" x14ac:dyDescent="0.25">
      <c r="B147" s="292"/>
      <c r="C147" s="292"/>
      <c r="D147" s="292"/>
      <c r="E147" s="292"/>
      <c r="F147" s="292"/>
      <c r="G147" s="292"/>
      <c r="H147" s="348"/>
      <c r="I147" s="122"/>
      <c r="J147" s="243"/>
      <c r="K147" s="5"/>
      <c r="L147" s="292"/>
      <c r="M147" s="292"/>
      <c r="N147" s="347" t="s">
        <v>472</v>
      </c>
      <c r="O147" s="292"/>
      <c r="P147" s="292"/>
      <c r="Q147" s="292"/>
      <c r="R147" s="292"/>
      <c r="S147" s="292"/>
      <c r="T147" s="292"/>
    </row>
    <row r="148" spans="2:20" x14ac:dyDescent="0.25">
      <c r="B148" s="292"/>
      <c r="C148" s="292"/>
      <c r="D148" s="292"/>
      <c r="E148" s="292"/>
      <c r="F148" s="292"/>
      <c r="G148" s="292"/>
      <c r="H148" s="348"/>
      <c r="I148" s="122"/>
      <c r="J148" s="243"/>
      <c r="K148" s="5"/>
      <c r="L148" s="292"/>
      <c r="M148" s="292"/>
      <c r="N148" s="347" t="s">
        <v>473</v>
      </c>
      <c r="O148" s="292"/>
      <c r="P148" s="292"/>
      <c r="Q148" s="292"/>
      <c r="R148" s="292"/>
      <c r="S148" s="292"/>
      <c r="T148" s="292"/>
    </row>
    <row r="149" spans="2:20" x14ac:dyDescent="0.25">
      <c r="B149" s="292"/>
      <c r="C149" s="292"/>
      <c r="D149" s="292"/>
      <c r="E149" s="292"/>
      <c r="F149" s="292"/>
      <c r="G149" s="292"/>
      <c r="H149" s="348"/>
      <c r="I149" s="122"/>
      <c r="J149" s="243"/>
      <c r="K149" s="5"/>
      <c r="L149" s="292"/>
      <c r="M149" s="292"/>
      <c r="N149" s="347" t="s">
        <v>474</v>
      </c>
      <c r="O149" s="292"/>
      <c r="P149" s="292"/>
      <c r="Q149" s="292"/>
      <c r="R149" s="292"/>
      <c r="S149" s="292"/>
      <c r="T149" s="292"/>
    </row>
    <row r="150" spans="2:20" x14ac:dyDescent="0.25">
      <c r="B150" s="292"/>
      <c r="C150" s="292"/>
      <c r="D150" s="292"/>
      <c r="E150" s="292"/>
      <c r="F150" s="292"/>
      <c r="G150" s="292"/>
      <c r="H150" s="348"/>
      <c r="I150" s="122"/>
      <c r="J150" s="243"/>
      <c r="K150" s="5"/>
      <c r="L150" s="292"/>
      <c r="M150" s="292"/>
      <c r="N150" s="347" t="s">
        <v>475</v>
      </c>
      <c r="O150" s="292"/>
      <c r="P150" s="292"/>
      <c r="Q150" s="292"/>
      <c r="R150" s="292"/>
      <c r="S150" s="292"/>
      <c r="T150" s="292"/>
    </row>
    <row r="151" spans="2:20" x14ac:dyDescent="0.25">
      <c r="B151" s="292"/>
      <c r="C151" s="292"/>
      <c r="D151" s="292"/>
      <c r="E151" s="292"/>
      <c r="F151" s="292"/>
      <c r="G151" s="292"/>
      <c r="H151" s="348"/>
      <c r="I151" s="122"/>
      <c r="J151" s="243"/>
      <c r="K151" s="5"/>
      <c r="L151" s="292"/>
      <c r="M151" s="292"/>
      <c r="N151" s="347" t="s">
        <v>476</v>
      </c>
      <c r="O151" s="292"/>
      <c r="P151" s="292"/>
      <c r="Q151" s="292"/>
      <c r="R151" s="292"/>
      <c r="S151" s="292"/>
      <c r="T151" s="292"/>
    </row>
    <row r="152" spans="2:20" x14ac:dyDescent="0.25">
      <c r="B152" s="292"/>
      <c r="C152" s="292"/>
      <c r="D152" s="292"/>
      <c r="E152" s="292"/>
      <c r="F152" s="292"/>
      <c r="G152" s="292"/>
      <c r="H152" s="348"/>
      <c r="I152" s="122"/>
      <c r="J152" s="5"/>
      <c r="K152" s="5"/>
      <c r="L152" s="292"/>
      <c r="M152" s="292"/>
      <c r="N152" s="347" t="s">
        <v>477</v>
      </c>
      <c r="O152" s="292"/>
      <c r="P152" s="292"/>
      <c r="Q152" s="292"/>
      <c r="R152" s="292"/>
      <c r="S152" s="292"/>
      <c r="T152" s="292"/>
    </row>
    <row r="153" spans="2:20" x14ac:dyDescent="0.25">
      <c r="B153" s="292"/>
      <c r="C153" s="292"/>
      <c r="D153" s="292"/>
      <c r="E153" s="292"/>
      <c r="F153" s="292"/>
      <c r="G153" s="292"/>
      <c r="H153" s="348"/>
      <c r="I153" s="122"/>
      <c r="J153" s="5"/>
      <c r="K153" s="5"/>
      <c r="L153" s="292"/>
      <c r="M153" s="292"/>
      <c r="N153" s="347" t="s">
        <v>478</v>
      </c>
      <c r="O153" s="292"/>
      <c r="P153" s="292"/>
      <c r="Q153" s="292"/>
      <c r="R153" s="292"/>
      <c r="S153" s="292"/>
      <c r="T153" s="292"/>
    </row>
    <row r="154" spans="2:20" x14ac:dyDescent="0.25">
      <c r="B154" s="292"/>
      <c r="C154" s="292"/>
      <c r="D154" s="292"/>
      <c r="E154" s="292"/>
      <c r="F154" s="292"/>
      <c r="G154" s="292"/>
      <c r="H154" s="348"/>
      <c r="I154" s="122"/>
      <c r="J154" s="5"/>
      <c r="K154" s="5"/>
      <c r="L154" s="292"/>
      <c r="M154" s="292"/>
      <c r="N154" s="347" t="s">
        <v>479</v>
      </c>
      <c r="O154" s="292"/>
      <c r="P154" s="292"/>
      <c r="Q154" s="292"/>
      <c r="R154" s="292"/>
      <c r="S154" s="292"/>
      <c r="T154" s="292"/>
    </row>
    <row r="155" spans="2:20" x14ac:dyDescent="0.25">
      <c r="B155" s="292"/>
      <c r="C155" s="292"/>
      <c r="D155" s="292"/>
      <c r="E155" s="292"/>
      <c r="F155" s="292"/>
      <c r="G155" s="292"/>
      <c r="H155" s="348"/>
      <c r="I155" s="122"/>
      <c r="J155" s="5"/>
      <c r="K155" s="5"/>
      <c r="L155" s="292"/>
      <c r="M155" s="292"/>
      <c r="N155" s="347" t="s">
        <v>480</v>
      </c>
      <c r="O155" s="292"/>
      <c r="P155" s="292"/>
      <c r="Q155" s="292"/>
      <c r="R155" s="292"/>
      <c r="S155" s="292"/>
      <c r="T155" s="292"/>
    </row>
    <row r="156" spans="2:20" x14ac:dyDescent="0.25">
      <c r="B156" s="292"/>
      <c r="C156" s="292"/>
      <c r="D156" s="292"/>
      <c r="E156" s="292"/>
      <c r="F156" s="292"/>
      <c r="G156" s="292"/>
      <c r="H156" s="348"/>
      <c r="I156" s="122"/>
      <c r="J156" s="243"/>
      <c r="K156" s="5"/>
      <c r="L156" s="292"/>
      <c r="M156" s="292"/>
      <c r="N156" s="347" t="s">
        <v>481</v>
      </c>
      <c r="O156" s="292"/>
      <c r="P156" s="292"/>
      <c r="Q156" s="292"/>
      <c r="R156" s="292"/>
      <c r="S156" s="292"/>
      <c r="T156" s="292"/>
    </row>
    <row r="157" spans="2:20" x14ac:dyDescent="0.25">
      <c r="B157" s="292"/>
      <c r="C157" s="292"/>
      <c r="D157" s="292"/>
      <c r="E157" s="292"/>
      <c r="F157" s="292"/>
      <c r="G157" s="292"/>
      <c r="H157" s="348"/>
      <c r="I157" s="122"/>
      <c r="J157" s="243"/>
      <c r="K157" s="5"/>
      <c r="L157" s="292"/>
      <c r="M157" s="292"/>
      <c r="N157" s="347" t="s">
        <v>482</v>
      </c>
      <c r="O157" s="292"/>
      <c r="P157" s="292"/>
      <c r="Q157" s="292"/>
      <c r="R157" s="292"/>
      <c r="S157" s="292"/>
      <c r="T157" s="292"/>
    </row>
    <row r="158" spans="2:20" x14ac:dyDescent="0.25">
      <c r="B158" s="292"/>
      <c r="C158" s="292"/>
      <c r="D158" s="292"/>
      <c r="E158" s="292"/>
      <c r="F158" s="292"/>
      <c r="G158" s="292"/>
      <c r="H158" s="348"/>
      <c r="I158" s="122"/>
      <c r="J158" s="243"/>
      <c r="K158" s="5"/>
      <c r="L158" s="292"/>
      <c r="M158" s="292"/>
      <c r="N158" s="347" t="s">
        <v>483</v>
      </c>
      <c r="O158" s="292"/>
      <c r="P158" s="292"/>
      <c r="Q158" s="292"/>
      <c r="R158" s="292"/>
      <c r="S158" s="292"/>
      <c r="T158" s="292"/>
    </row>
    <row r="159" spans="2:20" x14ac:dyDescent="0.25">
      <c r="B159" s="292"/>
      <c r="C159" s="292"/>
      <c r="D159" s="292"/>
      <c r="E159" s="292"/>
      <c r="F159" s="292"/>
      <c r="G159" s="292"/>
      <c r="H159" s="348"/>
      <c r="I159" s="122"/>
      <c r="J159" s="243"/>
      <c r="K159" s="5"/>
      <c r="L159" s="292"/>
      <c r="M159" s="292"/>
      <c r="N159" s="347" t="s">
        <v>484</v>
      </c>
      <c r="O159" s="292"/>
      <c r="P159" s="292"/>
      <c r="Q159" s="292"/>
      <c r="R159" s="292"/>
      <c r="S159" s="292"/>
      <c r="T159" s="292"/>
    </row>
    <row r="160" spans="2:20" x14ac:dyDescent="0.25">
      <c r="B160" s="292"/>
      <c r="C160" s="292"/>
      <c r="D160" s="292"/>
      <c r="E160" s="292"/>
      <c r="F160" s="292"/>
      <c r="G160" s="292"/>
      <c r="H160" s="348"/>
      <c r="I160" s="122"/>
      <c r="J160" s="243"/>
      <c r="K160" s="5"/>
      <c r="L160" s="292"/>
      <c r="M160" s="292"/>
      <c r="N160" s="347" t="s">
        <v>485</v>
      </c>
      <c r="O160" s="292"/>
      <c r="P160" s="292"/>
      <c r="Q160" s="292"/>
      <c r="R160" s="292"/>
      <c r="S160" s="292"/>
      <c r="T160" s="292"/>
    </row>
    <row r="161" spans="2:20" x14ac:dyDescent="0.25">
      <c r="B161" s="292"/>
      <c r="C161" s="292"/>
      <c r="D161" s="292"/>
      <c r="E161" s="292"/>
      <c r="F161" s="292"/>
      <c r="G161" s="292"/>
      <c r="H161" s="348"/>
      <c r="I161" s="122"/>
      <c r="J161" s="243"/>
      <c r="K161" s="5"/>
      <c r="L161" s="292"/>
      <c r="M161" s="292"/>
      <c r="N161" s="347" t="s">
        <v>486</v>
      </c>
      <c r="O161" s="292"/>
      <c r="P161" s="292"/>
      <c r="Q161" s="292"/>
      <c r="R161" s="292"/>
      <c r="S161" s="292"/>
      <c r="T161" s="292"/>
    </row>
    <row r="162" spans="2:20" x14ac:dyDescent="0.25">
      <c r="B162" s="292"/>
      <c r="C162" s="292"/>
      <c r="D162" s="292"/>
      <c r="E162" s="292"/>
      <c r="F162" s="292"/>
      <c r="G162" s="292"/>
      <c r="H162" s="348"/>
      <c r="I162" s="122"/>
      <c r="J162" s="243"/>
      <c r="K162" s="5"/>
      <c r="L162" s="292"/>
      <c r="M162" s="292"/>
      <c r="N162" s="347" t="s">
        <v>487</v>
      </c>
      <c r="O162" s="292"/>
      <c r="P162" s="292"/>
      <c r="Q162" s="292"/>
      <c r="R162" s="292"/>
      <c r="S162" s="292"/>
      <c r="T162" s="292"/>
    </row>
    <row r="163" spans="2:20" x14ac:dyDescent="0.25">
      <c r="B163" s="292"/>
      <c r="C163" s="292"/>
      <c r="D163" s="292"/>
      <c r="E163" s="292"/>
      <c r="F163" s="292"/>
      <c r="G163" s="292"/>
      <c r="H163" s="348"/>
      <c r="I163" s="122"/>
      <c r="J163" s="243"/>
      <c r="K163" s="5"/>
      <c r="L163" s="292"/>
      <c r="M163" s="292"/>
      <c r="N163" s="347" t="s">
        <v>488</v>
      </c>
      <c r="O163" s="292"/>
      <c r="P163" s="292"/>
      <c r="Q163" s="292"/>
      <c r="R163" s="292"/>
      <c r="S163" s="292"/>
      <c r="T163" s="292"/>
    </row>
    <row r="164" spans="2:20" x14ac:dyDescent="0.25">
      <c r="B164" s="292"/>
      <c r="C164" s="292"/>
      <c r="D164" s="292"/>
      <c r="E164" s="292"/>
      <c r="F164" s="292"/>
      <c r="G164" s="292"/>
      <c r="H164" s="348"/>
      <c r="I164" s="122"/>
      <c r="J164" s="5"/>
      <c r="K164" s="5"/>
      <c r="L164" s="292"/>
      <c r="M164" s="292"/>
      <c r="N164" s="347" t="s">
        <v>489</v>
      </c>
      <c r="O164" s="292"/>
      <c r="P164" s="292"/>
      <c r="Q164" s="292"/>
      <c r="R164" s="292"/>
      <c r="S164" s="292"/>
      <c r="T164" s="292"/>
    </row>
    <row r="165" spans="2:20" x14ac:dyDescent="0.25">
      <c r="B165" s="292"/>
      <c r="C165" s="292"/>
      <c r="D165" s="292"/>
      <c r="E165" s="292"/>
      <c r="F165" s="292"/>
      <c r="G165" s="292"/>
      <c r="H165" s="348"/>
      <c r="I165" s="122"/>
      <c r="J165" s="243"/>
      <c r="K165" s="5"/>
      <c r="L165" s="292"/>
      <c r="M165" s="292"/>
      <c r="N165" s="347" t="s">
        <v>490</v>
      </c>
      <c r="O165" s="292"/>
      <c r="P165" s="292"/>
      <c r="Q165" s="292"/>
      <c r="R165" s="292"/>
      <c r="S165" s="292"/>
      <c r="T165" s="292"/>
    </row>
    <row r="166" spans="2:20" x14ac:dyDescent="0.25">
      <c r="B166" s="292"/>
      <c r="C166" s="292"/>
      <c r="D166" s="292"/>
      <c r="E166" s="292"/>
      <c r="F166" s="292"/>
      <c r="G166" s="292"/>
      <c r="H166" s="348"/>
      <c r="I166" s="122"/>
      <c r="J166" s="243"/>
      <c r="K166" s="5"/>
      <c r="L166" s="292"/>
      <c r="M166" s="292"/>
      <c r="N166" s="347" t="s">
        <v>491</v>
      </c>
      <c r="O166" s="292"/>
      <c r="P166" s="292"/>
      <c r="Q166" s="292"/>
      <c r="R166" s="292"/>
      <c r="S166" s="292"/>
      <c r="T166" s="292"/>
    </row>
    <row r="167" spans="2:20" x14ac:dyDescent="0.25">
      <c r="B167" s="292"/>
      <c r="C167" s="292"/>
      <c r="D167" s="292"/>
      <c r="E167" s="292"/>
      <c r="F167" s="292"/>
      <c r="G167" s="292"/>
      <c r="H167" s="348"/>
      <c r="I167" s="122"/>
      <c r="J167" s="243"/>
      <c r="K167" s="5"/>
      <c r="L167" s="292"/>
      <c r="M167" s="292"/>
      <c r="N167" s="347" t="s">
        <v>492</v>
      </c>
      <c r="O167" s="292"/>
      <c r="P167" s="292"/>
      <c r="Q167" s="292"/>
      <c r="R167" s="292"/>
      <c r="S167" s="292"/>
      <c r="T167" s="292"/>
    </row>
    <row r="168" spans="2:20" x14ac:dyDescent="0.25">
      <c r="B168" s="292"/>
      <c r="C168" s="292"/>
      <c r="D168" s="292"/>
      <c r="E168" s="292"/>
      <c r="F168" s="292"/>
      <c r="G168" s="292"/>
      <c r="H168" s="348"/>
      <c r="I168" s="122"/>
      <c r="J168" s="243"/>
      <c r="K168" s="5"/>
      <c r="L168" s="292"/>
      <c r="M168" s="292"/>
      <c r="N168" s="347" t="s">
        <v>493</v>
      </c>
      <c r="O168" s="292"/>
      <c r="P168" s="292"/>
      <c r="Q168" s="292"/>
      <c r="R168" s="292"/>
      <c r="S168" s="292"/>
      <c r="T168" s="292"/>
    </row>
    <row r="169" spans="2:20" x14ac:dyDescent="0.25">
      <c r="B169" s="292"/>
      <c r="C169" s="292"/>
      <c r="D169" s="292"/>
      <c r="E169" s="292"/>
      <c r="F169" s="292"/>
      <c r="G169" s="292"/>
      <c r="H169" s="348"/>
      <c r="I169" s="122"/>
      <c r="J169" s="243"/>
      <c r="K169" s="5"/>
      <c r="L169" s="292"/>
      <c r="M169" s="292"/>
      <c r="N169" s="347" t="s">
        <v>494</v>
      </c>
      <c r="O169" s="292"/>
      <c r="P169" s="292"/>
      <c r="Q169" s="292"/>
      <c r="R169" s="292"/>
      <c r="S169" s="292"/>
      <c r="T169" s="292"/>
    </row>
    <row r="170" spans="2:20" x14ac:dyDescent="0.25">
      <c r="B170" s="292"/>
      <c r="C170" s="292"/>
      <c r="D170" s="292"/>
      <c r="E170" s="292"/>
      <c r="F170" s="292"/>
      <c r="G170" s="292"/>
      <c r="H170" s="348"/>
      <c r="I170" s="122"/>
      <c r="J170" s="5"/>
      <c r="K170" s="5"/>
      <c r="L170" s="292"/>
      <c r="M170" s="292"/>
      <c r="N170" s="347" t="s">
        <v>495</v>
      </c>
      <c r="O170" s="292"/>
      <c r="P170" s="292"/>
      <c r="Q170" s="292"/>
      <c r="R170" s="292"/>
      <c r="S170" s="292"/>
      <c r="T170" s="292"/>
    </row>
    <row r="171" spans="2:20" x14ac:dyDescent="0.25">
      <c r="B171" s="292"/>
      <c r="C171" s="292"/>
      <c r="D171" s="292"/>
      <c r="E171" s="292"/>
      <c r="F171" s="292"/>
      <c r="G171" s="292"/>
      <c r="H171" s="348"/>
      <c r="I171" s="122"/>
      <c r="J171" s="5"/>
      <c r="K171" s="5"/>
      <c r="L171" s="292"/>
      <c r="M171" s="292"/>
      <c r="N171" s="347" t="s">
        <v>496</v>
      </c>
      <c r="O171" s="292"/>
      <c r="P171" s="292"/>
      <c r="Q171" s="292"/>
      <c r="R171" s="292"/>
      <c r="S171" s="292"/>
      <c r="T171" s="292"/>
    </row>
    <row r="172" spans="2:20" x14ac:dyDescent="0.25">
      <c r="B172" s="292"/>
      <c r="C172" s="292"/>
      <c r="D172" s="292"/>
      <c r="E172" s="292"/>
      <c r="F172" s="292"/>
      <c r="G172" s="292"/>
      <c r="H172" s="348"/>
      <c r="I172" s="122"/>
      <c r="J172" s="5"/>
      <c r="K172" s="5"/>
      <c r="L172" s="292"/>
      <c r="M172" s="292"/>
      <c r="N172" s="347" t="s">
        <v>497</v>
      </c>
      <c r="O172" s="292"/>
      <c r="P172" s="292"/>
      <c r="Q172" s="292"/>
      <c r="R172" s="292"/>
      <c r="S172" s="292"/>
      <c r="T172" s="292"/>
    </row>
    <row r="173" spans="2:20" x14ac:dyDescent="0.25">
      <c r="B173" s="292"/>
      <c r="C173" s="292"/>
      <c r="D173" s="292"/>
      <c r="E173" s="292"/>
      <c r="F173" s="292"/>
      <c r="G173" s="292"/>
      <c r="H173" s="348"/>
      <c r="I173" s="122"/>
      <c r="J173" s="5"/>
      <c r="K173" s="5"/>
      <c r="L173" s="292"/>
      <c r="M173" s="292"/>
      <c r="N173" s="347" t="s">
        <v>498</v>
      </c>
      <c r="O173" s="292"/>
      <c r="P173" s="292"/>
      <c r="Q173" s="292"/>
      <c r="R173" s="292"/>
      <c r="S173" s="292"/>
      <c r="T173" s="292"/>
    </row>
    <row r="174" spans="2:20" x14ac:dyDescent="0.25">
      <c r="B174" s="292"/>
      <c r="C174" s="292"/>
      <c r="D174" s="292"/>
      <c r="E174" s="292"/>
      <c r="F174" s="292"/>
      <c r="G174" s="292"/>
      <c r="H174" s="348"/>
      <c r="I174" s="122"/>
      <c r="J174" s="243"/>
      <c r="K174" s="5"/>
      <c r="L174" s="292"/>
      <c r="M174" s="292"/>
      <c r="N174" s="347" t="s">
        <v>499</v>
      </c>
      <c r="O174" s="292"/>
      <c r="P174" s="292"/>
      <c r="Q174" s="292"/>
      <c r="R174" s="292"/>
      <c r="S174" s="292"/>
      <c r="T174" s="292"/>
    </row>
    <row r="175" spans="2:20" x14ac:dyDescent="0.25">
      <c r="B175" s="292"/>
      <c r="C175" s="292"/>
      <c r="D175" s="292"/>
      <c r="E175" s="292"/>
      <c r="F175" s="292"/>
      <c r="G175" s="292"/>
      <c r="H175" s="348"/>
      <c r="I175" s="122"/>
      <c r="J175" s="243"/>
      <c r="K175" s="5"/>
      <c r="L175" s="292"/>
      <c r="M175" s="292"/>
      <c r="N175" s="347" t="s">
        <v>500</v>
      </c>
      <c r="O175" s="292"/>
      <c r="P175" s="292"/>
      <c r="Q175" s="292"/>
      <c r="R175" s="292"/>
      <c r="S175" s="292"/>
      <c r="T175" s="292"/>
    </row>
    <row r="176" spans="2:20" x14ac:dyDescent="0.25">
      <c r="B176" s="292"/>
      <c r="C176" s="292"/>
      <c r="D176" s="292"/>
      <c r="E176" s="292"/>
      <c r="F176" s="292"/>
      <c r="G176" s="348"/>
      <c r="H176" s="348"/>
      <c r="I176" s="122"/>
      <c r="J176" s="5"/>
      <c r="K176" s="5"/>
      <c r="L176" s="292"/>
      <c r="M176" s="292"/>
      <c r="N176" s="347" t="s">
        <v>501</v>
      </c>
      <c r="O176" s="292"/>
      <c r="P176" s="292"/>
      <c r="Q176" s="292"/>
      <c r="R176" s="292"/>
      <c r="S176" s="292"/>
      <c r="T176" s="292"/>
    </row>
    <row r="177" spans="2:20" x14ac:dyDescent="0.25">
      <c r="B177" s="292"/>
      <c r="C177" s="292"/>
      <c r="D177" s="292"/>
      <c r="E177" s="292"/>
      <c r="F177" s="292"/>
      <c r="G177" s="348"/>
      <c r="H177" s="348"/>
      <c r="I177" s="122"/>
      <c r="J177" s="243"/>
      <c r="K177" s="5"/>
      <c r="L177" s="292"/>
      <c r="M177" s="292"/>
      <c r="N177" s="347" t="s">
        <v>502</v>
      </c>
      <c r="O177" s="292"/>
      <c r="P177" s="292"/>
      <c r="Q177" s="292"/>
      <c r="R177" s="292"/>
      <c r="S177" s="292"/>
      <c r="T177" s="292"/>
    </row>
    <row r="178" spans="2:20" x14ac:dyDescent="0.25">
      <c r="B178" s="292"/>
      <c r="C178" s="292"/>
      <c r="D178" s="292"/>
      <c r="E178" s="292"/>
      <c r="F178" s="292"/>
      <c r="G178" s="348"/>
      <c r="H178" s="348"/>
      <c r="I178" s="122"/>
      <c r="J178" s="243"/>
      <c r="K178" s="5"/>
      <c r="L178" s="292"/>
      <c r="M178" s="292"/>
      <c r="N178" s="347" t="s">
        <v>503</v>
      </c>
      <c r="O178" s="292"/>
      <c r="P178" s="292"/>
      <c r="Q178" s="292"/>
      <c r="R178" s="292"/>
      <c r="S178" s="292"/>
      <c r="T178" s="292"/>
    </row>
    <row r="179" spans="2:20" x14ac:dyDescent="0.25">
      <c r="B179" s="292"/>
      <c r="C179" s="292"/>
      <c r="D179" s="292"/>
      <c r="E179" s="292"/>
      <c r="F179" s="292"/>
      <c r="G179" s="348"/>
      <c r="H179" s="348"/>
      <c r="I179" s="122"/>
      <c r="J179" s="243"/>
      <c r="K179" s="5"/>
      <c r="L179" s="292"/>
      <c r="M179" s="292"/>
      <c r="N179" s="347" t="s">
        <v>504</v>
      </c>
      <c r="O179" s="292"/>
      <c r="P179" s="292"/>
      <c r="Q179" s="292"/>
      <c r="R179" s="292"/>
      <c r="S179" s="292"/>
      <c r="T179" s="292"/>
    </row>
    <row r="180" spans="2:20" x14ac:dyDescent="0.25">
      <c r="B180" s="292"/>
      <c r="C180" s="292"/>
      <c r="D180" s="292"/>
      <c r="E180" s="292"/>
      <c r="F180" s="292"/>
      <c r="G180" s="348"/>
      <c r="H180" s="348"/>
      <c r="I180" s="122"/>
      <c r="J180" s="243"/>
      <c r="K180" s="5"/>
      <c r="L180" s="292"/>
      <c r="M180" s="292"/>
      <c r="N180" s="347" t="s">
        <v>505</v>
      </c>
      <c r="O180" s="292"/>
      <c r="P180" s="292"/>
      <c r="Q180" s="292"/>
      <c r="R180" s="292"/>
      <c r="S180" s="292"/>
      <c r="T180" s="292"/>
    </row>
    <row r="181" spans="2:20" x14ac:dyDescent="0.25">
      <c r="B181" s="292"/>
      <c r="C181" s="292"/>
      <c r="D181" s="292"/>
      <c r="E181" s="292"/>
      <c r="F181" s="292"/>
      <c r="G181" s="348"/>
      <c r="H181" s="348"/>
      <c r="I181" s="122"/>
      <c r="J181" s="243"/>
      <c r="K181" s="5"/>
      <c r="L181" s="292"/>
      <c r="M181" s="292"/>
      <c r="N181" s="347" t="s">
        <v>506</v>
      </c>
      <c r="O181" s="292"/>
      <c r="P181" s="292"/>
      <c r="Q181" s="292"/>
      <c r="R181" s="292"/>
      <c r="S181" s="292"/>
      <c r="T181" s="292"/>
    </row>
    <row r="182" spans="2:20" x14ac:dyDescent="0.25">
      <c r="B182" s="292"/>
      <c r="C182" s="292"/>
      <c r="D182" s="292"/>
      <c r="E182" s="292"/>
      <c r="F182" s="292"/>
      <c r="G182" s="348"/>
      <c r="H182" s="348"/>
      <c r="I182" s="122"/>
      <c r="J182" s="5"/>
      <c r="K182" s="5"/>
      <c r="L182" s="292"/>
      <c r="M182" s="292"/>
      <c r="N182" s="347" t="s">
        <v>507</v>
      </c>
      <c r="O182" s="292"/>
      <c r="P182" s="292"/>
      <c r="Q182" s="292"/>
      <c r="R182" s="292"/>
      <c r="S182" s="292"/>
      <c r="T182" s="292"/>
    </row>
    <row r="183" spans="2:20" x14ac:dyDescent="0.25">
      <c r="B183" s="292"/>
      <c r="C183" s="292"/>
      <c r="D183" s="292"/>
      <c r="E183" s="292"/>
      <c r="F183" s="292"/>
      <c r="G183" s="348"/>
      <c r="H183" s="348"/>
      <c r="I183" s="122"/>
      <c r="J183" s="243"/>
      <c r="K183" s="5"/>
      <c r="L183" s="292"/>
      <c r="M183" s="292"/>
      <c r="N183" s="347" t="s">
        <v>508</v>
      </c>
      <c r="O183" s="292"/>
      <c r="P183" s="292"/>
      <c r="Q183" s="292"/>
      <c r="R183" s="292"/>
      <c r="S183" s="292"/>
      <c r="T183" s="292"/>
    </row>
    <row r="184" spans="2:20" x14ac:dyDescent="0.25">
      <c r="B184" s="292"/>
      <c r="C184" s="292"/>
      <c r="D184" s="292"/>
      <c r="E184" s="292"/>
      <c r="F184" s="292"/>
      <c r="G184" s="348"/>
      <c r="H184" s="348"/>
      <c r="I184" s="122"/>
      <c r="J184" s="243"/>
      <c r="K184" s="5"/>
      <c r="L184" s="292"/>
      <c r="M184" s="292"/>
      <c r="N184" s="347" t="s">
        <v>509</v>
      </c>
      <c r="O184" s="292"/>
      <c r="P184" s="292"/>
      <c r="Q184" s="292"/>
      <c r="R184" s="292"/>
      <c r="S184" s="292"/>
      <c r="T184" s="292"/>
    </row>
    <row r="185" spans="2:20" x14ac:dyDescent="0.25">
      <c r="B185" s="292"/>
      <c r="C185" s="292"/>
      <c r="D185" s="292"/>
      <c r="E185" s="292"/>
      <c r="F185" s="292"/>
      <c r="G185" s="348"/>
      <c r="H185" s="348"/>
      <c r="I185" s="122"/>
      <c r="J185" s="243"/>
      <c r="K185" s="5"/>
      <c r="L185" s="292"/>
      <c r="M185" s="292"/>
      <c r="N185" s="347" t="s">
        <v>510</v>
      </c>
      <c r="O185" s="292"/>
      <c r="P185" s="292"/>
      <c r="Q185" s="292"/>
      <c r="R185" s="292"/>
      <c r="S185" s="292"/>
      <c r="T185" s="292"/>
    </row>
    <row r="186" spans="2:20" x14ac:dyDescent="0.25">
      <c r="B186" s="292"/>
      <c r="C186" s="292"/>
      <c r="D186" s="292"/>
      <c r="E186" s="292"/>
      <c r="F186" s="292"/>
      <c r="G186" s="348"/>
      <c r="H186" s="348"/>
      <c r="I186" s="122"/>
      <c r="J186" s="243"/>
      <c r="K186" s="5"/>
      <c r="L186" s="292"/>
      <c r="M186" s="292"/>
      <c r="N186" s="347" t="s">
        <v>511</v>
      </c>
      <c r="O186" s="292"/>
      <c r="P186" s="292"/>
      <c r="Q186" s="292"/>
      <c r="R186" s="292"/>
      <c r="S186" s="292"/>
      <c r="T186" s="292"/>
    </row>
    <row r="187" spans="2:20" x14ac:dyDescent="0.25">
      <c r="B187" s="292"/>
      <c r="C187" s="292"/>
      <c r="D187" s="292"/>
      <c r="E187" s="292"/>
      <c r="F187" s="292"/>
      <c r="G187" s="292"/>
      <c r="H187" s="348"/>
      <c r="I187" s="122"/>
      <c r="J187" s="243"/>
      <c r="K187" s="5"/>
      <c r="L187" s="292"/>
      <c r="M187" s="292"/>
      <c r="N187" s="347" t="s">
        <v>512</v>
      </c>
      <c r="O187" s="292"/>
      <c r="P187" s="292"/>
      <c r="Q187" s="292"/>
      <c r="R187" s="292"/>
      <c r="S187" s="292"/>
      <c r="T187" s="292"/>
    </row>
    <row r="188" spans="2:20" x14ac:dyDescent="0.25">
      <c r="B188" s="292"/>
      <c r="C188" s="292"/>
      <c r="D188" s="292"/>
      <c r="E188" s="292"/>
      <c r="F188" s="292"/>
      <c r="G188" s="292"/>
      <c r="H188" s="348"/>
      <c r="I188" s="122"/>
      <c r="J188" s="243"/>
      <c r="K188" s="5"/>
      <c r="L188" s="292"/>
      <c r="M188" s="292"/>
      <c r="N188" s="347" t="s">
        <v>513</v>
      </c>
      <c r="O188" s="292"/>
      <c r="P188" s="292"/>
      <c r="Q188" s="292"/>
      <c r="R188" s="292"/>
      <c r="S188" s="292"/>
      <c r="T188" s="292"/>
    </row>
    <row r="189" spans="2:20" x14ac:dyDescent="0.25">
      <c r="B189" s="292"/>
      <c r="C189" s="292"/>
      <c r="D189" s="292"/>
      <c r="E189" s="292"/>
      <c r="F189" s="292"/>
      <c r="G189" s="292"/>
      <c r="H189" s="348"/>
      <c r="I189" s="122"/>
      <c r="J189" s="243"/>
      <c r="K189" s="5"/>
      <c r="L189" s="292"/>
      <c r="M189" s="292"/>
      <c r="N189" s="347" t="s">
        <v>514</v>
      </c>
      <c r="O189" s="292"/>
      <c r="P189" s="292"/>
      <c r="Q189" s="292"/>
      <c r="R189" s="292"/>
      <c r="S189" s="292"/>
      <c r="T189" s="292"/>
    </row>
    <row r="190" spans="2:20" x14ac:dyDescent="0.25">
      <c r="B190" s="292"/>
      <c r="C190" s="292"/>
      <c r="D190" s="292"/>
      <c r="E190" s="292"/>
      <c r="F190" s="292"/>
      <c r="G190" s="292"/>
      <c r="H190" s="348"/>
      <c r="I190" s="122"/>
      <c r="J190" s="243"/>
      <c r="K190" s="5"/>
      <c r="L190" s="292"/>
      <c r="M190" s="292"/>
      <c r="N190" s="347" t="s">
        <v>515</v>
      </c>
      <c r="O190" s="292"/>
      <c r="P190" s="292"/>
      <c r="Q190" s="292"/>
      <c r="R190" s="292"/>
      <c r="S190" s="292"/>
      <c r="T190" s="292"/>
    </row>
    <row r="191" spans="2:20" x14ac:dyDescent="0.25">
      <c r="B191" s="292"/>
      <c r="C191" s="292"/>
      <c r="D191" s="292"/>
      <c r="E191" s="292"/>
      <c r="F191" s="292"/>
      <c r="G191" s="292"/>
      <c r="H191" s="348"/>
      <c r="I191" s="122"/>
      <c r="J191" s="243"/>
      <c r="K191" s="5"/>
      <c r="L191" s="292"/>
      <c r="M191" s="292"/>
      <c r="N191" s="347" t="s">
        <v>516</v>
      </c>
      <c r="O191" s="292"/>
      <c r="P191" s="292"/>
      <c r="Q191" s="292"/>
      <c r="R191" s="292"/>
      <c r="S191" s="292"/>
      <c r="T191" s="292"/>
    </row>
    <row r="192" spans="2:20" x14ac:dyDescent="0.25">
      <c r="B192" s="292"/>
      <c r="C192" s="292"/>
      <c r="D192" s="292"/>
      <c r="E192" s="292"/>
      <c r="F192" s="292"/>
      <c r="G192" s="292"/>
      <c r="H192" s="348"/>
      <c r="I192" s="122"/>
      <c r="J192" s="243"/>
      <c r="K192" s="5"/>
      <c r="L192" s="292"/>
      <c r="M192" s="292"/>
      <c r="N192" s="347" t="s">
        <v>517</v>
      </c>
      <c r="O192" s="292"/>
      <c r="P192" s="292"/>
      <c r="Q192" s="292"/>
      <c r="R192" s="292"/>
      <c r="S192" s="292"/>
      <c r="T192" s="292"/>
    </row>
    <row r="193" spans="2:20" x14ac:dyDescent="0.25">
      <c r="B193" s="292"/>
      <c r="C193" s="292"/>
      <c r="D193" s="292"/>
      <c r="E193" s="292"/>
      <c r="F193" s="292"/>
      <c r="G193" s="292"/>
      <c r="H193" s="348"/>
      <c r="I193" s="122"/>
      <c r="J193" s="243"/>
      <c r="K193" s="5"/>
      <c r="L193" s="292"/>
      <c r="M193" s="292"/>
      <c r="N193" s="347" t="s">
        <v>518</v>
      </c>
      <c r="O193" s="292"/>
      <c r="P193" s="292"/>
      <c r="Q193" s="292"/>
      <c r="R193" s="292"/>
      <c r="S193" s="292"/>
      <c r="T193" s="292"/>
    </row>
    <row r="194" spans="2:20" x14ac:dyDescent="0.25">
      <c r="B194" s="292"/>
      <c r="C194" s="292"/>
      <c r="D194" s="292"/>
      <c r="E194" s="292"/>
      <c r="F194" s="292"/>
      <c r="G194" s="292"/>
      <c r="H194" s="348"/>
      <c r="I194" s="122"/>
      <c r="J194" s="5"/>
      <c r="K194" s="5"/>
      <c r="L194" s="292"/>
      <c r="M194" s="292"/>
      <c r="N194" s="347" t="s">
        <v>519</v>
      </c>
      <c r="O194" s="292"/>
      <c r="P194" s="292"/>
      <c r="Q194" s="292"/>
      <c r="R194" s="292"/>
      <c r="S194" s="292"/>
      <c r="T194" s="292"/>
    </row>
    <row r="195" spans="2:20" x14ac:dyDescent="0.25">
      <c r="B195" s="292"/>
      <c r="C195" s="292"/>
      <c r="D195" s="292"/>
      <c r="E195" s="292"/>
      <c r="F195" s="292"/>
      <c r="G195" s="292"/>
      <c r="H195" s="348"/>
      <c r="I195" s="122"/>
      <c r="J195" s="5"/>
      <c r="K195" s="5"/>
      <c r="L195" s="292"/>
      <c r="M195" s="292"/>
      <c r="N195" s="347" t="s">
        <v>520</v>
      </c>
      <c r="O195" s="292"/>
      <c r="P195" s="292"/>
      <c r="Q195" s="292"/>
      <c r="R195" s="292"/>
      <c r="S195" s="292"/>
      <c r="T195" s="292"/>
    </row>
    <row r="196" spans="2:20" x14ac:dyDescent="0.25">
      <c r="B196" s="292"/>
      <c r="C196" s="292"/>
      <c r="D196" s="292"/>
      <c r="E196" s="292"/>
      <c r="F196" s="292"/>
      <c r="G196" s="292"/>
      <c r="H196" s="348"/>
      <c r="I196" s="122"/>
      <c r="J196" s="5"/>
      <c r="K196" s="5"/>
      <c r="L196" s="292"/>
      <c r="M196" s="292"/>
      <c r="N196" s="347" t="s">
        <v>521</v>
      </c>
      <c r="O196" s="292"/>
      <c r="P196" s="292"/>
      <c r="Q196" s="292"/>
      <c r="R196" s="292"/>
      <c r="S196" s="292"/>
      <c r="T196" s="292"/>
    </row>
    <row r="197" spans="2:20" x14ac:dyDescent="0.25">
      <c r="B197" s="292"/>
      <c r="C197" s="292"/>
      <c r="D197" s="292"/>
      <c r="E197" s="292"/>
      <c r="F197" s="292"/>
      <c r="G197" s="292"/>
      <c r="H197" s="348"/>
      <c r="I197" s="348"/>
      <c r="J197" s="292"/>
      <c r="K197" s="292"/>
      <c r="L197" s="292"/>
      <c r="M197" s="292"/>
      <c r="N197" s="347" t="s">
        <v>522</v>
      </c>
      <c r="O197" s="292"/>
      <c r="P197" s="292"/>
      <c r="Q197" s="292"/>
      <c r="R197" s="292"/>
      <c r="S197" s="292"/>
      <c r="T197" s="292"/>
    </row>
    <row r="198" spans="2:20" x14ac:dyDescent="0.25">
      <c r="B198" s="292"/>
      <c r="C198" s="292"/>
      <c r="D198" s="292"/>
      <c r="E198" s="292"/>
      <c r="F198" s="292"/>
      <c r="G198" s="292"/>
      <c r="H198" s="348"/>
      <c r="I198" s="348"/>
      <c r="J198" s="292"/>
      <c r="K198" s="292"/>
      <c r="L198" s="292"/>
      <c r="M198" s="292"/>
      <c r="N198" s="347" t="s">
        <v>523</v>
      </c>
      <c r="O198" s="292"/>
      <c r="P198" s="292"/>
      <c r="Q198" s="292"/>
      <c r="R198" s="292"/>
      <c r="S198" s="292"/>
      <c r="T198" s="292"/>
    </row>
    <row r="199" spans="2:20" x14ac:dyDescent="0.25">
      <c r="B199" s="292"/>
      <c r="C199" s="292"/>
      <c r="D199" s="292"/>
      <c r="E199" s="292"/>
      <c r="F199" s="292"/>
      <c r="G199" s="292"/>
      <c r="H199" s="348"/>
      <c r="I199" s="348"/>
      <c r="J199" s="292"/>
      <c r="K199" s="292"/>
      <c r="L199" s="292"/>
      <c r="M199" s="292"/>
      <c r="N199" s="347" t="s">
        <v>524</v>
      </c>
      <c r="O199" s="292"/>
      <c r="P199" s="292"/>
      <c r="Q199" s="292"/>
      <c r="R199" s="292"/>
      <c r="S199" s="292"/>
      <c r="T199" s="292"/>
    </row>
    <row r="200" spans="2:20" x14ac:dyDescent="0.25">
      <c r="B200" s="292"/>
      <c r="C200" s="292"/>
      <c r="D200" s="292"/>
      <c r="E200" s="292"/>
      <c r="F200" s="292"/>
      <c r="G200" s="292"/>
      <c r="H200" s="348"/>
      <c r="I200" s="348"/>
      <c r="J200" s="292"/>
      <c r="K200" s="292"/>
      <c r="L200" s="292"/>
      <c r="M200" s="292"/>
      <c r="N200" s="347" t="s">
        <v>525</v>
      </c>
      <c r="O200" s="292"/>
      <c r="P200" s="292"/>
      <c r="Q200" s="292"/>
      <c r="R200" s="292"/>
      <c r="S200" s="292"/>
      <c r="T200" s="292"/>
    </row>
    <row r="201" spans="2:20" x14ac:dyDescent="0.25">
      <c r="B201" s="292"/>
      <c r="C201" s="292"/>
      <c r="D201" s="292"/>
      <c r="E201" s="292"/>
      <c r="F201" s="292"/>
      <c r="G201" s="292"/>
      <c r="H201" s="348"/>
      <c r="I201" s="348"/>
      <c r="J201" s="292"/>
      <c r="K201" s="292"/>
      <c r="L201" s="292"/>
      <c r="M201" s="292"/>
      <c r="N201" s="347" t="s">
        <v>526</v>
      </c>
      <c r="O201" s="292"/>
      <c r="P201" s="292"/>
      <c r="Q201" s="292"/>
      <c r="R201" s="292"/>
      <c r="S201" s="292"/>
      <c r="T201" s="292"/>
    </row>
    <row r="202" spans="2:20" x14ac:dyDescent="0.25">
      <c r="B202" s="292"/>
      <c r="C202" s="292"/>
      <c r="D202" s="292"/>
      <c r="E202" s="292"/>
      <c r="F202" s="292"/>
      <c r="G202" s="292"/>
      <c r="H202" s="348"/>
      <c r="I202" s="348"/>
      <c r="J202" s="292"/>
      <c r="K202" s="292"/>
      <c r="L202" s="292"/>
      <c r="M202" s="292"/>
      <c r="N202" s="347" t="s">
        <v>527</v>
      </c>
      <c r="O202" s="292"/>
      <c r="P202" s="292"/>
      <c r="Q202" s="292"/>
      <c r="R202" s="292"/>
      <c r="S202" s="292"/>
      <c r="T202" s="292"/>
    </row>
    <row r="203" spans="2:20" x14ac:dyDescent="0.25">
      <c r="B203" s="292"/>
      <c r="C203" s="292"/>
      <c r="D203" s="292"/>
      <c r="E203" s="292"/>
      <c r="F203" s="292"/>
      <c r="G203" s="292"/>
      <c r="H203" s="348"/>
      <c r="I203" s="348"/>
      <c r="J203" s="292"/>
      <c r="K203" s="292"/>
      <c r="L203" s="292"/>
      <c r="M203" s="292"/>
      <c r="N203" s="347" t="s">
        <v>528</v>
      </c>
      <c r="O203" s="292"/>
      <c r="P203" s="292"/>
      <c r="Q203" s="292"/>
      <c r="R203" s="292"/>
      <c r="S203" s="292"/>
      <c r="T203" s="292"/>
    </row>
    <row r="204" spans="2:20" x14ac:dyDescent="0.25">
      <c r="B204" s="292"/>
      <c r="C204" s="292"/>
      <c r="D204" s="292"/>
      <c r="E204" s="292"/>
      <c r="F204" s="292"/>
      <c r="G204" s="292"/>
      <c r="H204" s="348"/>
      <c r="I204" s="348"/>
      <c r="J204" s="292"/>
      <c r="K204" s="292"/>
      <c r="L204" s="292"/>
      <c r="M204" s="292"/>
      <c r="N204" s="347" t="s">
        <v>529</v>
      </c>
      <c r="O204" s="292"/>
      <c r="P204" s="292"/>
      <c r="Q204" s="292"/>
      <c r="R204" s="292"/>
      <c r="S204" s="292"/>
      <c r="T204" s="292"/>
    </row>
    <row r="205" spans="2:20" x14ac:dyDescent="0.25">
      <c r="B205" s="292"/>
      <c r="C205" s="292"/>
      <c r="D205" s="292"/>
      <c r="E205" s="292"/>
      <c r="F205" s="292"/>
      <c r="G205" s="292"/>
      <c r="H205" s="348"/>
      <c r="I205" s="348"/>
      <c r="J205" s="292"/>
      <c r="K205" s="292"/>
      <c r="L205" s="292"/>
      <c r="M205" s="292"/>
      <c r="N205" s="347" t="s">
        <v>530</v>
      </c>
      <c r="O205" s="292"/>
      <c r="P205" s="292"/>
      <c r="Q205" s="292"/>
      <c r="R205" s="292"/>
      <c r="S205" s="292"/>
      <c r="T205" s="292"/>
    </row>
    <row r="206" spans="2:20" x14ac:dyDescent="0.25">
      <c r="B206" s="292"/>
      <c r="C206" s="292"/>
      <c r="D206" s="292"/>
      <c r="E206" s="292"/>
      <c r="F206" s="292"/>
      <c r="G206" s="292"/>
      <c r="H206" s="348"/>
      <c r="I206" s="348"/>
      <c r="J206" s="292"/>
      <c r="K206" s="292"/>
      <c r="L206" s="292"/>
      <c r="M206" s="292"/>
      <c r="N206" s="347" t="s">
        <v>531</v>
      </c>
      <c r="O206" s="292"/>
      <c r="P206" s="292"/>
      <c r="Q206" s="292"/>
      <c r="R206" s="292"/>
      <c r="S206" s="292"/>
      <c r="T206" s="292"/>
    </row>
    <row r="207" spans="2:20" x14ac:dyDescent="0.25">
      <c r="B207" s="292"/>
      <c r="C207" s="292"/>
      <c r="D207" s="292"/>
      <c r="E207" s="292"/>
      <c r="F207" s="292"/>
      <c r="G207" s="292"/>
      <c r="H207" s="348"/>
      <c r="I207" s="348"/>
      <c r="J207" s="292"/>
      <c r="K207" s="292"/>
      <c r="L207" s="292"/>
      <c r="M207" s="292"/>
      <c r="N207" s="347" t="s">
        <v>532</v>
      </c>
      <c r="O207" s="292"/>
      <c r="P207" s="292"/>
      <c r="Q207" s="292"/>
      <c r="R207" s="292"/>
      <c r="S207" s="292"/>
      <c r="T207" s="292"/>
    </row>
    <row r="208" spans="2:20" x14ac:dyDescent="0.25">
      <c r="B208" s="292"/>
      <c r="C208" s="292"/>
      <c r="D208" s="292"/>
      <c r="E208" s="292"/>
      <c r="F208" s="292"/>
      <c r="G208" s="292"/>
      <c r="H208" s="292"/>
      <c r="I208" s="292"/>
      <c r="J208" s="292"/>
      <c r="K208" s="292"/>
      <c r="L208" s="292"/>
      <c r="M208" s="292"/>
      <c r="N208" s="347" t="s">
        <v>533</v>
      </c>
      <c r="O208" s="292"/>
      <c r="P208" s="292"/>
      <c r="Q208" s="292"/>
      <c r="R208" s="292"/>
      <c r="S208" s="292"/>
      <c r="T208" s="292"/>
    </row>
    <row r="209" spans="2:20" x14ac:dyDescent="0.25">
      <c r="B209" s="292"/>
      <c r="C209" s="292"/>
      <c r="D209" s="292"/>
      <c r="E209" s="292"/>
      <c r="F209" s="292"/>
      <c r="G209" s="292"/>
      <c r="H209" s="292"/>
      <c r="I209" s="292"/>
      <c r="J209" s="292"/>
      <c r="K209" s="292"/>
      <c r="L209" s="292"/>
      <c r="M209" s="292"/>
      <c r="N209" s="347" t="s">
        <v>534</v>
      </c>
      <c r="O209" s="292"/>
      <c r="P209" s="292"/>
      <c r="Q209" s="292"/>
      <c r="R209" s="292"/>
      <c r="S209" s="292"/>
      <c r="T209" s="292"/>
    </row>
    <row r="210" spans="2:20" x14ac:dyDescent="0.25">
      <c r="B210" s="292"/>
      <c r="C210" s="292"/>
      <c r="D210" s="292"/>
      <c r="E210" s="292"/>
      <c r="F210" s="292"/>
      <c r="G210" s="292"/>
      <c r="H210" s="292"/>
      <c r="I210" s="292"/>
      <c r="J210" s="292"/>
      <c r="K210" s="292"/>
      <c r="L210" s="292"/>
      <c r="M210" s="292"/>
      <c r="N210" s="347" t="s">
        <v>535</v>
      </c>
      <c r="O210" s="292"/>
      <c r="P210" s="292"/>
      <c r="Q210" s="292"/>
      <c r="R210" s="292"/>
      <c r="S210" s="292"/>
      <c r="T210" s="292"/>
    </row>
    <row r="211" spans="2:20" x14ac:dyDescent="0.25">
      <c r="B211" s="292"/>
      <c r="C211" s="292"/>
      <c r="D211" s="292"/>
      <c r="E211" s="292"/>
      <c r="F211" s="292"/>
      <c r="G211" s="292"/>
      <c r="H211" s="292"/>
      <c r="I211" s="292"/>
      <c r="J211" s="292"/>
      <c r="K211" s="292"/>
      <c r="L211" s="292"/>
      <c r="M211" s="292"/>
      <c r="N211" s="347" t="s">
        <v>536</v>
      </c>
      <c r="O211" s="292"/>
      <c r="P211" s="292"/>
      <c r="Q211" s="292"/>
      <c r="R211" s="292"/>
      <c r="S211" s="292"/>
      <c r="T211" s="292"/>
    </row>
    <row r="212" spans="2:20" x14ac:dyDescent="0.25">
      <c r="B212" s="292"/>
      <c r="C212" s="292"/>
      <c r="D212" s="292"/>
      <c r="E212" s="292"/>
      <c r="F212" s="292"/>
      <c r="G212" s="292"/>
      <c r="H212" s="292"/>
      <c r="I212" s="292"/>
      <c r="J212" s="292"/>
      <c r="K212" s="292"/>
      <c r="L212" s="292"/>
      <c r="M212" s="292"/>
      <c r="N212" s="347" t="s">
        <v>537</v>
      </c>
      <c r="O212" s="292"/>
      <c r="P212" s="292"/>
      <c r="Q212" s="292"/>
      <c r="R212" s="292"/>
      <c r="S212" s="292"/>
      <c r="T212" s="292"/>
    </row>
    <row r="213" spans="2:20" x14ac:dyDescent="0.25">
      <c r="B213" s="292"/>
      <c r="C213" s="292"/>
      <c r="D213" s="292"/>
      <c r="E213" s="292"/>
      <c r="F213" s="292"/>
      <c r="G213" s="292"/>
      <c r="H213" s="292"/>
      <c r="I213" s="292"/>
      <c r="J213" s="292"/>
      <c r="K213" s="292"/>
      <c r="L213" s="292"/>
      <c r="M213" s="292"/>
      <c r="N213" s="347" t="s">
        <v>538</v>
      </c>
      <c r="O213" s="292"/>
      <c r="P213" s="292"/>
      <c r="Q213" s="292"/>
      <c r="R213" s="292"/>
      <c r="S213" s="292"/>
      <c r="T213" s="292"/>
    </row>
    <row r="214" spans="2:20" x14ac:dyDescent="0.25">
      <c r="B214" s="292"/>
      <c r="C214" s="292"/>
      <c r="D214" s="292"/>
      <c r="E214" s="292"/>
      <c r="F214" s="292"/>
      <c r="G214" s="292"/>
      <c r="H214" s="292"/>
      <c r="I214" s="292"/>
      <c r="J214" s="292"/>
      <c r="K214" s="292"/>
      <c r="L214" s="292"/>
      <c r="M214" s="292"/>
      <c r="N214" s="347" t="s">
        <v>539</v>
      </c>
      <c r="O214" s="292"/>
      <c r="P214" s="292"/>
      <c r="Q214" s="292"/>
      <c r="R214" s="292"/>
      <c r="S214" s="292"/>
      <c r="T214" s="292"/>
    </row>
    <row r="215" spans="2:20" x14ac:dyDescent="0.25">
      <c r="B215" s="292"/>
      <c r="C215" s="292"/>
      <c r="D215" s="292"/>
      <c r="E215" s="292"/>
      <c r="F215" s="292"/>
      <c r="G215" s="292"/>
      <c r="H215" s="292"/>
      <c r="I215" s="292"/>
      <c r="J215" s="292"/>
      <c r="K215" s="292"/>
      <c r="L215" s="292"/>
      <c r="M215" s="292"/>
      <c r="N215" s="347" t="s">
        <v>540</v>
      </c>
      <c r="O215" s="292"/>
      <c r="P215" s="292"/>
      <c r="Q215" s="292"/>
      <c r="R215" s="292"/>
      <c r="S215" s="292"/>
      <c r="T215" s="292"/>
    </row>
    <row r="216" spans="2:20" x14ac:dyDescent="0.25">
      <c r="B216" s="292"/>
      <c r="C216" s="292"/>
      <c r="D216" s="292"/>
      <c r="E216" s="292"/>
      <c r="F216" s="292"/>
      <c r="G216" s="292"/>
      <c r="H216" s="292"/>
      <c r="I216" s="292"/>
      <c r="J216" s="292"/>
      <c r="K216" s="292"/>
      <c r="L216" s="292"/>
      <c r="M216" s="292"/>
      <c r="N216" s="347" t="s">
        <v>541</v>
      </c>
      <c r="O216" s="292"/>
      <c r="P216" s="292"/>
      <c r="Q216" s="292"/>
      <c r="R216" s="292"/>
      <c r="S216" s="292"/>
      <c r="T216" s="292"/>
    </row>
    <row r="217" spans="2:20" x14ac:dyDescent="0.25">
      <c r="B217" s="292"/>
      <c r="C217" s="292"/>
      <c r="D217" s="292"/>
      <c r="E217" s="292"/>
      <c r="F217" s="292"/>
      <c r="G217" s="292"/>
      <c r="H217" s="292"/>
      <c r="I217" s="292"/>
      <c r="J217" s="292"/>
      <c r="K217" s="292"/>
      <c r="L217" s="292"/>
      <c r="M217" s="292"/>
      <c r="N217" s="347" t="s">
        <v>542</v>
      </c>
      <c r="O217" s="292"/>
      <c r="P217" s="292"/>
      <c r="Q217" s="292"/>
      <c r="R217" s="292"/>
      <c r="S217" s="292"/>
      <c r="T217" s="292"/>
    </row>
    <row r="218" spans="2:20" x14ac:dyDescent="0.25">
      <c r="B218" s="292"/>
      <c r="C218" s="292"/>
      <c r="D218" s="292"/>
      <c r="E218" s="292"/>
      <c r="F218" s="292"/>
      <c r="G218" s="292"/>
      <c r="H218" s="292"/>
      <c r="I218" s="292"/>
      <c r="J218" s="292"/>
      <c r="K218" s="292"/>
      <c r="L218" s="292"/>
      <c r="M218" s="292"/>
      <c r="N218" s="347" t="s">
        <v>543</v>
      </c>
      <c r="O218" s="292"/>
      <c r="P218" s="292"/>
      <c r="Q218" s="292"/>
      <c r="R218" s="292"/>
      <c r="S218" s="292"/>
      <c r="T218" s="292"/>
    </row>
    <row r="219" spans="2:20" x14ac:dyDescent="0.25">
      <c r="B219" s="292"/>
      <c r="C219" s="292"/>
      <c r="D219" s="292"/>
      <c r="E219" s="292"/>
      <c r="F219" s="292"/>
      <c r="G219" s="292"/>
      <c r="H219" s="292"/>
      <c r="I219" s="292"/>
      <c r="J219" s="292"/>
      <c r="K219" s="292"/>
      <c r="L219" s="292"/>
      <c r="M219" s="292"/>
      <c r="N219" s="347" t="s">
        <v>544</v>
      </c>
      <c r="O219" s="292"/>
      <c r="P219" s="292"/>
      <c r="Q219" s="292"/>
      <c r="R219" s="292"/>
      <c r="S219" s="292"/>
      <c r="T219" s="292"/>
    </row>
    <row r="220" spans="2:20" x14ac:dyDescent="0.25">
      <c r="B220" s="292"/>
      <c r="C220" s="292"/>
      <c r="D220" s="292"/>
      <c r="E220" s="292"/>
      <c r="F220" s="292"/>
      <c r="G220" s="292"/>
      <c r="H220" s="292"/>
      <c r="I220" s="292"/>
      <c r="J220" s="292"/>
      <c r="K220" s="292"/>
      <c r="L220" s="292"/>
      <c r="M220" s="292"/>
      <c r="N220" s="347" t="s">
        <v>545</v>
      </c>
      <c r="O220" s="292"/>
      <c r="P220" s="292"/>
      <c r="Q220" s="292"/>
      <c r="R220" s="292"/>
      <c r="S220" s="292"/>
      <c r="T220" s="292"/>
    </row>
    <row r="221" spans="2:20" x14ac:dyDescent="0.25">
      <c r="B221" s="292"/>
      <c r="C221" s="292"/>
      <c r="D221" s="292"/>
      <c r="E221" s="292"/>
      <c r="F221" s="292"/>
      <c r="G221" s="292"/>
      <c r="H221" s="292"/>
      <c r="I221" s="292"/>
      <c r="J221" s="292"/>
      <c r="K221" s="292"/>
      <c r="L221" s="292"/>
      <c r="M221" s="292"/>
      <c r="N221" s="347" t="s">
        <v>546</v>
      </c>
      <c r="O221" s="292"/>
      <c r="P221" s="292"/>
      <c r="Q221" s="292"/>
      <c r="R221" s="292"/>
      <c r="S221" s="292"/>
      <c r="T221" s="292"/>
    </row>
    <row r="222" spans="2:20" x14ac:dyDescent="0.25">
      <c r="B222" s="292"/>
      <c r="C222" s="292"/>
      <c r="D222" s="292"/>
      <c r="E222" s="292"/>
      <c r="F222" s="292"/>
      <c r="G222" s="292"/>
      <c r="H222" s="292"/>
      <c r="I222" s="292"/>
      <c r="J222" s="292"/>
      <c r="K222" s="292"/>
      <c r="L222" s="292"/>
      <c r="M222" s="292"/>
      <c r="N222" s="347" t="s">
        <v>547</v>
      </c>
      <c r="O222" s="292"/>
      <c r="P222" s="292"/>
      <c r="Q222" s="292"/>
      <c r="R222" s="292"/>
      <c r="S222" s="292"/>
      <c r="T222" s="292"/>
    </row>
    <row r="223" spans="2:20" x14ac:dyDescent="0.25">
      <c r="B223" s="292"/>
      <c r="C223" s="292"/>
      <c r="D223" s="292"/>
      <c r="E223" s="292"/>
      <c r="F223" s="292"/>
      <c r="G223" s="292"/>
      <c r="H223" s="292"/>
      <c r="I223" s="292"/>
      <c r="J223" s="292"/>
      <c r="K223" s="292"/>
      <c r="L223" s="292"/>
      <c r="M223" s="292"/>
      <c r="N223" s="347" t="s">
        <v>548</v>
      </c>
      <c r="O223" s="292"/>
      <c r="P223" s="292"/>
      <c r="Q223" s="292"/>
      <c r="R223" s="292"/>
      <c r="S223" s="292"/>
      <c r="T223" s="292"/>
    </row>
    <row r="224" spans="2:20" x14ac:dyDescent="0.25">
      <c r="B224" s="292"/>
      <c r="C224" s="292"/>
      <c r="D224" s="292"/>
      <c r="E224" s="292"/>
      <c r="F224" s="292"/>
      <c r="G224" s="292"/>
      <c r="H224" s="292"/>
      <c r="I224" s="292"/>
      <c r="J224" s="292"/>
      <c r="K224" s="292"/>
      <c r="L224" s="292"/>
      <c r="M224" s="292"/>
      <c r="N224" s="347" t="s">
        <v>549</v>
      </c>
      <c r="O224" s="292"/>
      <c r="P224" s="292"/>
      <c r="Q224" s="292"/>
      <c r="R224" s="292"/>
      <c r="S224" s="292"/>
      <c r="T224" s="292"/>
    </row>
    <row r="225" spans="2:20" x14ac:dyDescent="0.25">
      <c r="B225" s="292"/>
      <c r="C225" s="292"/>
      <c r="D225" s="292"/>
      <c r="E225" s="292"/>
      <c r="F225" s="292"/>
      <c r="G225" s="292"/>
      <c r="H225" s="292"/>
      <c r="I225" s="292"/>
      <c r="J225" s="292"/>
      <c r="K225" s="292"/>
      <c r="L225" s="292"/>
      <c r="M225" s="292"/>
      <c r="N225" s="347" t="s">
        <v>550</v>
      </c>
      <c r="O225" s="292"/>
      <c r="P225" s="292"/>
      <c r="Q225" s="292"/>
      <c r="R225" s="292"/>
      <c r="S225" s="292"/>
      <c r="T225" s="292"/>
    </row>
    <row r="226" spans="2:20" x14ac:dyDescent="0.25">
      <c r="B226" s="292"/>
      <c r="C226" s="292"/>
      <c r="D226" s="292"/>
      <c r="E226" s="292"/>
      <c r="F226" s="292"/>
      <c r="G226" s="292"/>
      <c r="H226" s="292"/>
      <c r="I226" s="292"/>
      <c r="J226" s="292"/>
      <c r="K226" s="292"/>
      <c r="L226" s="292"/>
      <c r="M226" s="292"/>
      <c r="N226" s="347" t="s">
        <v>551</v>
      </c>
      <c r="O226" s="292"/>
      <c r="P226" s="292"/>
      <c r="Q226" s="292"/>
      <c r="R226" s="292"/>
      <c r="S226" s="292"/>
      <c r="T226" s="292"/>
    </row>
    <row r="227" spans="2:20" x14ac:dyDescent="0.25">
      <c r="B227" s="292"/>
      <c r="C227" s="292"/>
      <c r="D227" s="292"/>
      <c r="E227" s="292"/>
      <c r="F227" s="292"/>
      <c r="G227" s="292"/>
      <c r="H227" s="292"/>
      <c r="I227" s="292"/>
      <c r="J227" s="292"/>
      <c r="K227" s="292"/>
      <c r="L227" s="292"/>
      <c r="M227" s="292"/>
      <c r="N227" s="347" t="s">
        <v>552</v>
      </c>
      <c r="O227" s="292"/>
      <c r="P227" s="292"/>
      <c r="Q227" s="292"/>
      <c r="R227" s="292"/>
      <c r="S227" s="292"/>
      <c r="T227" s="292"/>
    </row>
    <row r="228" spans="2:20" x14ac:dyDescent="0.25">
      <c r="B228" s="292"/>
      <c r="C228" s="292"/>
      <c r="D228" s="292"/>
      <c r="E228" s="292"/>
      <c r="F228" s="292"/>
      <c r="G228" s="292"/>
      <c r="H228" s="292"/>
      <c r="I228" s="292"/>
      <c r="J228" s="292"/>
      <c r="K228" s="292"/>
      <c r="L228" s="292"/>
      <c r="M228" s="292"/>
      <c r="N228" s="347" t="s">
        <v>553</v>
      </c>
      <c r="O228" s="292"/>
      <c r="P228" s="292"/>
      <c r="Q228" s="292"/>
      <c r="R228" s="292"/>
      <c r="S228" s="292"/>
      <c r="T228" s="292"/>
    </row>
    <row r="229" spans="2:20" x14ac:dyDescent="0.25">
      <c r="B229" s="292"/>
      <c r="C229" s="292"/>
      <c r="D229" s="292"/>
      <c r="E229" s="292"/>
      <c r="F229" s="292"/>
      <c r="G229" s="292"/>
      <c r="H229" s="292"/>
      <c r="I229" s="292"/>
      <c r="J229" s="292"/>
      <c r="K229" s="292"/>
      <c r="L229" s="292"/>
      <c r="M229" s="292"/>
      <c r="N229" s="347" t="s">
        <v>554</v>
      </c>
      <c r="O229" s="292"/>
      <c r="P229" s="292"/>
      <c r="Q229" s="292"/>
      <c r="R229" s="292"/>
      <c r="S229" s="292"/>
      <c r="T229" s="292"/>
    </row>
    <row r="230" spans="2:20" x14ac:dyDescent="0.25">
      <c r="B230" s="292"/>
      <c r="C230" s="292"/>
      <c r="D230" s="292"/>
      <c r="E230" s="292"/>
      <c r="F230" s="292"/>
      <c r="G230" s="292"/>
      <c r="H230" s="292"/>
      <c r="I230" s="292"/>
      <c r="J230" s="292"/>
      <c r="K230" s="292"/>
      <c r="L230" s="292"/>
      <c r="M230" s="292"/>
      <c r="N230" s="292"/>
      <c r="O230" s="292"/>
      <c r="P230" s="292"/>
      <c r="Q230" s="292"/>
      <c r="R230" s="292"/>
      <c r="S230" s="292"/>
      <c r="T230" s="292"/>
    </row>
    <row r="231" spans="2:20" x14ac:dyDescent="0.25">
      <c r="B231" s="292"/>
      <c r="C231" s="292"/>
      <c r="D231" s="292"/>
      <c r="E231" s="292"/>
      <c r="F231" s="292"/>
      <c r="G231" s="292"/>
      <c r="H231" s="292"/>
      <c r="I231" s="292"/>
      <c r="J231" s="292"/>
      <c r="K231" s="292"/>
      <c r="L231" s="292"/>
      <c r="M231" s="292"/>
      <c r="N231" s="292"/>
      <c r="O231" s="292"/>
      <c r="P231" s="292"/>
      <c r="Q231" s="292"/>
      <c r="R231" s="292"/>
      <c r="S231" s="292"/>
      <c r="T231" s="292"/>
    </row>
    <row r="232" spans="2:20" x14ac:dyDescent="0.25">
      <c r="B232" s="292"/>
      <c r="C232" s="292"/>
      <c r="D232" s="292"/>
      <c r="E232" s="292"/>
      <c r="F232" s="292"/>
      <c r="G232" s="292"/>
      <c r="H232" s="292"/>
      <c r="I232" s="292"/>
      <c r="J232" s="292"/>
      <c r="K232" s="292"/>
      <c r="L232" s="292"/>
      <c r="M232" s="292"/>
      <c r="N232" s="292"/>
      <c r="O232" s="292"/>
      <c r="P232" s="292"/>
      <c r="Q232" s="292"/>
      <c r="R232" s="292"/>
      <c r="S232" s="292"/>
      <c r="T232" s="292"/>
    </row>
    <row r="233" spans="2:20" x14ac:dyDescent="0.25">
      <c r="B233" s="292"/>
      <c r="C233" s="292"/>
      <c r="D233" s="292"/>
      <c r="E233" s="292"/>
      <c r="F233" s="292"/>
      <c r="G233" s="292"/>
      <c r="H233" s="292"/>
      <c r="I233" s="292"/>
      <c r="J233" s="292"/>
      <c r="K233" s="292"/>
      <c r="L233" s="292"/>
      <c r="M233" s="292"/>
      <c r="N233" s="292"/>
      <c r="O233" s="292"/>
      <c r="P233" s="292"/>
      <c r="Q233" s="292"/>
      <c r="R233" s="292"/>
      <c r="S233" s="292"/>
      <c r="T233" s="292"/>
    </row>
    <row r="234" spans="2:20" x14ac:dyDescent="0.25">
      <c r="B234" s="292"/>
      <c r="C234" s="292"/>
      <c r="D234" s="292"/>
      <c r="E234" s="292"/>
      <c r="F234" s="292"/>
      <c r="G234" s="292"/>
      <c r="H234" s="292"/>
      <c r="I234" s="292"/>
      <c r="J234" s="292"/>
      <c r="K234" s="292"/>
      <c r="L234" s="292"/>
      <c r="M234" s="292"/>
      <c r="N234" s="292"/>
      <c r="O234" s="292"/>
      <c r="P234" s="292"/>
      <c r="Q234" s="292"/>
      <c r="R234" s="292"/>
      <c r="S234" s="292"/>
      <c r="T234" s="292"/>
    </row>
    <row r="235" spans="2:20" x14ac:dyDescent="0.25">
      <c r="B235" s="292"/>
      <c r="C235" s="292"/>
      <c r="D235" s="292"/>
      <c r="E235" s="292"/>
      <c r="F235" s="292"/>
      <c r="G235" s="292"/>
      <c r="H235" s="292"/>
      <c r="I235" s="292"/>
      <c r="J235" s="292"/>
      <c r="K235" s="292"/>
      <c r="L235" s="292"/>
      <c r="M235" s="292"/>
      <c r="N235" s="292"/>
      <c r="O235" s="292"/>
      <c r="P235" s="292"/>
      <c r="Q235" s="292"/>
      <c r="R235" s="292"/>
      <c r="S235" s="292"/>
      <c r="T235" s="292"/>
    </row>
    <row r="236" spans="2:20" x14ac:dyDescent="0.25">
      <c r="B236" s="292"/>
      <c r="C236" s="292"/>
      <c r="D236" s="292"/>
      <c r="E236" s="292"/>
      <c r="F236" s="292"/>
      <c r="G236" s="292"/>
      <c r="H236" s="292"/>
      <c r="I236" s="292"/>
      <c r="J236" s="292"/>
      <c r="K236" s="292"/>
      <c r="L236" s="292"/>
      <c r="M236" s="292"/>
      <c r="N236" s="292"/>
      <c r="O236" s="292"/>
      <c r="P236" s="292"/>
      <c r="Q236" s="292"/>
      <c r="R236" s="292"/>
      <c r="S236" s="292"/>
      <c r="T236" s="292"/>
    </row>
    <row r="237" spans="2:20" x14ac:dyDescent="0.25">
      <c r="B237" s="292"/>
      <c r="C237" s="292"/>
      <c r="D237" s="292"/>
      <c r="E237" s="292"/>
      <c r="F237" s="292"/>
      <c r="G237" s="292"/>
      <c r="H237" s="292"/>
      <c r="I237" s="292"/>
      <c r="J237" s="292"/>
      <c r="K237" s="292"/>
      <c r="L237" s="292"/>
      <c r="M237" s="292"/>
      <c r="N237" s="292"/>
      <c r="O237" s="292"/>
      <c r="P237" s="292"/>
      <c r="Q237" s="292"/>
      <c r="R237" s="292"/>
      <c r="S237" s="292"/>
      <c r="T237" s="292"/>
    </row>
    <row r="238" spans="2:20" x14ac:dyDescent="0.25">
      <c r="B238" s="292"/>
      <c r="C238" s="292"/>
      <c r="D238" s="292"/>
      <c r="E238" s="292"/>
      <c r="F238" s="292"/>
      <c r="G238" s="292"/>
      <c r="H238" s="292"/>
      <c r="I238" s="292"/>
      <c r="J238" s="292"/>
      <c r="K238" s="292"/>
      <c r="L238" s="292"/>
      <c r="M238" s="292"/>
      <c r="N238" s="292"/>
      <c r="O238" s="292"/>
      <c r="P238" s="292"/>
      <c r="Q238" s="292"/>
      <c r="R238" s="292"/>
      <c r="S238" s="292"/>
      <c r="T238" s="292"/>
    </row>
    <row r="239" spans="2:20" x14ac:dyDescent="0.25">
      <c r="B239" s="292"/>
      <c r="C239" s="292"/>
      <c r="D239" s="292"/>
      <c r="E239" s="292"/>
      <c r="F239" s="292"/>
      <c r="G239" s="292"/>
      <c r="H239" s="292"/>
      <c r="I239" s="292"/>
      <c r="J239" s="292"/>
      <c r="K239" s="292"/>
      <c r="L239" s="292"/>
      <c r="M239" s="292"/>
      <c r="N239" s="292"/>
      <c r="O239" s="292"/>
      <c r="P239" s="292"/>
      <c r="Q239" s="292"/>
      <c r="R239" s="292"/>
      <c r="S239" s="292"/>
      <c r="T239" s="292"/>
    </row>
    <row r="240" spans="2:20" x14ac:dyDescent="0.25">
      <c r="B240" s="292"/>
      <c r="C240" s="292"/>
      <c r="D240" s="292"/>
      <c r="E240" s="292"/>
      <c r="F240" s="292"/>
      <c r="G240" s="292"/>
      <c r="H240" s="292"/>
      <c r="I240" s="292"/>
      <c r="J240" s="292"/>
      <c r="K240" s="292"/>
      <c r="L240" s="292"/>
      <c r="M240" s="292"/>
      <c r="N240" s="292"/>
      <c r="O240" s="292"/>
      <c r="P240" s="292"/>
      <c r="Q240" s="292"/>
      <c r="R240" s="292"/>
      <c r="S240" s="292"/>
      <c r="T240" s="292"/>
    </row>
    <row r="241" spans="2:20" x14ac:dyDescent="0.25">
      <c r="B241" s="292"/>
      <c r="C241" s="292"/>
      <c r="D241" s="292"/>
      <c r="E241" s="292"/>
      <c r="F241" s="292"/>
      <c r="G241" s="292"/>
      <c r="H241" s="292"/>
      <c r="I241" s="292"/>
      <c r="J241" s="292"/>
      <c r="K241" s="292"/>
      <c r="L241" s="292"/>
      <c r="M241" s="292"/>
      <c r="N241" s="292"/>
      <c r="O241" s="292"/>
      <c r="P241" s="292"/>
      <c r="Q241" s="292"/>
      <c r="R241" s="292"/>
      <c r="S241" s="292"/>
      <c r="T241" s="292"/>
    </row>
    <row r="242" spans="2:20" x14ac:dyDescent="0.25">
      <c r="B242" s="292"/>
      <c r="C242" s="292"/>
      <c r="D242" s="292"/>
      <c r="E242" s="292"/>
      <c r="F242" s="292"/>
      <c r="G242" s="292"/>
      <c r="H242" s="292"/>
      <c r="I242" s="292"/>
      <c r="J242" s="292"/>
      <c r="K242" s="292"/>
      <c r="L242" s="292"/>
      <c r="M242" s="292"/>
      <c r="N242" s="292"/>
      <c r="O242" s="292"/>
      <c r="P242" s="292"/>
      <c r="Q242" s="292"/>
      <c r="R242" s="292"/>
      <c r="S242" s="292"/>
      <c r="T242" s="292"/>
    </row>
    <row r="243" spans="2:20" x14ac:dyDescent="0.25">
      <c r="B243" s="292"/>
      <c r="C243" s="292"/>
      <c r="D243" s="292"/>
      <c r="E243" s="292"/>
      <c r="F243" s="292"/>
      <c r="G243" s="292"/>
      <c r="H243" s="292"/>
      <c r="I243" s="292"/>
      <c r="J243" s="292"/>
      <c r="K243" s="292"/>
      <c r="L243" s="292"/>
      <c r="M243" s="292"/>
      <c r="N243" s="292"/>
      <c r="O243" s="292"/>
      <c r="P243" s="292"/>
      <c r="Q243" s="292"/>
      <c r="R243" s="292"/>
      <c r="S243" s="292"/>
      <c r="T243" s="292"/>
    </row>
    <row r="244" spans="2:20" x14ac:dyDescent="0.25">
      <c r="B244" s="292"/>
      <c r="C244" s="292"/>
      <c r="D244" s="292"/>
      <c r="E244" s="292"/>
      <c r="F244" s="292"/>
      <c r="G244" s="292"/>
      <c r="H244" s="292"/>
      <c r="I244" s="292"/>
      <c r="J244" s="292"/>
      <c r="K244" s="292"/>
      <c r="L244" s="292"/>
      <c r="M244" s="292"/>
      <c r="N244" s="292"/>
      <c r="O244" s="292"/>
      <c r="P244" s="292"/>
      <c r="Q244" s="292"/>
      <c r="R244" s="292"/>
      <c r="S244" s="292"/>
      <c r="T244" s="292"/>
    </row>
    <row r="245" spans="2:20" x14ac:dyDescent="0.25">
      <c r="B245" s="292"/>
      <c r="C245" s="292"/>
      <c r="D245" s="292"/>
      <c r="E245" s="292"/>
      <c r="F245" s="292"/>
      <c r="G245" s="292"/>
      <c r="H245" s="292"/>
      <c r="I245" s="292"/>
      <c r="J245" s="292"/>
      <c r="K245" s="292"/>
      <c r="L245" s="292"/>
      <c r="M245" s="292"/>
      <c r="N245" s="292"/>
      <c r="O245" s="292"/>
      <c r="P245" s="292"/>
      <c r="Q245" s="292"/>
      <c r="R245" s="292"/>
      <c r="S245" s="292"/>
      <c r="T245" s="292"/>
    </row>
    <row r="246" spans="2:20" x14ac:dyDescent="0.25">
      <c r="B246" s="292"/>
      <c r="C246" s="292"/>
      <c r="D246" s="292"/>
      <c r="E246" s="292"/>
      <c r="F246" s="292"/>
      <c r="G246" s="292"/>
      <c r="H246" s="292"/>
      <c r="I246" s="292"/>
      <c r="J246" s="292"/>
      <c r="K246" s="292"/>
      <c r="L246" s="292"/>
      <c r="M246" s="292"/>
      <c r="N246" s="292"/>
      <c r="O246" s="292"/>
      <c r="P246" s="292"/>
      <c r="Q246" s="292"/>
      <c r="R246" s="292"/>
      <c r="S246" s="292"/>
      <c r="T246" s="292"/>
    </row>
    <row r="247" spans="2:20" x14ac:dyDescent="0.25">
      <c r="B247" s="292"/>
      <c r="C247" s="292"/>
      <c r="D247" s="292"/>
      <c r="E247" s="292"/>
      <c r="F247" s="292"/>
      <c r="G247" s="292"/>
      <c r="H247" s="292"/>
      <c r="I247" s="292"/>
      <c r="J247" s="292"/>
      <c r="K247" s="292"/>
      <c r="L247" s="292"/>
      <c r="M247" s="292"/>
      <c r="N247" s="292"/>
      <c r="O247" s="292"/>
      <c r="P247" s="292"/>
      <c r="Q247" s="292"/>
      <c r="R247" s="292"/>
      <c r="S247" s="292"/>
      <c r="T247" s="292"/>
    </row>
    <row r="248" spans="2:20" x14ac:dyDescent="0.25">
      <c r="B248" s="292"/>
      <c r="C248" s="292"/>
      <c r="D248" s="292"/>
      <c r="E248" s="292"/>
      <c r="F248" s="292"/>
      <c r="G248" s="292"/>
      <c r="H248" s="292"/>
      <c r="I248" s="292"/>
      <c r="J248" s="292"/>
      <c r="K248" s="292"/>
      <c r="L248" s="292"/>
      <c r="M248" s="292"/>
      <c r="N248" s="292"/>
      <c r="O248" s="292"/>
      <c r="P248" s="292"/>
      <c r="Q248" s="292"/>
      <c r="R248" s="292"/>
      <c r="S248" s="292"/>
      <c r="T248" s="292"/>
    </row>
    <row r="249" spans="2:20" x14ac:dyDescent="0.25">
      <c r="B249" s="292"/>
      <c r="C249" s="292"/>
      <c r="D249" s="292"/>
      <c r="E249" s="292"/>
      <c r="F249" s="292"/>
      <c r="G249" s="292"/>
      <c r="H249" s="292"/>
      <c r="I249" s="292"/>
      <c r="J249" s="292"/>
      <c r="K249" s="292"/>
      <c r="L249" s="292"/>
      <c r="M249" s="292"/>
      <c r="N249" s="292"/>
      <c r="O249" s="292"/>
      <c r="P249" s="292"/>
      <c r="Q249" s="292"/>
      <c r="R249" s="292"/>
      <c r="S249" s="292"/>
      <c r="T249" s="292"/>
    </row>
    <row r="250" spans="2:20" x14ac:dyDescent="0.25">
      <c r="B250" s="292"/>
      <c r="C250" s="292"/>
      <c r="D250" s="292"/>
      <c r="E250" s="292"/>
      <c r="F250" s="292"/>
      <c r="G250" s="292"/>
      <c r="H250" s="292"/>
      <c r="I250" s="292"/>
      <c r="J250" s="292"/>
      <c r="K250" s="292"/>
      <c r="L250" s="292"/>
      <c r="M250" s="292"/>
      <c r="N250" s="292"/>
      <c r="O250" s="292"/>
      <c r="P250" s="292"/>
      <c r="Q250" s="292"/>
      <c r="R250" s="292"/>
      <c r="S250" s="292"/>
      <c r="T250" s="292"/>
    </row>
    <row r="251" spans="2:20" x14ac:dyDescent="0.25">
      <c r="B251" s="292"/>
      <c r="C251" s="292"/>
      <c r="D251" s="292"/>
      <c r="E251" s="292"/>
      <c r="F251" s="292"/>
      <c r="G251" s="292"/>
      <c r="H251" s="292"/>
      <c r="I251" s="292"/>
      <c r="J251" s="292"/>
      <c r="K251" s="292"/>
      <c r="L251" s="292"/>
      <c r="M251" s="292"/>
      <c r="N251" s="292"/>
      <c r="O251" s="292"/>
      <c r="P251" s="292"/>
      <c r="Q251" s="292"/>
      <c r="R251" s="292"/>
      <c r="S251" s="292"/>
      <c r="T251" s="292"/>
    </row>
    <row r="252" spans="2:20" x14ac:dyDescent="0.25">
      <c r="B252" s="292"/>
      <c r="C252" s="292"/>
      <c r="D252" s="292"/>
      <c r="E252" s="292"/>
      <c r="F252" s="292"/>
      <c r="G252" s="292"/>
      <c r="H252" s="292"/>
      <c r="I252" s="292"/>
      <c r="J252" s="292"/>
      <c r="K252" s="292"/>
      <c r="L252" s="292"/>
      <c r="M252" s="292"/>
      <c r="N252" s="292"/>
      <c r="O252" s="292"/>
      <c r="P252" s="292"/>
      <c r="Q252" s="292"/>
      <c r="R252" s="292"/>
      <c r="S252" s="292"/>
      <c r="T252" s="292"/>
    </row>
    <row r="253" spans="2:20" x14ac:dyDescent="0.25">
      <c r="B253" s="292"/>
      <c r="C253" s="292"/>
      <c r="D253" s="292"/>
      <c r="E253" s="292"/>
      <c r="F253" s="292"/>
      <c r="G253" s="292"/>
      <c r="H253" s="292"/>
      <c r="I253" s="292"/>
      <c r="J253" s="292"/>
      <c r="K253" s="292"/>
      <c r="L253" s="292"/>
      <c r="M253" s="292"/>
      <c r="N253" s="292"/>
      <c r="O253" s="292"/>
      <c r="P253" s="292"/>
      <c r="Q253" s="292"/>
      <c r="R253" s="292"/>
      <c r="S253" s="292"/>
      <c r="T253" s="292"/>
    </row>
    <row r="254" spans="2:20" x14ac:dyDescent="0.25">
      <c r="B254" s="292"/>
      <c r="C254" s="292"/>
      <c r="D254" s="292"/>
      <c r="E254" s="292"/>
      <c r="F254" s="292"/>
      <c r="G254" s="292"/>
      <c r="H254" s="292"/>
      <c r="I254" s="292"/>
      <c r="J254" s="292"/>
      <c r="K254" s="292"/>
      <c r="L254" s="292"/>
      <c r="M254" s="292"/>
      <c r="N254" s="292"/>
      <c r="O254" s="292"/>
      <c r="P254" s="292"/>
      <c r="Q254" s="292"/>
      <c r="R254" s="292"/>
      <c r="S254" s="292"/>
      <c r="T254" s="292"/>
    </row>
    <row r="255" spans="2:20" x14ac:dyDescent="0.25">
      <c r="B255" s="292"/>
      <c r="C255" s="292"/>
      <c r="D255" s="292"/>
      <c r="E255" s="292"/>
      <c r="F255" s="292"/>
      <c r="G255" s="292"/>
      <c r="H255" s="292"/>
      <c r="I255" s="292"/>
      <c r="J255" s="292"/>
      <c r="K255" s="292"/>
      <c r="L255" s="292"/>
      <c r="M255" s="292"/>
      <c r="N255" s="292"/>
      <c r="O255" s="292"/>
      <c r="P255" s="292"/>
      <c r="Q255" s="292"/>
      <c r="R255" s="292"/>
      <c r="S255" s="292"/>
      <c r="T255" s="292"/>
    </row>
    <row r="256" spans="2:20" x14ac:dyDescent="0.25">
      <c r="B256" s="292"/>
      <c r="C256" s="292"/>
      <c r="D256" s="292"/>
      <c r="E256" s="292"/>
      <c r="F256" s="292"/>
      <c r="G256" s="292"/>
      <c r="H256" s="292"/>
      <c r="I256" s="292"/>
      <c r="J256" s="292"/>
      <c r="K256" s="292"/>
      <c r="L256" s="292"/>
      <c r="M256" s="292"/>
      <c r="N256" s="292"/>
      <c r="O256" s="292"/>
      <c r="P256" s="292"/>
      <c r="Q256" s="292"/>
      <c r="R256" s="292"/>
      <c r="S256" s="292"/>
      <c r="T256" s="292"/>
    </row>
    <row r="257" spans="2:20" x14ac:dyDescent="0.25">
      <c r="B257" s="292"/>
      <c r="C257" s="292"/>
      <c r="D257" s="292"/>
      <c r="E257" s="292"/>
      <c r="F257" s="292"/>
      <c r="G257" s="292"/>
      <c r="H257" s="292"/>
      <c r="I257" s="292"/>
      <c r="J257" s="292"/>
      <c r="K257" s="292"/>
      <c r="L257" s="292"/>
      <c r="M257" s="292"/>
      <c r="N257" s="292"/>
      <c r="O257" s="292"/>
      <c r="P257" s="292"/>
      <c r="Q257" s="292"/>
      <c r="R257" s="292"/>
      <c r="S257" s="292"/>
      <c r="T257" s="292"/>
    </row>
    <row r="258" spans="2:20" x14ac:dyDescent="0.25">
      <c r="B258" s="292"/>
      <c r="C258" s="292"/>
      <c r="D258" s="292"/>
      <c r="E258" s="292"/>
      <c r="F258" s="292"/>
      <c r="G258" s="292"/>
      <c r="H258" s="292"/>
      <c r="I258" s="292"/>
      <c r="J258" s="292"/>
      <c r="K258" s="292"/>
      <c r="L258" s="292"/>
      <c r="M258" s="292"/>
      <c r="N258" s="292"/>
      <c r="O258" s="292"/>
      <c r="P258" s="292"/>
      <c r="Q258" s="292"/>
      <c r="R258" s="292"/>
      <c r="S258" s="292"/>
      <c r="T258" s="292"/>
    </row>
    <row r="259" spans="2:20" x14ac:dyDescent="0.25">
      <c r="B259" s="292"/>
      <c r="C259" s="292"/>
      <c r="D259" s="292"/>
      <c r="E259" s="292"/>
      <c r="F259" s="292"/>
      <c r="G259" s="292"/>
      <c r="H259" s="292"/>
      <c r="I259" s="292"/>
      <c r="J259" s="292"/>
      <c r="K259" s="292"/>
      <c r="L259" s="292"/>
      <c r="M259" s="292"/>
      <c r="N259" s="292"/>
      <c r="O259" s="292"/>
      <c r="P259" s="292"/>
      <c r="Q259" s="292"/>
      <c r="R259" s="292"/>
      <c r="S259" s="292"/>
      <c r="T259" s="292"/>
    </row>
    <row r="260" spans="2:20" x14ac:dyDescent="0.25">
      <c r="B260" s="292"/>
      <c r="C260" s="292"/>
      <c r="D260" s="292"/>
      <c r="E260" s="292"/>
      <c r="F260" s="292"/>
      <c r="G260" s="292"/>
      <c r="H260" s="292"/>
      <c r="I260" s="292"/>
      <c r="J260" s="292"/>
      <c r="K260" s="292"/>
      <c r="L260" s="292"/>
      <c r="M260" s="292"/>
      <c r="N260" s="292"/>
      <c r="O260" s="292"/>
      <c r="P260" s="292"/>
      <c r="Q260" s="292"/>
      <c r="R260" s="292"/>
      <c r="S260" s="292"/>
      <c r="T260" s="292"/>
    </row>
    <row r="261" spans="2:20" x14ac:dyDescent="0.25">
      <c r="B261" s="292"/>
      <c r="C261" s="292"/>
      <c r="D261" s="292"/>
      <c r="E261" s="292"/>
      <c r="F261" s="292"/>
      <c r="G261" s="292"/>
      <c r="H261" s="292"/>
      <c r="I261" s="292"/>
      <c r="J261" s="292"/>
      <c r="K261" s="292"/>
      <c r="L261" s="292"/>
      <c r="M261" s="292"/>
      <c r="N261" s="292"/>
      <c r="O261" s="292"/>
      <c r="P261" s="292"/>
      <c r="Q261" s="292"/>
      <c r="R261" s="292"/>
      <c r="S261" s="292"/>
      <c r="T261" s="292"/>
    </row>
    <row r="262" spans="2:20" x14ac:dyDescent="0.25">
      <c r="B262" s="292"/>
      <c r="C262" s="292"/>
      <c r="D262" s="292"/>
      <c r="E262" s="292"/>
      <c r="F262" s="292"/>
      <c r="G262" s="292"/>
      <c r="H262" s="292"/>
      <c r="I262" s="292"/>
      <c r="J262" s="292"/>
      <c r="K262" s="292"/>
      <c r="L262" s="292"/>
      <c r="M262" s="292"/>
      <c r="N262" s="292"/>
      <c r="O262" s="292"/>
      <c r="P262" s="292"/>
      <c r="Q262" s="292"/>
      <c r="R262" s="292"/>
      <c r="S262" s="292"/>
      <c r="T262" s="292"/>
    </row>
    <row r="263" spans="2:20" x14ac:dyDescent="0.25">
      <c r="B263" s="292"/>
      <c r="C263" s="292"/>
      <c r="D263" s="292"/>
      <c r="E263" s="292"/>
      <c r="F263" s="292"/>
      <c r="G263" s="292"/>
      <c r="H263" s="292"/>
      <c r="I263" s="292"/>
      <c r="J263" s="292"/>
      <c r="K263" s="292"/>
      <c r="L263" s="292"/>
      <c r="M263" s="292"/>
      <c r="N263" s="292"/>
      <c r="O263" s="292"/>
      <c r="P263" s="292"/>
      <c r="Q263" s="292"/>
      <c r="R263" s="292"/>
      <c r="S263" s="292"/>
      <c r="T263" s="292"/>
    </row>
    <row r="264" spans="2:20" x14ac:dyDescent="0.25">
      <c r="B264" s="292"/>
      <c r="C264" s="292"/>
      <c r="D264" s="292"/>
      <c r="E264" s="292"/>
      <c r="F264" s="292"/>
      <c r="G264" s="292"/>
      <c r="H264" s="292"/>
      <c r="I264" s="292"/>
      <c r="J264" s="292"/>
      <c r="K264" s="292"/>
      <c r="L264" s="292"/>
      <c r="M264" s="292"/>
      <c r="N264" s="292"/>
      <c r="O264" s="292"/>
      <c r="P264" s="292"/>
      <c r="Q264" s="292"/>
      <c r="R264" s="292"/>
      <c r="S264" s="292"/>
      <c r="T264" s="292"/>
    </row>
    <row r="265" spans="2:20" x14ac:dyDescent="0.25">
      <c r="B265" s="292"/>
      <c r="C265" s="292"/>
      <c r="D265" s="292"/>
      <c r="E265" s="292"/>
      <c r="F265" s="292"/>
      <c r="G265" s="292"/>
      <c r="H265" s="292"/>
      <c r="I265" s="292"/>
      <c r="J265" s="292"/>
      <c r="K265" s="292"/>
      <c r="L265" s="292"/>
      <c r="M265" s="292"/>
      <c r="N265" s="292"/>
      <c r="O265" s="292"/>
      <c r="P265" s="292"/>
      <c r="Q265" s="292"/>
      <c r="R265" s="292"/>
      <c r="S265" s="292"/>
      <c r="T265" s="292"/>
    </row>
    <row r="266" spans="2:20" x14ac:dyDescent="0.25">
      <c r="B266" s="292"/>
      <c r="C266" s="292"/>
      <c r="D266" s="292"/>
      <c r="E266" s="292"/>
      <c r="F266" s="292"/>
      <c r="G266" s="292"/>
      <c r="H266" s="292"/>
      <c r="I266" s="292"/>
      <c r="J266" s="292"/>
      <c r="K266" s="292"/>
      <c r="L266" s="292"/>
      <c r="M266" s="292"/>
      <c r="N266" s="292"/>
      <c r="O266" s="292"/>
      <c r="P266" s="292"/>
      <c r="Q266" s="292"/>
      <c r="R266" s="292"/>
      <c r="S266" s="292"/>
      <c r="T266" s="292"/>
    </row>
    <row r="267" spans="2:20" x14ac:dyDescent="0.25">
      <c r="B267" s="292"/>
      <c r="C267" s="292"/>
      <c r="D267" s="292"/>
      <c r="E267" s="292"/>
      <c r="F267" s="292"/>
      <c r="G267" s="292"/>
      <c r="H267" s="292"/>
      <c r="I267" s="292"/>
      <c r="J267" s="292"/>
      <c r="K267" s="292"/>
      <c r="L267" s="292"/>
      <c r="M267" s="292"/>
      <c r="N267" s="292"/>
      <c r="O267" s="292"/>
      <c r="P267" s="292"/>
      <c r="Q267" s="292"/>
      <c r="R267" s="292"/>
      <c r="S267" s="292"/>
      <c r="T267" s="292"/>
    </row>
    <row r="268" spans="2:20" x14ac:dyDescent="0.25">
      <c r="B268" s="292"/>
      <c r="C268" s="292"/>
      <c r="D268" s="292"/>
      <c r="E268" s="292"/>
      <c r="F268" s="292"/>
      <c r="G268" s="292"/>
      <c r="H268" s="292"/>
      <c r="I268" s="292"/>
      <c r="J268" s="292"/>
      <c r="K268" s="292"/>
      <c r="L268" s="292"/>
      <c r="M268" s="292"/>
      <c r="N268" s="292"/>
      <c r="O268" s="292"/>
      <c r="P268" s="292"/>
      <c r="Q268" s="292"/>
      <c r="R268" s="292"/>
      <c r="S268" s="292"/>
      <c r="T268" s="292"/>
    </row>
    <row r="269" spans="2:20" x14ac:dyDescent="0.25">
      <c r="B269" s="292"/>
      <c r="C269" s="292"/>
      <c r="D269" s="292"/>
      <c r="E269" s="292"/>
      <c r="F269" s="292"/>
      <c r="G269" s="292"/>
      <c r="H269" s="292"/>
      <c r="I269" s="292"/>
      <c r="J269" s="292"/>
      <c r="K269" s="292"/>
      <c r="L269" s="292"/>
      <c r="M269" s="292"/>
      <c r="N269" s="292"/>
      <c r="O269" s="292"/>
      <c r="P269" s="292"/>
      <c r="Q269" s="292"/>
      <c r="R269" s="292"/>
      <c r="S269" s="292"/>
      <c r="T269" s="292"/>
    </row>
    <row r="270" spans="2:20" x14ac:dyDescent="0.25">
      <c r="B270" s="292"/>
      <c r="C270" s="292"/>
      <c r="D270" s="292"/>
      <c r="E270" s="292"/>
      <c r="F270" s="292"/>
      <c r="G270" s="292"/>
      <c r="H270" s="292"/>
      <c r="I270" s="292"/>
      <c r="J270" s="292"/>
      <c r="K270" s="292"/>
      <c r="L270" s="292"/>
      <c r="M270" s="292"/>
      <c r="N270" s="292"/>
      <c r="O270" s="292"/>
      <c r="P270" s="292"/>
      <c r="Q270" s="292"/>
      <c r="R270" s="292"/>
      <c r="S270" s="292"/>
      <c r="T270" s="292"/>
    </row>
    <row r="271" spans="2:20" x14ac:dyDescent="0.25">
      <c r="B271" s="292"/>
      <c r="C271" s="292"/>
      <c r="D271" s="292"/>
      <c r="E271" s="292"/>
      <c r="F271" s="292"/>
      <c r="G271" s="292"/>
      <c r="H271" s="292"/>
      <c r="I271" s="292"/>
      <c r="J271" s="292"/>
      <c r="K271" s="292"/>
      <c r="L271" s="292"/>
      <c r="M271" s="292"/>
      <c r="N271" s="292"/>
      <c r="O271" s="292"/>
      <c r="P271" s="292"/>
      <c r="Q271" s="292"/>
      <c r="R271" s="292"/>
      <c r="S271" s="292"/>
      <c r="T271" s="292"/>
    </row>
    <row r="272" spans="2:20" x14ac:dyDescent="0.25">
      <c r="B272" s="292"/>
      <c r="C272" s="292"/>
      <c r="D272" s="292"/>
      <c r="E272" s="292"/>
      <c r="F272" s="292"/>
      <c r="G272" s="292"/>
      <c r="H272" s="292"/>
      <c r="I272" s="292"/>
      <c r="J272" s="292"/>
      <c r="K272" s="292"/>
      <c r="L272" s="292"/>
      <c r="M272" s="292"/>
      <c r="N272" s="292"/>
      <c r="O272" s="292"/>
      <c r="P272" s="292"/>
      <c r="Q272" s="292"/>
      <c r="R272" s="292"/>
      <c r="S272" s="292"/>
      <c r="T272" s="292"/>
    </row>
    <row r="273" spans="2:20" x14ac:dyDescent="0.25">
      <c r="B273" s="292"/>
      <c r="C273" s="292"/>
      <c r="D273" s="292"/>
      <c r="E273" s="292"/>
      <c r="F273" s="292"/>
      <c r="G273" s="292"/>
      <c r="H273" s="292"/>
      <c r="I273" s="292"/>
      <c r="J273" s="292"/>
      <c r="K273" s="292"/>
      <c r="L273" s="292"/>
      <c r="M273" s="292"/>
      <c r="N273" s="292"/>
      <c r="O273" s="292"/>
      <c r="P273" s="292"/>
      <c r="Q273" s="292"/>
      <c r="R273" s="292"/>
      <c r="S273" s="292"/>
      <c r="T273" s="292"/>
    </row>
    <row r="274" spans="2:20" x14ac:dyDescent="0.25">
      <c r="B274" s="292"/>
      <c r="C274" s="292"/>
      <c r="D274" s="292"/>
      <c r="E274" s="292"/>
      <c r="F274" s="292"/>
      <c r="G274" s="292"/>
      <c r="H274" s="292"/>
      <c r="I274" s="292"/>
      <c r="J274" s="292"/>
      <c r="K274" s="292"/>
      <c r="L274" s="292"/>
      <c r="M274" s="292"/>
      <c r="N274" s="292"/>
      <c r="O274" s="292"/>
      <c r="P274" s="292"/>
      <c r="Q274" s="292"/>
      <c r="R274" s="292"/>
      <c r="S274" s="292"/>
      <c r="T274" s="292"/>
    </row>
    <row r="275" spans="2:20" x14ac:dyDescent="0.25">
      <c r="B275" s="292"/>
      <c r="C275" s="292"/>
      <c r="D275" s="292"/>
      <c r="E275" s="292"/>
      <c r="F275" s="292"/>
      <c r="G275" s="292"/>
      <c r="H275" s="292"/>
      <c r="I275" s="292"/>
      <c r="J275" s="292"/>
      <c r="K275" s="292"/>
      <c r="L275" s="292"/>
      <c r="M275" s="292"/>
      <c r="N275" s="292"/>
      <c r="O275" s="292"/>
      <c r="P275" s="292"/>
      <c r="Q275" s="292"/>
      <c r="R275" s="292"/>
      <c r="S275" s="292"/>
      <c r="T275" s="292"/>
    </row>
    <row r="276" spans="2:20" x14ac:dyDescent="0.25">
      <c r="B276" s="292"/>
      <c r="C276" s="292"/>
      <c r="D276" s="292"/>
      <c r="E276" s="292"/>
      <c r="F276" s="292"/>
      <c r="G276" s="292"/>
      <c r="H276" s="292"/>
      <c r="I276" s="292"/>
      <c r="J276" s="292"/>
      <c r="K276" s="292"/>
      <c r="L276" s="292"/>
      <c r="M276" s="292"/>
      <c r="N276" s="292"/>
      <c r="O276" s="292"/>
      <c r="P276" s="292"/>
      <c r="Q276" s="292"/>
      <c r="R276" s="292"/>
      <c r="S276" s="292"/>
      <c r="T276" s="292"/>
    </row>
    <row r="277" spans="2:20" x14ac:dyDescent="0.25">
      <c r="B277" s="292"/>
      <c r="C277" s="292"/>
      <c r="D277" s="292"/>
      <c r="E277" s="292"/>
      <c r="F277" s="292"/>
      <c r="G277" s="292"/>
      <c r="H277" s="292"/>
      <c r="I277" s="292"/>
      <c r="J277" s="292"/>
      <c r="K277" s="292"/>
      <c r="L277" s="292"/>
      <c r="M277" s="292"/>
      <c r="N277" s="292"/>
      <c r="O277" s="292"/>
      <c r="P277" s="292"/>
      <c r="Q277" s="292"/>
      <c r="R277" s="292"/>
      <c r="S277" s="292"/>
      <c r="T277" s="292"/>
    </row>
    <row r="278" spans="2:20" x14ac:dyDescent="0.25">
      <c r="B278" s="292"/>
      <c r="C278" s="292"/>
      <c r="D278" s="292"/>
      <c r="E278" s="292"/>
      <c r="F278" s="292"/>
      <c r="G278" s="292"/>
      <c r="H278" s="292"/>
      <c r="I278" s="292"/>
      <c r="J278" s="292"/>
      <c r="K278" s="292"/>
      <c r="L278" s="292"/>
      <c r="M278" s="292"/>
      <c r="N278" s="292"/>
      <c r="O278" s="292"/>
      <c r="P278" s="292"/>
      <c r="Q278" s="292"/>
      <c r="R278" s="292"/>
      <c r="S278" s="292"/>
      <c r="T278" s="292"/>
    </row>
    <row r="279" spans="2:20" x14ac:dyDescent="0.25">
      <c r="B279" s="292"/>
      <c r="C279" s="292"/>
      <c r="D279" s="292"/>
      <c r="E279" s="292"/>
      <c r="F279" s="292"/>
      <c r="G279" s="292"/>
      <c r="H279" s="292"/>
      <c r="I279" s="292"/>
      <c r="J279" s="292"/>
      <c r="K279" s="292"/>
      <c r="L279" s="292"/>
      <c r="M279" s="292"/>
      <c r="N279" s="292"/>
      <c r="O279" s="292"/>
      <c r="P279" s="292"/>
      <c r="Q279" s="292"/>
      <c r="R279" s="292"/>
      <c r="S279" s="292"/>
      <c r="T279" s="292"/>
    </row>
    <row r="280" spans="2:20" x14ac:dyDescent="0.25">
      <c r="B280" s="292"/>
      <c r="C280" s="292"/>
      <c r="D280" s="292"/>
      <c r="E280" s="292"/>
      <c r="F280" s="292"/>
      <c r="G280" s="292"/>
      <c r="H280" s="292"/>
      <c r="I280" s="292"/>
      <c r="J280" s="292"/>
      <c r="K280" s="292"/>
      <c r="L280" s="292"/>
      <c r="M280" s="292"/>
      <c r="N280" s="292"/>
      <c r="O280" s="292"/>
      <c r="P280" s="292"/>
      <c r="Q280" s="292"/>
      <c r="R280" s="292"/>
      <c r="S280" s="292"/>
      <c r="T280" s="292"/>
    </row>
    <row r="281" spans="2:20" x14ac:dyDescent="0.25">
      <c r="B281" s="292"/>
      <c r="C281" s="292"/>
      <c r="D281" s="292"/>
      <c r="E281" s="292"/>
      <c r="F281" s="292"/>
      <c r="G281" s="292"/>
      <c r="H281" s="292"/>
      <c r="I281" s="292"/>
      <c r="J281" s="292"/>
      <c r="K281" s="292"/>
      <c r="L281" s="292"/>
      <c r="M281" s="292"/>
      <c r="N281" s="292"/>
      <c r="O281" s="292"/>
      <c r="P281" s="292"/>
      <c r="Q281" s="292"/>
      <c r="R281" s="292"/>
      <c r="S281" s="292"/>
      <c r="T281" s="292"/>
    </row>
    <row r="282" spans="2:20" x14ac:dyDescent="0.25">
      <c r="B282" s="292"/>
      <c r="C282" s="292"/>
      <c r="D282" s="292"/>
      <c r="E282" s="292"/>
      <c r="F282" s="292"/>
      <c r="G282" s="292"/>
      <c r="H282" s="292"/>
      <c r="I282" s="292"/>
      <c r="J282" s="292"/>
      <c r="K282" s="292"/>
      <c r="L282" s="292"/>
      <c r="M282" s="292"/>
      <c r="N282" s="292"/>
      <c r="O282" s="292"/>
      <c r="P282" s="292"/>
      <c r="Q282" s="292"/>
      <c r="R282" s="292"/>
      <c r="S282" s="292"/>
      <c r="T282" s="292"/>
    </row>
    <row r="283" spans="2:20" x14ac:dyDescent="0.25">
      <c r="B283" s="292"/>
      <c r="C283" s="292"/>
      <c r="D283" s="292"/>
      <c r="E283" s="292"/>
      <c r="F283" s="292"/>
      <c r="G283" s="292"/>
      <c r="H283" s="292"/>
      <c r="I283" s="292"/>
      <c r="J283" s="292"/>
      <c r="K283" s="292"/>
      <c r="L283" s="292"/>
      <c r="M283" s="292"/>
      <c r="N283" s="292"/>
      <c r="O283" s="292"/>
      <c r="P283" s="292"/>
      <c r="Q283" s="292"/>
      <c r="R283" s="292"/>
      <c r="S283" s="292"/>
      <c r="T283" s="292"/>
    </row>
    <row r="284" spans="2:20" x14ac:dyDescent="0.25">
      <c r="B284" s="292"/>
      <c r="C284" s="292"/>
      <c r="D284" s="292"/>
      <c r="E284" s="292"/>
      <c r="F284" s="292"/>
      <c r="G284" s="292"/>
      <c r="H284" s="292"/>
      <c r="I284" s="292"/>
      <c r="J284" s="292"/>
      <c r="K284" s="292"/>
      <c r="L284" s="292"/>
      <c r="M284" s="292"/>
      <c r="N284" s="292"/>
      <c r="O284" s="292"/>
      <c r="P284" s="292"/>
      <c r="Q284" s="292"/>
      <c r="R284" s="292"/>
      <c r="S284" s="292"/>
      <c r="T284" s="292"/>
    </row>
    <row r="285" spans="2:20" x14ac:dyDescent="0.25">
      <c r="B285" s="292"/>
      <c r="C285" s="292"/>
      <c r="D285" s="292"/>
      <c r="E285" s="292"/>
      <c r="F285" s="292"/>
      <c r="G285" s="292"/>
      <c r="H285" s="292"/>
      <c r="I285" s="292"/>
      <c r="J285" s="292"/>
      <c r="K285" s="292"/>
      <c r="L285" s="292"/>
      <c r="M285" s="292"/>
      <c r="N285" s="292"/>
      <c r="O285" s="292"/>
      <c r="P285" s="292"/>
      <c r="Q285" s="292"/>
      <c r="R285" s="292"/>
      <c r="S285" s="292"/>
      <c r="T285" s="292"/>
    </row>
    <row r="286" spans="2:20" x14ac:dyDescent="0.25">
      <c r="B286" s="292"/>
      <c r="C286" s="292"/>
      <c r="D286" s="292"/>
      <c r="E286" s="292"/>
      <c r="F286" s="292"/>
      <c r="G286" s="292"/>
      <c r="H286" s="292"/>
      <c r="I286" s="292"/>
      <c r="J286" s="292"/>
      <c r="K286" s="292"/>
      <c r="L286" s="292"/>
      <c r="M286" s="292"/>
      <c r="N286" s="292"/>
      <c r="O286" s="292"/>
      <c r="P286" s="292"/>
      <c r="Q286" s="292"/>
      <c r="R286" s="292"/>
      <c r="S286" s="292"/>
      <c r="T286" s="292"/>
    </row>
    <row r="287" spans="2:20" x14ac:dyDescent="0.25">
      <c r="B287" s="292"/>
      <c r="C287" s="292"/>
      <c r="D287" s="292"/>
      <c r="E287" s="292"/>
      <c r="F287" s="292"/>
      <c r="G287" s="292"/>
      <c r="H287" s="292"/>
      <c r="I287" s="292"/>
      <c r="J287" s="292"/>
      <c r="K287" s="292"/>
      <c r="L287" s="292"/>
      <c r="M287" s="292"/>
      <c r="N287" s="292"/>
      <c r="O287" s="292"/>
      <c r="P287" s="292"/>
      <c r="Q287" s="292"/>
      <c r="R287" s="292"/>
      <c r="S287" s="292"/>
      <c r="T287" s="292"/>
    </row>
    <row r="288" spans="2:20" x14ac:dyDescent="0.25">
      <c r="B288" s="292"/>
      <c r="C288" s="292"/>
      <c r="D288" s="292"/>
      <c r="E288" s="292"/>
      <c r="F288" s="292"/>
      <c r="G288" s="292"/>
      <c r="H288" s="292"/>
      <c r="I288" s="292"/>
      <c r="J288" s="292"/>
      <c r="K288" s="292"/>
      <c r="L288" s="292"/>
      <c r="M288" s="292"/>
      <c r="N288" s="292"/>
      <c r="O288" s="292"/>
      <c r="P288" s="292"/>
      <c r="Q288" s="292"/>
      <c r="R288" s="292"/>
      <c r="S288" s="292"/>
      <c r="T288" s="292"/>
    </row>
    <row r="289" spans="2:20" x14ac:dyDescent="0.25">
      <c r="B289" s="292"/>
      <c r="C289" s="292"/>
      <c r="D289" s="292"/>
      <c r="E289" s="292"/>
      <c r="F289" s="292"/>
      <c r="G289" s="292"/>
      <c r="H289" s="292"/>
      <c r="I289" s="292"/>
      <c r="J289" s="292"/>
      <c r="K289" s="292"/>
      <c r="L289" s="292"/>
      <c r="M289" s="292"/>
      <c r="N289" s="292"/>
      <c r="O289" s="292"/>
      <c r="P289" s="292"/>
      <c r="Q289" s="292"/>
      <c r="R289" s="292"/>
      <c r="S289" s="292"/>
      <c r="T289" s="292"/>
    </row>
    <row r="290" spans="2:20" x14ac:dyDescent="0.25">
      <c r="B290" s="292"/>
      <c r="C290" s="292"/>
      <c r="D290" s="292"/>
      <c r="E290" s="292"/>
      <c r="F290" s="292"/>
      <c r="G290" s="292"/>
      <c r="H290" s="292"/>
      <c r="I290" s="292"/>
      <c r="J290" s="292"/>
      <c r="K290" s="292"/>
      <c r="L290" s="292"/>
      <c r="M290" s="292"/>
      <c r="N290" s="292"/>
      <c r="O290" s="292"/>
      <c r="P290" s="292"/>
      <c r="Q290" s="292"/>
      <c r="R290" s="292"/>
      <c r="S290" s="292"/>
      <c r="T290" s="292"/>
    </row>
    <row r="291" spans="2:20" x14ac:dyDescent="0.25">
      <c r="B291" s="292"/>
      <c r="C291" s="292"/>
      <c r="D291" s="292"/>
      <c r="E291" s="292"/>
      <c r="F291" s="292"/>
      <c r="G291" s="292"/>
      <c r="H291" s="292"/>
      <c r="I291" s="292"/>
      <c r="J291" s="292"/>
      <c r="K291" s="292"/>
      <c r="L291" s="292"/>
      <c r="M291" s="292"/>
      <c r="N291" s="292"/>
      <c r="O291" s="292"/>
      <c r="P291" s="292"/>
      <c r="Q291" s="292"/>
      <c r="R291" s="292"/>
      <c r="S291" s="292"/>
      <c r="T291" s="292"/>
    </row>
    <row r="292" spans="2:20" x14ac:dyDescent="0.25">
      <c r="B292" s="292"/>
      <c r="C292" s="292"/>
      <c r="D292" s="292"/>
      <c r="E292" s="292"/>
      <c r="F292" s="292"/>
      <c r="G292" s="292"/>
      <c r="H292" s="292"/>
      <c r="I292" s="292"/>
      <c r="J292" s="292"/>
      <c r="K292" s="292"/>
      <c r="L292" s="292"/>
      <c r="M292" s="292"/>
      <c r="N292" s="292"/>
      <c r="O292" s="292"/>
      <c r="P292" s="292"/>
      <c r="Q292" s="292"/>
      <c r="R292" s="292"/>
      <c r="S292" s="292"/>
      <c r="T292" s="292"/>
    </row>
    <row r="293" spans="2:20" x14ac:dyDescent="0.25">
      <c r="B293" s="292"/>
      <c r="C293" s="292"/>
      <c r="D293" s="292"/>
      <c r="E293" s="292"/>
      <c r="F293" s="292"/>
      <c r="G293" s="292"/>
      <c r="H293" s="292"/>
      <c r="I293" s="292"/>
      <c r="J293" s="292"/>
      <c r="K293" s="292"/>
      <c r="L293" s="292"/>
      <c r="M293" s="292"/>
      <c r="N293" s="292"/>
      <c r="O293" s="292"/>
      <c r="P293" s="292"/>
      <c r="Q293" s="292"/>
      <c r="R293" s="292"/>
      <c r="S293" s="292"/>
      <c r="T293" s="292"/>
    </row>
    <row r="294" spans="2:20" x14ac:dyDescent="0.25">
      <c r="B294" s="292"/>
      <c r="C294" s="292"/>
      <c r="D294" s="292"/>
      <c r="E294" s="292"/>
      <c r="F294" s="292"/>
      <c r="G294" s="292"/>
      <c r="H294" s="292"/>
      <c r="I294" s="292"/>
      <c r="J294" s="292"/>
      <c r="K294" s="292"/>
      <c r="L294" s="292"/>
      <c r="M294" s="292"/>
      <c r="N294" s="292"/>
      <c r="O294" s="292"/>
      <c r="P294" s="292"/>
      <c r="Q294" s="292"/>
      <c r="R294" s="292"/>
      <c r="S294" s="292"/>
      <c r="T294" s="292"/>
    </row>
    <row r="295" spans="2:20" x14ac:dyDescent="0.25">
      <c r="B295" s="292"/>
      <c r="C295" s="292"/>
      <c r="D295" s="292"/>
      <c r="E295" s="292"/>
      <c r="F295" s="292"/>
      <c r="G295" s="292"/>
      <c r="H295" s="292"/>
      <c r="I295" s="292"/>
      <c r="J295" s="292"/>
      <c r="K295" s="292"/>
      <c r="L295" s="292"/>
      <c r="M295" s="292"/>
      <c r="N295" s="292"/>
      <c r="O295" s="292"/>
      <c r="P295" s="292"/>
      <c r="Q295" s="292"/>
      <c r="R295" s="292"/>
      <c r="S295" s="292"/>
      <c r="T295" s="292"/>
    </row>
    <row r="296" spans="2:20" x14ac:dyDescent="0.25">
      <c r="B296" s="292"/>
      <c r="C296" s="292"/>
      <c r="D296" s="292"/>
      <c r="E296" s="292"/>
      <c r="F296" s="292"/>
      <c r="G296" s="292"/>
      <c r="H296" s="292"/>
      <c r="I296" s="292"/>
      <c r="J296" s="292"/>
      <c r="K296" s="292"/>
      <c r="L296" s="292"/>
      <c r="M296" s="292"/>
      <c r="N296" s="292"/>
      <c r="O296" s="292"/>
      <c r="P296" s="292"/>
      <c r="Q296" s="292"/>
      <c r="R296" s="292"/>
      <c r="S296" s="292"/>
      <c r="T296" s="292"/>
    </row>
    <row r="297" spans="2:20" x14ac:dyDescent="0.25">
      <c r="B297" s="292"/>
      <c r="C297" s="292"/>
      <c r="D297" s="292"/>
      <c r="E297" s="292"/>
      <c r="F297" s="292"/>
      <c r="G297" s="292"/>
      <c r="H297" s="292"/>
      <c r="I297" s="292"/>
      <c r="J297" s="292"/>
      <c r="K297" s="292"/>
      <c r="L297" s="292"/>
      <c r="M297" s="292"/>
      <c r="N297" s="292"/>
      <c r="O297" s="292"/>
      <c r="P297" s="292"/>
      <c r="Q297" s="292"/>
      <c r="R297" s="292"/>
      <c r="S297" s="292"/>
      <c r="T297" s="292"/>
    </row>
    <row r="298" spans="2:20" x14ac:dyDescent="0.25">
      <c r="B298" s="292"/>
      <c r="C298" s="292"/>
      <c r="D298" s="292"/>
      <c r="E298" s="292"/>
      <c r="F298" s="292"/>
      <c r="G298" s="292"/>
      <c r="H298" s="292"/>
      <c r="I298" s="292"/>
      <c r="J298" s="292"/>
      <c r="K298" s="292"/>
      <c r="L298" s="292"/>
      <c r="M298" s="292"/>
      <c r="N298" s="292"/>
      <c r="O298" s="292"/>
      <c r="P298" s="292"/>
      <c r="Q298" s="292"/>
      <c r="R298" s="292"/>
      <c r="S298" s="292"/>
      <c r="T298" s="292"/>
    </row>
    <row r="299" spans="2:20" x14ac:dyDescent="0.25">
      <c r="B299" s="292"/>
      <c r="C299" s="292"/>
      <c r="D299" s="292"/>
      <c r="E299" s="292"/>
      <c r="F299" s="292"/>
      <c r="G299" s="292"/>
      <c r="H299" s="292"/>
      <c r="I299" s="292"/>
      <c r="J299" s="292"/>
      <c r="K299" s="292"/>
      <c r="L299" s="292"/>
      <c r="M299" s="292"/>
      <c r="N299" s="292"/>
      <c r="O299" s="292"/>
      <c r="P299" s="292"/>
      <c r="Q299" s="292"/>
      <c r="R299" s="292"/>
      <c r="S299" s="292"/>
      <c r="T299" s="292"/>
    </row>
    <row r="300" spans="2:20" x14ac:dyDescent="0.25">
      <c r="B300" s="292"/>
      <c r="C300" s="292"/>
      <c r="D300" s="292"/>
      <c r="E300" s="292"/>
      <c r="F300" s="292"/>
      <c r="G300" s="292"/>
      <c r="H300" s="292"/>
      <c r="I300" s="292"/>
      <c r="J300" s="292"/>
      <c r="K300" s="292"/>
      <c r="L300" s="292"/>
      <c r="M300" s="292"/>
      <c r="N300" s="292"/>
      <c r="O300" s="292"/>
      <c r="P300" s="292"/>
      <c r="Q300" s="292"/>
      <c r="R300" s="292"/>
      <c r="S300" s="292"/>
      <c r="T300" s="292"/>
    </row>
    <row r="301" spans="2:20" x14ac:dyDescent="0.25">
      <c r="B301" s="292"/>
      <c r="C301" s="292"/>
      <c r="D301" s="292"/>
      <c r="E301" s="292"/>
      <c r="F301" s="292"/>
      <c r="G301" s="292"/>
      <c r="H301" s="292"/>
      <c r="I301" s="292"/>
      <c r="J301" s="292"/>
      <c r="K301" s="292"/>
      <c r="L301" s="292"/>
      <c r="M301" s="292"/>
      <c r="N301" s="292"/>
      <c r="O301" s="292"/>
      <c r="P301" s="292"/>
      <c r="Q301" s="292"/>
      <c r="R301" s="292"/>
      <c r="S301" s="292"/>
      <c r="T301" s="292"/>
    </row>
    <row r="302" spans="2:20" x14ac:dyDescent="0.25">
      <c r="B302" s="292"/>
      <c r="C302" s="292"/>
      <c r="D302" s="292"/>
      <c r="E302" s="292"/>
      <c r="F302" s="292"/>
      <c r="G302" s="292"/>
      <c r="H302" s="292"/>
      <c r="I302" s="292"/>
      <c r="J302" s="292"/>
      <c r="K302" s="292"/>
      <c r="L302" s="292"/>
      <c r="M302" s="292"/>
      <c r="N302" s="292"/>
      <c r="O302" s="292"/>
      <c r="P302" s="292"/>
      <c r="Q302" s="292"/>
      <c r="R302" s="292"/>
      <c r="S302" s="292"/>
      <c r="T302" s="292"/>
    </row>
    <row r="303" spans="2:20" x14ac:dyDescent="0.25">
      <c r="B303" s="292"/>
      <c r="C303" s="292"/>
      <c r="D303" s="292"/>
      <c r="E303" s="292"/>
      <c r="F303" s="292"/>
      <c r="G303" s="292"/>
      <c r="H303" s="292"/>
      <c r="I303" s="292"/>
      <c r="J303" s="292"/>
      <c r="K303" s="292"/>
      <c r="L303" s="292"/>
      <c r="M303" s="292"/>
      <c r="N303" s="292"/>
      <c r="O303" s="292"/>
      <c r="P303" s="292"/>
      <c r="Q303" s="292"/>
      <c r="R303" s="292"/>
      <c r="S303" s="292"/>
      <c r="T303" s="292"/>
    </row>
    <row r="304" spans="2:20" x14ac:dyDescent="0.25">
      <c r="B304" s="292"/>
      <c r="C304" s="292"/>
      <c r="D304" s="292"/>
      <c r="E304" s="292"/>
      <c r="F304" s="292"/>
      <c r="G304" s="292"/>
      <c r="H304" s="292"/>
      <c r="I304" s="292"/>
      <c r="J304" s="292"/>
      <c r="K304" s="292"/>
      <c r="L304" s="292"/>
      <c r="M304" s="292"/>
      <c r="N304" s="292"/>
      <c r="O304" s="292"/>
      <c r="P304" s="292"/>
      <c r="Q304" s="292"/>
      <c r="R304" s="292"/>
      <c r="S304" s="292"/>
      <c r="T304" s="292"/>
    </row>
    <row r="305" spans="2:20" x14ac:dyDescent="0.25">
      <c r="B305" s="292"/>
      <c r="C305" s="292"/>
      <c r="D305" s="292"/>
      <c r="E305" s="292"/>
      <c r="F305" s="292"/>
      <c r="G305" s="292"/>
      <c r="H305" s="292"/>
      <c r="I305" s="292"/>
      <c r="J305" s="292"/>
      <c r="K305" s="292"/>
      <c r="L305" s="292"/>
      <c r="M305" s="292"/>
      <c r="N305" s="292"/>
      <c r="O305" s="292"/>
      <c r="P305" s="292"/>
      <c r="Q305" s="292"/>
      <c r="R305" s="292"/>
      <c r="S305" s="292"/>
      <c r="T305" s="292"/>
    </row>
    <row r="306" spans="2:20" x14ac:dyDescent="0.25">
      <c r="B306" s="292"/>
      <c r="C306" s="292"/>
      <c r="D306" s="292"/>
      <c r="E306" s="292"/>
      <c r="F306" s="292"/>
      <c r="G306" s="292"/>
      <c r="H306" s="292"/>
      <c r="I306" s="292"/>
      <c r="J306" s="292"/>
      <c r="K306" s="292"/>
      <c r="L306" s="292"/>
      <c r="M306" s="292"/>
      <c r="N306" s="292"/>
      <c r="O306" s="292"/>
      <c r="P306" s="292"/>
      <c r="Q306" s="292"/>
      <c r="R306" s="292"/>
      <c r="S306" s="292"/>
      <c r="T306" s="292"/>
    </row>
    <row r="307" spans="2:20" x14ac:dyDescent="0.25">
      <c r="B307" s="292"/>
      <c r="C307" s="292"/>
      <c r="D307" s="292"/>
      <c r="E307" s="292"/>
      <c r="F307" s="292"/>
      <c r="G307" s="292"/>
      <c r="H307" s="292"/>
      <c r="I307" s="292"/>
      <c r="J307" s="292"/>
      <c r="K307" s="292"/>
      <c r="L307" s="292"/>
      <c r="M307" s="292"/>
      <c r="N307" s="292"/>
      <c r="O307" s="292"/>
      <c r="P307" s="292"/>
      <c r="Q307" s="292"/>
      <c r="R307" s="292"/>
      <c r="S307" s="292"/>
      <c r="T307" s="292"/>
    </row>
    <row r="308" spans="2:20" x14ac:dyDescent="0.25">
      <c r="B308" s="292"/>
      <c r="C308" s="292"/>
      <c r="D308" s="292"/>
      <c r="E308" s="292"/>
      <c r="F308" s="292"/>
      <c r="G308" s="292"/>
      <c r="H308" s="292"/>
      <c r="I308" s="292"/>
      <c r="J308" s="292"/>
      <c r="K308" s="292"/>
      <c r="L308" s="292"/>
      <c r="M308" s="292"/>
      <c r="N308" s="292"/>
      <c r="O308" s="292"/>
      <c r="P308" s="292"/>
      <c r="Q308" s="292"/>
      <c r="R308" s="292"/>
      <c r="S308" s="292"/>
      <c r="T308" s="292"/>
    </row>
    <row r="309" spans="2:20" x14ac:dyDescent="0.25">
      <c r="B309" s="292"/>
      <c r="C309" s="292"/>
      <c r="D309" s="292"/>
      <c r="E309" s="292"/>
      <c r="F309" s="292"/>
      <c r="G309" s="292"/>
      <c r="H309" s="292"/>
      <c r="I309" s="292"/>
      <c r="J309" s="292"/>
      <c r="K309" s="292"/>
      <c r="L309" s="292"/>
      <c r="M309" s="292"/>
      <c r="N309" s="292"/>
      <c r="O309" s="292"/>
      <c r="P309" s="292"/>
      <c r="Q309" s="292"/>
      <c r="R309" s="292"/>
      <c r="S309" s="292"/>
      <c r="T309" s="292"/>
    </row>
    <row r="310" spans="2:20" x14ac:dyDescent="0.25">
      <c r="B310" s="292"/>
      <c r="C310" s="292"/>
      <c r="D310" s="292"/>
      <c r="E310" s="292"/>
      <c r="F310" s="292"/>
      <c r="G310" s="292"/>
      <c r="H310" s="292"/>
      <c r="I310" s="292"/>
      <c r="J310" s="292"/>
      <c r="K310" s="292"/>
      <c r="L310" s="292"/>
      <c r="M310" s="292"/>
      <c r="N310" s="292"/>
      <c r="O310" s="292"/>
      <c r="P310" s="292"/>
      <c r="Q310" s="292"/>
      <c r="R310" s="292"/>
      <c r="S310" s="292"/>
      <c r="T310" s="292"/>
    </row>
    <row r="311" spans="2:20" x14ac:dyDescent="0.25">
      <c r="B311" s="292"/>
      <c r="C311" s="292"/>
      <c r="D311" s="292"/>
      <c r="E311" s="292"/>
      <c r="F311" s="292"/>
      <c r="G311" s="292"/>
      <c r="H311" s="292"/>
      <c r="I311" s="292"/>
      <c r="J311" s="292"/>
      <c r="K311" s="292"/>
      <c r="L311" s="292"/>
      <c r="M311" s="292"/>
      <c r="N311" s="292"/>
      <c r="O311" s="292"/>
      <c r="P311" s="292"/>
      <c r="Q311" s="292"/>
      <c r="R311" s="292"/>
      <c r="S311" s="292"/>
      <c r="T311" s="292"/>
    </row>
    <row r="312" spans="2:20" x14ac:dyDescent="0.25">
      <c r="B312" s="292"/>
      <c r="C312" s="292"/>
      <c r="D312" s="292"/>
      <c r="E312" s="292"/>
      <c r="F312" s="292"/>
      <c r="G312" s="292"/>
      <c r="H312" s="292"/>
      <c r="I312" s="292"/>
      <c r="J312" s="292"/>
      <c r="K312" s="292"/>
      <c r="L312" s="292"/>
      <c r="M312" s="292"/>
      <c r="N312" s="292"/>
      <c r="O312" s="292"/>
      <c r="P312" s="292"/>
      <c r="Q312" s="292"/>
      <c r="R312" s="292"/>
      <c r="S312" s="292"/>
      <c r="T312" s="292"/>
    </row>
    <row r="313" spans="2:20" x14ac:dyDescent="0.25">
      <c r="B313" s="292"/>
      <c r="C313" s="292"/>
      <c r="D313" s="292"/>
      <c r="E313" s="292"/>
      <c r="F313" s="292"/>
      <c r="G313" s="292"/>
      <c r="H313" s="292"/>
      <c r="I313" s="292"/>
      <c r="J313" s="292"/>
      <c r="K313" s="292"/>
      <c r="L313" s="292"/>
      <c r="M313" s="292"/>
      <c r="N313" s="292"/>
      <c r="O313" s="292"/>
      <c r="P313" s="292"/>
      <c r="Q313" s="292"/>
      <c r="R313" s="292"/>
      <c r="S313" s="292"/>
      <c r="T313" s="292"/>
    </row>
    <row r="314" spans="2:20" x14ac:dyDescent="0.25">
      <c r="B314" s="292"/>
      <c r="C314" s="292"/>
      <c r="D314" s="292"/>
      <c r="E314" s="292"/>
      <c r="F314" s="292"/>
      <c r="G314" s="292"/>
      <c r="H314" s="292"/>
      <c r="I314" s="292"/>
      <c r="J314" s="292"/>
      <c r="K314" s="292"/>
      <c r="L314" s="292"/>
      <c r="M314" s="292"/>
      <c r="N314" s="292"/>
      <c r="O314" s="292"/>
      <c r="P314" s="292"/>
      <c r="Q314" s="292"/>
      <c r="R314" s="292"/>
      <c r="S314" s="292"/>
      <c r="T314" s="292"/>
    </row>
    <row r="315" spans="2:20" x14ac:dyDescent="0.25">
      <c r="B315" s="292"/>
      <c r="C315" s="292"/>
      <c r="D315" s="292"/>
      <c r="E315" s="292"/>
      <c r="F315" s="292"/>
      <c r="G315" s="292"/>
      <c r="H315" s="292"/>
      <c r="I315" s="292"/>
      <c r="J315" s="292"/>
      <c r="K315" s="292"/>
      <c r="L315" s="292"/>
      <c r="M315" s="292"/>
      <c r="N315" s="292"/>
      <c r="O315" s="292"/>
      <c r="P315" s="292"/>
      <c r="Q315" s="292"/>
      <c r="R315" s="292"/>
      <c r="S315" s="292"/>
      <c r="T315" s="292"/>
    </row>
    <row r="316" spans="2:20" x14ac:dyDescent="0.25">
      <c r="B316" s="292"/>
      <c r="C316" s="292"/>
      <c r="D316" s="292"/>
      <c r="E316" s="292"/>
      <c r="F316" s="292"/>
      <c r="G316" s="292"/>
      <c r="H316" s="292"/>
      <c r="I316" s="292"/>
      <c r="J316" s="292"/>
      <c r="K316" s="292"/>
      <c r="L316" s="292"/>
      <c r="M316" s="292"/>
      <c r="N316" s="292"/>
      <c r="O316" s="292"/>
      <c r="P316" s="292"/>
      <c r="Q316" s="292"/>
      <c r="R316" s="292"/>
      <c r="S316" s="292"/>
      <c r="T316" s="292"/>
    </row>
    <row r="317" spans="2:20" x14ac:dyDescent="0.25">
      <c r="B317" s="292"/>
      <c r="C317" s="292"/>
      <c r="D317" s="292"/>
      <c r="E317" s="292"/>
      <c r="F317" s="292"/>
      <c r="G317" s="292"/>
      <c r="H317" s="292"/>
      <c r="I317" s="292"/>
      <c r="J317" s="292"/>
      <c r="K317" s="292"/>
      <c r="L317" s="292"/>
      <c r="M317" s="292"/>
      <c r="N317" s="292"/>
      <c r="O317" s="292"/>
      <c r="P317" s="292"/>
      <c r="Q317" s="292"/>
      <c r="R317" s="292"/>
      <c r="S317" s="292"/>
      <c r="T317" s="292"/>
    </row>
    <row r="318" spans="2:20" x14ac:dyDescent="0.25">
      <c r="B318" s="292"/>
      <c r="C318" s="292"/>
      <c r="D318" s="292"/>
      <c r="E318" s="292"/>
      <c r="F318" s="292"/>
      <c r="G318" s="292"/>
      <c r="H318" s="292"/>
      <c r="I318" s="292"/>
      <c r="J318" s="292"/>
      <c r="K318" s="292"/>
      <c r="L318" s="292"/>
      <c r="M318" s="292"/>
      <c r="N318" s="292"/>
      <c r="O318" s="292"/>
      <c r="P318" s="292"/>
      <c r="Q318" s="292"/>
      <c r="R318" s="292"/>
      <c r="S318" s="292"/>
      <c r="T318" s="292"/>
    </row>
    <row r="319" spans="2:20" x14ac:dyDescent="0.25">
      <c r="B319" s="292"/>
      <c r="C319" s="292"/>
      <c r="D319" s="292"/>
      <c r="E319" s="292"/>
      <c r="F319" s="292"/>
      <c r="G319" s="292"/>
      <c r="H319" s="292"/>
      <c r="I319" s="292"/>
      <c r="J319" s="292"/>
      <c r="K319" s="292"/>
      <c r="L319" s="292"/>
      <c r="M319" s="292"/>
      <c r="N319" s="292"/>
      <c r="O319" s="292"/>
      <c r="P319" s="292"/>
      <c r="Q319" s="292"/>
      <c r="R319" s="292"/>
      <c r="S319" s="292"/>
      <c r="T319" s="292"/>
    </row>
    <row r="320" spans="2:20" x14ac:dyDescent="0.25">
      <c r="B320" s="292"/>
      <c r="C320" s="292"/>
      <c r="D320" s="292"/>
      <c r="E320" s="292"/>
      <c r="F320" s="292"/>
      <c r="G320" s="292"/>
      <c r="H320" s="292"/>
      <c r="I320" s="292"/>
      <c r="J320" s="292"/>
      <c r="K320" s="292"/>
      <c r="L320" s="292"/>
      <c r="M320" s="292"/>
      <c r="N320" s="292"/>
      <c r="O320" s="292"/>
      <c r="P320" s="292"/>
      <c r="Q320" s="292"/>
      <c r="R320" s="292"/>
      <c r="S320" s="292"/>
      <c r="T320" s="292"/>
    </row>
    <row r="321" spans="2:20" x14ac:dyDescent="0.25">
      <c r="B321" s="292"/>
      <c r="C321" s="292"/>
      <c r="D321" s="292"/>
      <c r="E321" s="292"/>
      <c r="F321" s="292"/>
      <c r="G321" s="292"/>
      <c r="H321" s="292"/>
      <c r="I321" s="292"/>
      <c r="J321" s="292"/>
      <c r="K321" s="292"/>
      <c r="L321" s="292"/>
      <c r="M321" s="292"/>
      <c r="N321" s="292"/>
      <c r="O321" s="292"/>
      <c r="P321" s="292"/>
      <c r="Q321" s="292"/>
      <c r="R321" s="292"/>
      <c r="S321" s="292"/>
      <c r="T321" s="292"/>
    </row>
    <row r="322" spans="2:20" x14ac:dyDescent="0.25">
      <c r="B322" s="292"/>
      <c r="C322" s="292"/>
      <c r="D322" s="292"/>
      <c r="E322" s="292"/>
      <c r="F322" s="292"/>
      <c r="G322" s="292"/>
      <c r="H322" s="292"/>
      <c r="I322" s="292"/>
      <c r="J322" s="292"/>
      <c r="K322" s="292"/>
      <c r="L322" s="292"/>
      <c r="M322" s="292"/>
      <c r="N322" s="292"/>
      <c r="O322" s="292"/>
      <c r="P322" s="292"/>
      <c r="Q322" s="292"/>
      <c r="R322" s="292"/>
      <c r="S322" s="292"/>
      <c r="T322" s="292"/>
    </row>
    <row r="323" spans="2:20" x14ac:dyDescent="0.25">
      <c r="B323" s="292"/>
      <c r="C323" s="292"/>
      <c r="D323" s="292"/>
      <c r="E323" s="292"/>
      <c r="F323" s="292"/>
      <c r="G323" s="292"/>
      <c r="H323" s="292"/>
      <c r="I323" s="292"/>
      <c r="J323" s="292"/>
      <c r="K323" s="292"/>
      <c r="L323" s="292"/>
      <c r="M323" s="292"/>
      <c r="N323" s="292"/>
      <c r="O323" s="292"/>
      <c r="P323" s="292"/>
      <c r="Q323" s="292"/>
      <c r="R323" s="292"/>
      <c r="S323" s="292"/>
      <c r="T323" s="292"/>
    </row>
    <row r="324" spans="2:20" x14ac:dyDescent="0.25">
      <c r="B324" s="292"/>
      <c r="C324" s="292"/>
      <c r="D324" s="292"/>
      <c r="E324" s="292"/>
      <c r="F324" s="292"/>
      <c r="G324" s="292"/>
      <c r="H324" s="292"/>
      <c r="I324" s="292"/>
      <c r="J324" s="292"/>
      <c r="K324" s="292"/>
      <c r="L324" s="292"/>
      <c r="M324" s="292"/>
      <c r="N324" s="292"/>
      <c r="O324" s="292"/>
      <c r="P324" s="292"/>
      <c r="Q324" s="292"/>
      <c r="R324" s="292"/>
      <c r="S324" s="292"/>
      <c r="T324" s="292"/>
    </row>
    <row r="325" spans="2:20" x14ac:dyDescent="0.25">
      <c r="B325" s="292"/>
      <c r="C325" s="292"/>
      <c r="D325" s="292"/>
      <c r="E325" s="292"/>
      <c r="F325" s="292"/>
      <c r="G325" s="292"/>
      <c r="H325" s="292"/>
      <c r="I325" s="292"/>
      <c r="J325" s="292"/>
      <c r="K325" s="292"/>
      <c r="L325" s="292"/>
      <c r="M325" s="292"/>
      <c r="N325" s="292"/>
      <c r="O325" s="292"/>
      <c r="P325" s="292"/>
      <c r="Q325" s="292"/>
      <c r="R325" s="292"/>
      <c r="S325" s="292"/>
      <c r="T325" s="292"/>
    </row>
  </sheetData>
  <sheetProtection algorithmName="SHA-512" hashValue="LTMPnRvGfRAxRxHVko1z74deLM5B+ikEcNVEsM97uidjurBnQFwh64gq+WQVuRD2yjml/nffDUQnDqRkb2IWDQ==" saltValue="aQaoFyeC+ge65JAERGPOSg==" spinCount="100000" sheet="1" objects="1" scenarios="1"/>
  <mergeCells count="1">
    <mergeCell ref="B2:D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36B5B-A24C-44FE-89E3-49CDE2C62806}">
  <sheetPr>
    <tabColor theme="7" tint="0.79998168889431442"/>
  </sheetPr>
  <dimension ref="A1:BO57"/>
  <sheetViews>
    <sheetView showZeros="0" zoomScale="98" zoomScaleNormal="98" workbookViewId="0">
      <selection activeCell="R45" sqref="R45"/>
    </sheetView>
  </sheetViews>
  <sheetFormatPr defaultRowHeight="15" x14ac:dyDescent="0.25"/>
  <cols>
    <col min="1" max="1" width="9.140625" style="46"/>
    <col min="2" max="2" width="17.42578125" customWidth="1"/>
    <col min="3" max="3" width="21.140625" customWidth="1"/>
    <col min="4" max="4" width="16.140625" customWidth="1"/>
    <col min="5" max="5" width="10.5703125" customWidth="1"/>
    <col min="6" max="6" width="11.28515625" customWidth="1"/>
    <col min="7" max="7" width="11.140625" customWidth="1"/>
    <col min="8" max="16" width="11" customWidth="1"/>
    <col min="17" max="17" width="13.5703125" customWidth="1"/>
    <col min="18" max="18" width="13.28515625" customWidth="1"/>
    <col min="19" max="19" width="14.28515625" customWidth="1"/>
    <col min="20" max="20" width="14" customWidth="1"/>
    <col min="21" max="21" width="13" customWidth="1"/>
    <col min="22" max="22" width="13.140625" customWidth="1"/>
    <col min="24" max="24" width="11.7109375" customWidth="1"/>
    <col min="25" max="25" width="11.7109375" style="197" customWidth="1"/>
    <col min="26" max="26" width="12.140625" style="197" customWidth="1"/>
    <col min="27" max="28" width="9.140625" style="197"/>
    <col min="29" max="29" width="12.28515625" style="197" customWidth="1"/>
    <col min="30" max="31" width="9.140625" style="197"/>
    <col min="32" max="34" width="11.42578125" style="197" customWidth="1"/>
    <col min="35" max="35" width="13.140625" style="197" customWidth="1"/>
    <col min="36" max="36" width="10.28515625" style="197" customWidth="1"/>
    <col min="37" max="37" width="9.140625" style="197"/>
    <col min="38" max="38" width="12.140625" style="197" customWidth="1"/>
    <col min="39" max="40" width="9.140625" style="197"/>
    <col min="41" max="43" width="11.42578125" style="197" customWidth="1"/>
    <col min="44" max="44" width="20.28515625" style="197" customWidth="1"/>
    <col min="45" max="61" width="9.140625" style="197"/>
  </cols>
  <sheetData>
    <row r="1" spans="1:61" x14ac:dyDescent="0.25">
      <c r="A1" s="192"/>
      <c r="B1" s="192"/>
      <c r="C1" s="192"/>
      <c r="D1" s="192"/>
      <c r="E1" s="192"/>
      <c r="F1" s="192"/>
      <c r="G1" s="192"/>
      <c r="H1" s="192"/>
      <c r="I1" s="192"/>
      <c r="J1" s="192"/>
      <c r="K1" s="192"/>
      <c r="L1" s="192"/>
      <c r="M1" s="192"/>
      <c r="N1" s="192"/>
      <c r="O1" s="192"/>
      <c r="P1" s="192"/>
      <c r="Q1" s="192"/>
      <c r="R1" s="192"/>
      <c r="S1" s="192"/>
      <c r="T1" s="192"/>
      <c r="U1" s="192"/>
      <c r="V1" s="192"/>
      <c r="W1" s="192"/>
      <c r="X1" s="192"/>
    </row>
    <row r="2" spans="1:61" ht="27" customHeight="1" x14ac:dyDescent="0.25">
      <c r="A2" s="192"/>
      <c r="B2" s="45" t="s">
        <v>89</v>
      </c>
      <c r="C2" s="285"/>
      <c r="D2" s="285"/>
      <c r="E2" s="285"/>
      <c r="F2" s="285"/>
      <c r="G2" s="285"/>
      <c r="H2" s="285"/>
      <c r="I2" s="285"/>
      <c r="J2" s="285"/>
      <c r="K2" s="285"/>
      <c r="L2" s="285"/>
      <c r="M2" s="285"/>
      <c r="N2" s="285"/>
      <c r="O2" s="285"/>
      <c r="P2" s="285"/>
      <c r="Q2" s="285"/>
      <c r="R2" s="285"/>
      <c r="S2" s="285"/>
      <c r="T2" s="285"/>
      <c r="U2" s="285"/>
      <c r="V2" s="285"/>
      <c r="W2" s="285"/>
      <c r="X2" s="285"/>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row>
    <row r="3" spans="1:61" s="46" customFormat="1" ht="23.25" x14ac:dyDescent="0.25">
      <c r="A3" s="192"/>
      <c r="B3" s="86"/>
      <c r="C3" s="287"/>
      <c r="D3" s="287"/>
      <c r="E3" s="287"/>
      <c r="F3" s="287"/>
      <c r="G3" s="287"/>
      <c r="H3" s="287"/>
      <c r="I3" s="287"/>
      <c r="J3" s="287"/>
      <c r="K3" s="287"/>
      <c r="L3" s="287"/>
      <c r="M3" s="287"/>
      <c r="N3" s="287"/>
      <c r="O3" s="287"/>
      <c r="P3" s="287"/>
      <c r="Q3" s="287"/>
      <c r="R3" s="287"/>
      <c r="S3" s="287"/>
      <c r="T3" s="287"/>
      <c r="U3" s="287"/>
      <c r="V3" s="287"/>
      <c r="W3" s="287"/>
      <c r="X3" s="287"/>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7"/>
      <c r="AY3" s="197"/>
      <c r="AZ3" s="197"/>
      <c r="BA3" s="197"/>
      <c r="BB3" s="197"/>
      <c r="BC3" s="197"/>
      <c r="BD3" s="197"/>
      <c r="BE3" s="197"/>
      <c r="BF3" s="197"/>
      <c r="BG3" s="197"/>
      <c r="BH3" s="197"/>
      <c r="BI3" s="197"/>
    </row>
    <row r="4" spans="1:61" s="46" customFormat="1" ht="23.25" x14ac:dyDescent="0.25">
      <c r="A4" s="192"/>
      <c r="B4" s="86"/>
      <c r="C4" s="287"/>
      <c r="D4" s="287"/>
      <c r="E4" s="287"/>
      <c r="F4" s="287"/>
      <c r="G4" s="287"/>
      <c r="H4" s="287"/>
      <c r="I4" s="287"/>
      <c r="J4" s="287"/>
      <c r="K4" s="287"/>
      <c r="L4" s="287"/>
      <c r="M4" s="287"/>
      <c r="N4" s="287"/>
      <c r="O4" s="287"/>
      <c r="P4" s="287"/>
      <c r="Q4" s="287"/>
      <c r="R4" s="287"/>
      <c r="S4" s="287"/>
      <c r="T4" s="287"/>
      <c r="U4" s="287"/>
      <c r="V4" s="287"/>
      <c r="W4" s="287"/>
      <c r="X4" s="287"/>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7"/>
      <c r="AY4" s="197"/>
      <c r="AZ4" s="197"/>
      <c r="BA4" s="197"/>
      <c r="BB4" s="197"/>
      <c r="BC4" s="197"/>
      <c r="BD4" s="197"/>
      <c r="BE4" s="197"/>
      <c r="BF4" s="197"/>
      <c r="BG4" s="197"/>
      <c r="BH4" s="197"/>
      <c r="BI4" s="197"/>
    </row>
    <row r="5" spans="1:61" s="46" customFormat="1" ht="18.75" x14ac:dyDescent="0.25">
      <c r="A5" s="192"/>
      <c r="B5" s="74" t="s">
        <v>590</v>
      </c>
      <c r="C5" s="308"/>
      <c r="D5" s="308"/>
      <c r="E5" s="308"/>
      <c r="F5" s="308"/>
      <c r="G5" s="308"/>
      <c r="H5" s="308"/>
      <c r="I5" s="308"/>
      <c r="J5" s="308"/>
      <c r="K5" s="308"/>
      <c r="L5" s="308"/>
      <c r="M5" s="308"/>
      <c r="N5" s="308"/>
      <c r="O5" s="308"/>
      <c r="P5" s="308"/>
      <c r="Q5" s="308"/>
      <c r="R5" s="308"/>
      <c r="S5" s="308"/>
      <c r="T5" s="308"/>
      <c r="U5" s="308"/>
      <c r="V5" s="308"/>
      <c r="W5" s="308"/>
      <c r="X5" s="30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7"/>
      <c r="AY5" s="197"/>
      <c r="AZ5" s="197"/>
      <c r="BA5" s="197"/>
      <c r="BB5" s="197"/>
      <c r="BC5" s="197"/>
      <c r="BD5" s="197"/>
      <c r="BE5" s="197"/>
      <c r="BF5" s="197"/>
      <c r="BG5" s="197"/>
      <c r="BH5" s="197"/>
      <c r="BI5" s="197"/>
    </row>
    <row r="6" spans="1:61" s="46" customFormat="1" ht="13.5" customHeight="1" x14ac:dyDescent="0.25">
      <c r="A6" s="192"/>
      <c r="B6" s="86"/>
      <c r="C6" s="287"/>
      <c r="D6" s="287"/>
      <c r="E6" s="287"/>
      <c r="F6" s="287"/>
      <c r="G6" s="287"/>
      <c r="H6" s="287"/>
      <c r="I6" s="287"/>
      <c r="J6" s="287"/>
      <c r="K6" s="287"/>
      <c r="L6" s="287"/>
      <c r="M6" s="287"/>
      <c r="N6" s="287"/>
      <c r="O6" s="287"/>
      <c r="P6" s="287"/>
      <c r="Q6" s="287"/>
      <c r="R6" s="287"/>
      <c r="S6" s="287"/>
      <c r="T6" s="287"/>
      <c r="U6" s="287"/>
      <c r="V6" s="287"/>
      <c r="W6" s="287"/>
      <c r="X6" s="287"/>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7"/>
      <c r="AY6" s="197"/>
      <c r="AZ6" s="197"/>
      <c r="BA6" s="197"/>
      <c r="BB6" s="197"/>
      <c r="BC6" s="197"/>
      <c r="BD6" s="197"/>
      <c r="BE6" s="197"/>
      <c r="BF6" s="197"/>
      <c r="BG6" s="197"/>
      <c r="BH6" s="197"/>
      <c r="BI6" s="197"/>
    </row>
    <row r="7" spans="1:61" s="46" customFormat="1" ht="13.5" customHeight="1" x14ac:dyDescent="0.25">
      <c r="A7" s="192"/>
      <c r="B7" s="84" t="s">
        <v>804</v>
      </c>
      <c r="C7" s="287"/>
      <c r="D7" s="287"/>
      <c r="E7" s="287"/>
      <c r="F7" s="287"/>
      <c r="G7" s="287"/>
      <c r="H7" s="287"/>
      <c r="I7" s="287"/>
      <c r="J7" s="287"/>
      <c r="K7" s="287"/>
      <c r="L7" s="287"/>
      <c r="M7" s="287"/>
      <c r="N7" s="287"/>
      <c r="O7" s="287"/>
      <c r="P7" s="287"/>
      <c r="Q7" s="287"/>
      <c r="R7" s="287"/>
      <c r="S7" s="287"/>
      <c r="T7" s="287"/>
      <c r="U7" s="287"/>
      <c r="V7" s="287"/>
      <c r="W7" s="287"/>
      <c r="X7" s="287"/>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7"/>
      <c r="AY7" s="197"/>
      <c r="AZ7" s="197"/>
      <c r="BA7" s="197"/>
      <c r="BB7" s="197"/>
      <c r="BC7" s="197"/>
      <c r="BD7" s="197"/>
      <c r="BE7" s="197"/>
      <c r="BF7" s="197"/>
      <c r="BG7" s="197"/>
      <c r="BH7" s="197"/>
      <c r="BI7" s="197"/>
    </row>
    <row r="8" spans="1:61" s="46" customFormat="1" ht="13.5" customHeight="1" x14ac:dyDescent="0.25">
      <c r="A8" s="192"/>
      <c r="B8" s="86"/>
      <c r="C8" s="287"/>
      <c r="D8" s="287"/>
      <c r="E8" s="287"/>
      <c r="F8" s="287"/>
      <c r="G8" s="287"/>
      <c r="H8" s="287"/>
      <c r="I8" s="287"/>
      <c r="J8" s="287"/>
      <c r="K8" s="287"/>
      <c r="L8" s="287"/>
      <c r="M8" s="287"/>
      <c r="N8" s="287"/>
      <c r="O8" s="287"/>
      <c r="P8" s="287"/>
      <c r="Q8" s="287"/>
      <c r="R8" s="287"/>
      <c r="S8" s="287"/>
      <c r="T8" s="287"/>
      <c r="U8" s="287"/>
      <c r="V8" s="287"/>
      <c r="W8" s="287"/>
      <c r="X8" s="287"/>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7"/>
      <c r="AY8" s="197"/>
      <c r="AZ8" s="197"/>
      <c r="BA8" s="197"/>
      <c r="BB8" s="197"/>
      <c r="BC8" s="197"/>
      <c r="BD8" s="197"/>
      <c r="BE8" s="197"/>
      <c r="BF8" s="197"/>
      <c r="BG8" s="197"/>
      <c r="BH8" s="197"/>
      <c r="BI8" s="197"/>
    </row>
    <row r="9" spans="1:61" s="46" customFormat="1" ht="27.75" customHeight="1" x14ac:dyDescent="0.25">
      <c r="A9" s="192"/>
      <c r="B9" s="398" t="s">
        <v>791</v>
      </c>
      <c r="C9" s="398" t="s">
        <v>794</v>
      </c>
      <c r="D9" s="398" t="s">
        <v>796</v>
      </c>
      <c r="E9" s="401" t="s">
        <v>187</v>
      </c>
      <c r="F9" s="401"/>
      <c r="G9" s="401"/>
      <c r="H9" s="401"/>
      <c r="I9" s="401"/>
      <c r="J9" s="401"/>
      <c r="K9" s="401"/>
      <c r="L9" s="401"/>
      <c r="M9" s="401"/>
      <c r="N9" s="401"/>
      <c r="O9" s="401"/>
      <c r="P9" s="401"/>
      <c r="Q9" s="401"/>
      <c r="R9" s="398" t="s">
        <v>14</v>
      </c>
      <c r="S9" s="398" t="s">
        <v>747</v>
      </c>
      <c r="T9" s="398" t="s">
        <v>15</v>
      </c>
      <c r="U9" s="398" t="s">
        <v>16</v>
      </c>
      <c r="V9" s="398" t="s">
        <v>295</v>
      </c>
      <c r="W9" s="1"/>
      <c r="X9" s="1"/>
      <c r="Y9" s="197"/>
      <c r="AR9" s="198"/>
      <c r="AS9" s="198"/>
      <c r="AT9" s="198"/>
      <c r="AU9" s="198"/>
      <c r="AV9" s="198"/>
      <c r="AW9" s="198"/>
      <c r="AX9" s="197"/>
      <c r="AY9" s="197"/>
      <c r="AZ9" s="197"/>
      <c r="BA9" s="197"/>
      <c r="BB9" s="197"/>
      <c r="BC9" s="197"/>
      <c r="BD9" s="197"/>
      <c r="BE9" s="197"/>
      <c r="BF9" s="197"/>
      <c r="BG9" s="197"/>
      <c r="BH9" s="197"/>
      <c r="BI9" s="197"/>
    </row>
    <row r="10" spans="1:61" s="46" customFormat="1" ht="33" customHeight="1" x14ac:dyDescent="0.25">
      <c r="A10" s="192"/>
      <c r="B10" s="398"/>
      <c r="C10" s="398"/>
      <c r="D10" s="398"/>
      <c r="E10" s="245" t="s">
        <v>18</v>
      </c>
      <c r="F10" s="245" t="s">
        <v>19</v>
      </c>
      <c r="G10" s="245" t="s">
        <v>20</v>
      </c>
      <c r="H10" s="245" t="s">
        <v>21</v>
      </c>
      <c r="I10" s="245" t="s">
        <v>22</v>
      </c>
      <c r="J10" s="245" t="s">
        <v>23</v>
      </c>
      <c r="K10" s="245" t="s">
        <v>24</v>
      </c>
      <c r="L10" s="245" t="s">
        <v>25</v>
      </c>
      <c r="M10" s="245" t="s">
        <v>26</v>
      </c>
      <c r="N10" s="245" t="s">
        <v>27</v>
      </c>
      <c r="O10" s="245" t="s">
        <v>28</v>
      </c>
      <c r="P10" s="245" t="s">
        <v>29</v>
      </c>
      <c r="Q10" s="245" t="s">
        <v>30</v>
      </c>
      <c r="R10" s="398"/>
      <c r="S10" s="398"/>
      <c r="T10" s="398"/>
      <c r="U10" s="398"/>
      <c r="V10" s="398"/>
      <c r="W10" s="1"/>
      <c r="X10" s="1"/>
      <c r="Y10" s="197"/>
      <c r="AR10" s="198"/>
      <c r="AS10" s="198"/>
      <c r="AT10" s="198"/>
      <c r="AU10" s="198"/>
      <c r="AV10" s="198"/>
      <c r="AW10" s="198"/>
      <c r="AX10" s="197"/>
      <c r="AY10" s="197"/>
      <c r="AZ10" s="197"/>
      <c r="BA10" s="197"/>
      <c r="BB10" s="197"/>
      <c r="BC10" s="197"/>
      <c r="BD10" s="197"/>
      <c r="BE10" s="197"/>
      <c r="BF10" s="197"/>
      <c r="BG10" s="197"/>
      <c r="BH10" s="197"/>
      <c r="BI10" s="197"/>
    </row>
    <row r="11" spans="1:61" s="46" customFormat="1" ht="13.5" customHeight="1" x14ac:dyDescent="0.25">
      <c r="A11" s="192"/>
      <c r="B11" s="309" t="s">
        <v>884</v>
      </c>
      <c r="C11" s="130"/>
      <c r="D11" s="130"/>
      <c r="E11" s="248"/>
      <c r="F11" s="248"/>
      <c r="G11" s="248"/>
      <c r="H11" s="248"/>
      <c r="I11" s="248"/>
      <c r="J11" s="248"/>
      <c r="K11" s="248"/>
      <c r="L11" s="248"/>
      <c r="M11" s="164"/>
      <c r="N11" s="164"/>
      <c r="O11" s="164"/>
      <c r="P11" s="164"/>
      <c r="Q11" s="269">
        <f>SUM(E11:P11)</f>
        <v>0</v>
      </c>
      <c r="R11" s="195" t="s">
        <v>10</v>
      </c>
      <c r="S11" s="176"/>
      <c r="T11" s="248"/>
      <c r="U11" s="191" t="s">
        <v>10</v>
      </c>
      <c r="V11" s="248"/>
      <c r="W11" s="1"/>
      <c r="X11" s="1"/>
      <c r="Y11" s="197"/>
      <c r="AR11" s="198"/>
      <c r="AS11" s="198"/>
      <c r="AT11" s="198"/>
      <c r="AU11" s="198"/>
      <c r="AV11" s="198"/>
      <c r="AW11" s="198"/>
      <c r="AX11" s="197"/>
      <c r="AY11" s="197"/>
      <c r="AZ11" s="197"/>
      <c r="BA11" s="197"/>
      <c r="BB11" s="197"/>
      <c r="BC11" s="197"/>
      <c r="BD11" s="197"/>
      <c r="BE11" s="197"/>
      <c r="BF11" s="197"/>
      <c r="BG11" s="197"/>
      <c r="BH11" s="197"/>
      <c r="BI11" s="197"/>
    </row>
    <row r="12" spans="1:61" s="46" customFormat="1" ht="13.5" customHeight="1" x14ac:dyDescent="0.25">
      <c r="A12" s="192"/>
      <c r="B12" s="309" t="s">
        <v>102</v>
      </c>
      <c r="C12" s="130"/>
      <c r="D12" s="130"/>
      <c r="E12" s="248"/>
      <c r="F12" s="248"/>
      <c r="G12" s="248"/>
      <c r="H12" s="248"/>
      <c r="I12" s="248"/>
      <c r="J12" s="248"/>
      <c r="K12" s="248"/>
      <c r="L12" s="248"/>
      <c r="M12" s="164"/>
      <c r="N12" s="164"/>
      <c r="O12" s="164"/>
      <c r="P12" s="164"/>
      <c r="Q12" s="269">
        <f>SUM(E12:P12)</f>
        <v>0</v>
      </c>
      <c r="R12" s="195" t="s">
        <v>10</v>
      </c>
      <c r="S12" s="248"/>
      <c r="T12" s="248"/>
      <c r="U12" s="191" t="s">
        <v>10</v>
      </c>
      <c r="V12" s="248"/>
      <c r="W12" s="1"/>
      <c r="X12" s="1"/>
      <c r="Y12" s="197"/>
      <c r="AR12" s="198"/>
      <c r="AS12" s="198"/>
      <c r="AT12" s="198"/>
      <c r="AU12" s="198"/>
      <c r="AV12" s="198"/>
      <c r="AW12" s="198"/>
      <c r="AX12" s="197"/>
      <c r="AY12" s="197"/>
      <c r="AZ12" s="197"/>
      <c r="BA12" s="197"/>
      <c r="BB12" s="197"/>
      <c r="BC12" s="197"/>
      <c r="BD12" s="197"/>
      <c r="BE12" s="197"/>
      <c r="BF12" s="197"/>
      <c r="BG12" s="197"/>
      <c r="BH12" s="197"/>
      <c r="BI12" s="197"/>
    </row>
    <row r="13" spans="1:61" s="46" customFormat="1" ht="13.5" customHeight="1" x14ac:dyDescent="0.25">
      <c r="A13" s="192"/>
      <c r="B13" s="309" t="s">
        <v>103</v>
      </c>
      <c r="C13" s="130"/>
      <c r="D13" s="130"/>
      <c r="E13" s="248"/>
      <c r="F13" s="248"/>
      <c r="G13" s="248"/>
      <c r="H13" s="248"/>
      <c r="I13" s="248"/>
      <c r="J13" s="248"/>
      <c r="K13" s="248"/>
      <c r="L13" s="248"/>
      <c r="M13" s="164"/>
      <c r="N13" s="164"/>
      <c r="O13" s="164"/>
      <c r="P13" s="164"/>
      <c r="Q13" s="269">
        <f>SUM(E13:P13)</f>
        <v>0</v>
      </c>
      <c r="R13" s="195" t="s">
        <v>10</v>
      </c>
      <c r="S13" s="248"/>
      <c r="T13" s="248"/>
      <c r="U13" s="191" t="s">
        <v>10</v>
      </c>
      <c r="V13" s="248"/>
      <c r="W13" s="1"/>
      <c r="X13" s="1"/>
      <c r="Y13" s="197"/>
      <c r="AR13" s="198"/>
      <c r="AS13" s="198"/>
      <c r="AT13" s="198"/>
      <c r="AU13" s="198"/>
      <c r="AV13" s="198"/>
      <c r="AW13" s="198"/>
      <c r="AX13" s="197"/>
      <c r="AY13" s="197"/>
      <c r="AZ13" s="197"/>
      <c r="BA13" s="197"/>
      <c r="BB13" s="197"/>
      <c r="BC13" s="197"/>
      <c r="BD13" s="197"/>
      <c r="BE13" s="197"/>
      <c r="BF13" s="197"/>
      <c r="BG13" s="197"/>
      <c r="BH13" s="197"/>
      <c r="BI13" s="197"/>
    </row>
    <row r="14" spans="1:61" s="46" customFormat="1" ht="13.5" customHeight="1" x14ac:dyDescent="0.25">
      <c r="A14" s="192"/>
      <c r="B14" s="309" t="s">
        <v>104</v>
      </c>
      <c r="C14" s="130"/>
      <c r="D14" s="130"/>
      <c r="E14" s="248"/>
      <c r="F14" s="248"/>
      <c r="G14" s="248"/>
      <c r="H14" s="248"/>
      <c r="I14" s="248"/>
      <c r="J14" s="248"/>
      <c r="K14" s="248"/>
      <c r="L14" s="248"/>
      <c r="M14" s="164"/>
      <c r="N14" s="164"/>
      <c r="O14" s="164"/>
      <c r="P14" s="164"/>
      <c r="Q14" s="269">
        <f>SUM(E14:P14)</f>
        <v>0</v>
      </c>
      <c r="R14" s="195" t="s">
        <v>10</v>
      </c>
      <c r="S14" s="248"/>
      <c r="T14" s="248"/>
      <c r="U14" s="191" t="s">
        <v>10</v>
      </c>
      <c r="V14" s="248"/>
      <c r="W14" s="1"/>
      <c r="X14" s="1"/>
      <c r="Y14" s="197"/>
      <c r="AR14" s="198"/>
      <c r="AS14" s="198"/>
      <c r="AT14" s="198"/>
      <c r="AU14" s="198"/>
      <c r="AV14" s="198"/>
      <c r="AW14" s="198"/>
      <c r="AX14" s="197"/>
      <c r="AY14" s="197"/>
      <c r="AZ14" s="197"/>
      <c r="BA14" s="197"/>
      <c r="BB14" s="197"/>
      <c r="BC14" s="197"/>
      <c r="BD14" s="197"/>
      <c r="BE14" s="197"/>
      <c r="BF14" s="197"/>
      <c r="BG14" s="197"/>
      <c r="BH14" s="197"/>
      <c r="BI14" s="197"/>
    </row>
    <row r="15" spans="1:61" s="46" customFormat="1" ht="13.5" customHeight="1" x14ac:dyDescent="0.25">
      <c r="A15" s="192"/>
      <c r="B15" s="309" t="s">
        <v>105</v>
      </c>
      <c r="C15" s="130"/>
      <c r="D15" s="130"/>
      <c r="E15" s="248"/>
      <c r="F15" s="248"/>
      <c r="G15" s="248"/>
      <c r="H15" s="248"/>
      <c r="I15" s="248"/>
      <c r="J15" s="248"/>
      <c r="K15" s="248"/>
      <c r="L15" s="248"/>
      <c r="M15" s="164"/>
      <c r="N15" s="164"/>
      <c r="O15" s="164"/>
      <c r="P15" s="164"/>
      <c r="Q15" s="269">
        <f>SUM(E15:P15)</f>
        <v>0</v>
      </c>
      <c r="R15" s="195" t="s">
        <v>10</v>
      </c>
      <c r="S15" s="248"/>
      <c r="T15" s="248"/>
      <c r="U15" s="191" t="s">
        <v>10</v>
      </c>
      <c r="V15" s="248"/>
      <c r="W15" s="1"/>
      <c r="X15" s="1"/>
      <c r="Y15" s="197"/>
      <c r="AR15" s="198"/>
      <c r="AS15" s="198"/>
      <c r="AT15" s="198"/>
      <c r="AU15" s="198"/>
      <c r="AV15" s="198"/>
      <c r="AW15" s="198"/>
      <c r="AX15" s="197"/>
      <c r="AY15" s="197"/>
      <c r="AZ15" s="197"/>
      <c r="BA15" s="197"/>
      <c r="BB15" s="197"/>
      <c r="BC15" s="197"/>
      <c r="BD15" s="197"/>
      <c r="BE15" s="197"/>
      <c r="BF15" s="197"/>
      <c r="BG15" s="197"/>
      <c r="BH15" s="197"/>
      <c r="BI15" s="197"/>
    </row>
    <row r="16" spans="1:61" s="46" customFormat="1" ht="13.5" customHeight="1" x14ac:dyDescent="0.25">
      <c r="A16" s="192"/>
      <c r="B16" s="309" t="s">
        <v>106</v>
      </c>
      <c r="C16" s="130"/>
      <c r="D16" s="130"/>
      <c r="E16" s="248"/>
      <c r="F16" s="248"/>
      <c r="G16" s="248"/>
      <c r="H16" s="248"/>
      <c r="I16" s="248"/>
      <c r="J16" s="248"/>
      <c r="K16" s="248"/>
      <c r="L16" s="248"/>
      <c r="M16" s="164"/>
      <c r="N16" s="164"/>
      <c r="O16" s="164"/>
      <c r="P16" s="164"/>
      <c r="Q16" s="269">
        <f t="shared" ref="Q16:Q23" si="0">SUM(E16:P16)</f>
        <v>0</v>
      </c>
      <c r="R16" s="195" t="s">
        <v>10</v>
      </c>
      <c r="S16" s="248"/>
      <c r="T16" s="248"/>
      <c r="U16" s="191" t="s">
        <v>10</v>
      </c>
      <c r="V16" s="248"/>
      <c r="W16" s="1"/>
      <c r="X16" s="1"/>
      <c r="Y16" s="197"/>
      <c r="AR16" s="198"/>
      <c r="AS16" s="198"/>
      <c r="AT16" s="198"/>
      <c r="AU16" s="198"/>
      <c r="AV16" s="198"/>
      <c r="AW16" s="198"/>
      <c r="AX16" s="197"/>
      <c r="AY16" s="197"/>
      <c r="AZ16" s="197"/>
      <c r="BA16" s="197"/>
      <c r="BB16" s="197"/>
      <c r="BC16" s="197"/>
      <c r="BD16" s="197"/>
      <c r="BE16" s="197"/>
      <c r="BF16" s="197"/>
      <c r="BG16" s="197"/>
      <c r="BH16" s="197"/>
      <c r="BI16" s="197"/>
    </row>
    <row r="17" spans="1:61" s="46" customFormat="1" ht="13.5" customHeight="1" x14ac:dyDescent="0.25">
      <c r="A17" s="192"/>
      <c r="B17" s="309" t="s">
        <v>107</v>
      </c>
      <c r="C17" s="130"/>
      <c r="D17" s="130"/>
      <c r="E17" s="248"/>
      <c r="F17" s="248"/>
      <c r="G17" s="248"/>
      <c r="H17" s="248"/>
      <c r="I17" s="248"/>
      <c r="J17" s="248"/>
      <c r="K17" s="248"/>
      <c r="L17" s="248"/>
      <c r="M17" s="164"/>
      <c r="N17" s="164"/>
      <c r="O17" s="164"/>
      <c r="P17" s="164"/>
      <c r="Q17" s="269">
        <f t="shared" si="0"/>
        <v>0</v>
      </c>
      <c r="R17" s="195" t="s">
        <v>10</v>
      </c>
      <c r="S17" s="248"/>
      <c r="T17" s="248"/>
      <c r="U17" s="191" t="s">
        <v>10</v>
      </c>
      <c r="V17" s="248"/>
      <c r="W17" s="1"/>
      <c r="X17" s="1"/>
      <c r="Y17" s="197"/>
      <c r="AR17" s="198"/>
      <c r="AS17" s="198"/>
      <c r="AT17" s="198"/>
      <c r="AU17" s="198"/>
      <c r="AV17" s="198"/>
      <c r="AW17" s="198"/>
      <c r="AX17" s="197"/>
      <c r="AY17" s="197"/>
      <c r="AZ17" s="197"/>
      <c r="BA17" s="197"/>
      <c r="BB17" s="197"/>
      <c r="BC17" s="197"/>
      <c r="BD17" s="197"/>
      <c r="BE17" s="197"/>
      <c r="BF17" s="197"/>
      <c r="BG17" s="197"/>
      <c r="BH17" s="197"/>
      <c r="BI17" s="197"/>
    </row>
    <row r="18" spans="1:61" s="46" customFormat="1" ht="13.5" customHeight="1" x14ac:dyDescent="0.25">
      <c r="A18" s="192"/>
      <c r="B18" s="309" t="s">
        <v>108</v>
      </c>
      <c r="C18" s="130"/>
      <c r="D18" s="130"/>
      <c r="E18" s="248"/>
      <c r="F18" s="248"/>
      <c r="G18" s="248"/>
      <c r="H18" s="248"/>
      <c r="I18" s="248"/>
      <c r="J18" s="248"/>
      <c r="K18" s="248"/>
      <c r="L18" s="248"/>
      <c r="M18" s="164"/>
      <c r="N18" s="164"/>
      <c r="O18" s="164"/>
      <c r="P18" s="164"/>
      <c r="Q18" s="269">
        <f t="shared" si="0"/>
        <v>0</v>
      </c>
      <c r="R18" s="195" t="s">
        <v>10</v>
      </c>
      <c r="S18" s="248"/>
      <c r="T18" s="248"/>
      <c r="U18" s="191" t="s">
        <v>10</v>
      </c>
      <c r="V18" s="248"/>
      <c r="W18" s="1"/>
      <c r="X18" s="1"/>
      <c r="Y18" s="197"/>
      <c r="AR18" s="198"/>
      <c r="AS18" s="198"/>
      <c r="AT18" s="198"/>
      <c r="AU18" s="198"/>
      <c r="AV18" s="198"/>
      <c r="AW18" s="198"/>
      <c r="AX18" s="197"/>
      <c r="AY18" s="197"/>
      <c r="AZ18" s="197"/>
      <c r="BA18" s="197"/>
      <c r="BB18" s="197"/>
      <c r="BC18" s="197"/>
      <c r="BD18" s="197"/>
      <c r="BE18" s="197"/>
      <c r="BF18" s="197"/>
      <c r="BG18" s="197"/>
      <c r="BH18" s="197"/>
      <c r="BI18" s="197"/>
    </row>
    <row r="19" spans="1:61" s="46" customFormat="1" ht="13.5" customHeight="1" x14ac:dyDescent="0.25">
      <c r="A19" s="192"/>
      <c r="B19" s="309" t="s">
        <v>109</v>
      </c>
      <c r="C19" s="130"/>
      <c r="D19" s="130"/>
      <c r="E19" s="248"/>
      <c r="F19" s="248"/>
      <c r="G19" s="248"/>
      <c r="H19" s="248"/>
      <c r="I19" s="248"/>
      <c r="J19" s="248"/>
      <c r="K19" s="248"/>
      <c r="L19" s="248"/>
      <c r="M19" s="164"/>
      <c r="N19" s="164"/>
      <c r="O19" s="164"/>
      <c r="P19" s="164"/>
      <c r="Q19" s="269">
        <f t="shared" si="0"/>
        <v>0</v>
      </c>
      <c r="R19" s="195" t="s">
        <v>10</v>
      </c>
      <c r="S19" s="248"/>
      <c r="T19" s="248"/>
      <c r="U19" s="191" t="s">
        <v>10</v>
      </c>
      <c r="V19" s="248"/>
      <c r="W19" s="1"/>
      <c r="X19" s="1"/>
      <c r="Y19" s="197"/>
      <c r="AR19" s="198"/>
      <c r="AS19" s="198"/>
      <c r="AT19" s="198"/>
      <c r="AU19" s="198"/>
      <c r="AV19" s="198"/>
      <c r="AW19" s="198"/>
      <c r="AX19" s="197"/>
      <c r="AY19" s="197"/>
      <c r="AZ19" s="197"/>
      <c r="BA19" s="197"/>
      <c r="BB19" s="197"/>
      <c r="BC19" s="197"/>
      <c r="BD19" s="197"/>
      <c r="BE19" s="197"/>
      <c r="BF19" s="197"/>
      <c r="BG19" s="197"/>
      <c r="BH19" s="197"/>
      <c r="BI19" s="197"/>
    </row>
    <row r="20" spans="1:61" s="46" customFormat="1" ht="13.5" customHeight="1" x14ac:dyDescent="0.25">
      <c r="A20" s="192"/>
      <c r="B20" s="309" t="s">
        <v>110</v>
      </c>
      <c r="C20" s="130"/>
      <c r="D20" s="130"/>
      <c r="E20" s="248"/>
      <c r="F20" s="248"/>
      <c r="G20" s="248"/>
      <c r="H20" s="248"/>
      <c r="I20" s="248"/>
      <c r="J20" s="248"/>
      <c r="K20" s="248"/>
      <c r="L20" s="248"/>
      <c r="M20" s="164"/>
      <c r="N20" s="164"/>
      <c r="O20" s="164"/>
      <c r="P20" s="164"/>
      <c r="Q20" s="269">
        <f t="shared" si="0"/>
        <v>0</v>
      </c>
      <c r="R20" s="195" t="s">
        <v>10</v>
      </c>
      <c r="S20" s="248"/>
      <c r="T20" s="248"/>
      <c r="U20" s="191" t="s">
        <v>10</v>
      </c>
      <c r="V20" s="248"/>
      <c r="W20" s="1"/>
      <c r="X20" s="1"/>
      <c r="Y20" s="197"/>
      <c r="AR20" s="198"/>
      <c r="AS20" s="198"/>
      <c r="AT20" s="198"/>
      <c r="AU20" s="198"/>
      <c r="AV20" s="198"/>
      <c r="AW20" s="198"/>
      <c r="AX20" s="197"/>
      <c r="AY20" s="197"/>
      <c r="AZ20" s="197"/>
      <c r="BA20" s="197"/>
      <c r="BB20" s="197"/>
      <c r="BC20" s="197"/>
      <c r="BD20" s="197"/>
      <c r="BE20" s="197"/>
      <c r="BF20" s="197"/>
      <c r="BG20" s="197"/>
      <c r="BH20" s="197"/>
      <c r="BI20" s="197"/>
    </row>
    <row r="21" spans="1:61" s="46" customFormat="1" ht="13.5" customHeight="1" x14ac:dyDescent="0.25">
      <c r="A21" s="192"/>
      <c r="B21" s="309" t="s">
        <v>776</v>
      </c>
      <c r="C21" s="130"/>
      <c r="D21" s="130"/>
      <c r="E21" s="248"/>
      <c r="F21" s="248"/>
      <c r="G21" s="248"/>
      <c r="H21" s="248"/>
      <c r="I21" s="248"/>
      <c r="J21" s="248"/>
      <c r="K21" s="248"/>
      <c r="L21" s="248"/>
      <c r="M21" s="164"/>
      <c r="N21" s="164"/>
      <c r="O21" s="164"/>
      <c r="P21" s="164"/>
      <c r="Q21" s="269">
        <f t="shared" si="0"/>
        <v>0</v>
      </c>
      <c r="R21" s="195" t="s">
        <v>10</v>
      </c>
      <c r="S21" s="248"/>
      <c r="T21" s="248"/>
      <c r="U21" s="191" t="s">
        <v>10</v>
      </c>
      <c r="V21" s="248"/>
      <c r="W21" s="1"/>
      <c r="X21" s="1"/>
      <c r="Y21" s="197"/>
      <c r="AR21" s="198"/>
      <c r="AS21" s="198"/>
      <c r="AT21" s="198"/>
      <c r="AU21" s="198"/>
      <c r="AV21" s="198"/>
      <c r="AW21" s="198"/>
      <c r="AX21" s="197"/>
      <c r="AY21" s="197"/>
      <c r="AZ21" s="197"/>
      <c r="BA21" s="197"/>
      <c r="BB21" s="197"/>
      <c r="BC21" s="197"/>
      <c r="BD21" s="197"/>
      <c r="BE21" s="197"/>
      <c r="BF21" s="197"/>
      <c r="BG21" s="197"/>
      <c r="BH21" s="197"/>
      <c r="BI21" s="197"/>
    </row>
    <row r="22" spans="1:61" s="46" customFormat="1" ht="13.5" customHeight="1" x14ac:dyDescent="0.25">
      <c r="A22" s="192"/>
      <c r="B22" s="309" t="s">
        <v>777</v>
      </c>
      <c r="C22" s="130"/>
      <c r="D22" s="130"/>
      <c r="E22" s="248"/>
      <c r="F22" s="248"/>
      <c r="G22" s="248"/>
      <c r="H22" s="248"/>
      <c r="I22" s="248"/>
      <c r="J22" s="248"/>
      <c r="K22" s="248"/>
      <c r="L22" s="248"/>
      <c r="M22" s="164"/>
      <c r="N22" s="164"/>
      <c r="O22" s="164"/>
      <c r="P22" s="164"/>
      <c r="Q22" s="269">
        <f t="shared" si="0"/>
        <v>0</v>
      </c>
      <c r="R22" s="195" t="s">
        <v>10</v>
      </c>
      <c r="S22" s="248"/>
      <c r="T22" s="248"/>
      <c r="U22" s="191" t="s">
        <v>10</v>
      </c>
      <c r="V22" s="248"/>
      <c r="W22" s="1"/>
      <c r="X22" s="1"/>
      <c r="Y22" s="197"/>
      <c r="AR22" s="198"/>
      <c r="AS22" s="198"/>
      <c r="AT22" s="198"/>
      <c r="AU22" s="198"/>
      <c r="AV22" s="198"/>
      <c r="AW22" s="198"/>
      <c r="AX22" s="197"/>
      <c r="AY22" s="197"/>
      <c r="AZ22" s="197"/>
      <c r="BA22" s="197"/>
      <c r="BB22" s="197"/>
      <c r="BC22" s="197"/>
      <c r="BD22" s="197"/>
      <c r="BE22" s="197"/>
      <c r="BF22" s="197"/>
      <c r="BG22" s="197"/>
      <c r="BH22" s="197"/>
      <c r="BI22" s="197"/>
    </row>
    <row r="23" spans="1:61" s="46" customFormat="1" ht="13.5" customHeight="1" x14ac:dyDescent="0.25">
      <c r="A23" s="192"/>
      <c r="B23" s="309" t="s">
        <v>778</v>
      </c>
      <c r="C23" s="130"/>
      <c r="D23" s="130"/>
      <c r="E23" s="248"/>
      <c r="F23" s="248"/>
      <c r="G23" s="248"/>
      <c r="H23" s="248"/>
      <c r="I23" s="248"/>
      <c r="J23" s="248"/>
      <c r="K23" s="248"/>
      <c r="L23" s="248"/>
      <c r="M23" s="164"/>
      <c r="N23" s="164"/>
      <c r="O23" s="164"/>
      <c r="P23" s="164"/>
      <c r="Q23" s="269">
        <f t="shared" si="0"/>
        <v>0</v>
      </c>
      <c r="R23" s="195" t="s">
        <v>10</v>
      </c>
      <c r="S23" s="248"/>
      <c r="T23" s="248"/>
      <c r="U23" s="191" t="s">
        <v>10</v>
      </c>
      <c r="V23" s="248"/>
      <c r="W23" s="1"/>
      <c r="X23" s="1"/>
      <c r="Y23" s="197"/>
      <c r="AR23" s="198"/>
      <c r="AS23" s="198"/>
      <c r="AT23" s="198"/>
      <c r="AU23" s="198"/>
      <c r="AV23" s="198"/>
      <c r="AW23" s="198"/>
      <c r="AX23" s="197"/>
      <c r="AY23" s="197"/>
      <c r="AZ23" s="197"/>
      <c r="BA23" s="197"/>
      <c r="BB23" s="197"/>
      <c r="BC23" s="197"/>
      <c r="BD23" s="197"/>
      <c r="BE23" s="197"/>
      <c r="BF23" s="197"/>
      <c r="BG23" s="197"/>
      <c r="BH23" s="197"/>
      <c r="BI23" s="197"/>
    </row>
    <row r="24" spans="1:61" s="46" customFormat="1" ht="13.5" customHeight="1" x14ac:dyDescent="0.25">
      <c r="A24" s="192"/>
      <c r="B24" s="86"/>
      <c r="C24" s="287"/>
      <c r="D24" s="287"/>
      <c r="E24" s="287"/>
      <c r="F24" s="287"/>
      <c r="G24" s="287"/>
      <c r="H24" s="287"/>
      <c r="I24" s="287"/>
      <c r="J24" s="287"/>
      <c r="K24" s="287"/>
      <c r="L24" s="287"/>
      <c r="M24" s="287"/>
      <c r="N24" s="287"/>
      <c r="O24" s="287"/>
      <c r="P24" s="287"/>
      <c r="Q24" s="287"/>
      <c r="R24" s="287"/>
      <c r="S24" s="287"/>
      <c r="T24" s="287"/>
      <c r="U24" s="287"/>
      <c r="V24" s="287"/>
      <c r="W24" s="287"/>
      <c r="X24" s="287"/>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7"/>
      <c r="AY24" s="197"/>
      <c r="AZ24" s="197"/>
      <c r="BA24" s="197"/>
      <c r="BB24" s="197"/>
      <c r="BC24" s="197"/>
      <c r="BD24" s="197"/>
      <c r="BE24" s="197"/>
      <c r="BF24" s="197"/>
      <c r="BG24" s="197"/>
      <c r="BH24" s="197"/>
      <c r="BI24" s="197"/>
    </row>
    <row r="25" spans="1:61" s="46" customFormat="1" ht="13.5" customHeight="1" x14ac:dyDescent="0.25">
      <c r="A25" s="192"/>
      <c r="B25" s="86"/>
      <c r="C25" s="287"/>
      <c r="D25" s="287"/>
      <c r="E25" s="287"/>
      <c r="F25" s="287"/>
      <c r="G25" s="287"/>
      <c r="H25" s="287"/>
      <c r="I25" s="287"/>
      <c r="J25" s="287"/>
      <c r="K25" s="287"/>
      <c r="L25" s="287"/>
      <c r="M25" s="287"/>
      <c r="N25" s="287"/>
      <c r="O25" s="287"/>
      <c r="P25" s="287"/>
      <c r="Q25" s="287"/>
      <c r="R25" s="287"/>
      <c r="S25" s="287"/>
      <c r="T25" s="287"/>
      <c r="U25" s="287"/>
      <c r="V25" s="287"/>
      <c r="W25" s="287"/>
      <c r="X25" s="287"/>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7"/>
      <c r="AY25" s="197"/>
      <c r="AZ25" s="197"/>
      <c r="BA25" s="197"/>
      <c r="BB25" s="197"/>
      <c r="BC25" s="197"/>
      <c r="BD25" s="197"/>
      <c r="BE25" s="197"/>
      <c r="BF25" s="197"/>
      <c r="BG25" s="197"/>
      <c r="BH25" s="197"/>
      <c r="BI25" s="197"/>
    </row>
    <row r="26" spans="1:61" s="46" customFormat="1" ht="13.5" customHeight="1" x14ac:dyDescent="0.25">
      <c r="A26" s="192"/>
      <c r="B26" s="86"/>
      <c r="C26" s="287"/>
      <c r="D26" s="287"/>
      <c r="E26" s="287"/>
      <c r="F26" s="287"/>
      <c r="G26" s="287"/>
      <c r="H26" s="287"/>
      <c r="I26" s="287"/>
      <c r="J26" s="287"/>
      <c r="K26" s="287"/>
      <c r="L26" s="287"/>
      <c r="M26" s="287"/>
      <c r="N26" s="287"/>
      <c r="O26" s="287"/>
      <c r="P26" s="287"/>
      <c r="Q26" s="287"/>
      <c r="R26" s="287"/>
      <c r="S26" s="287"/>
      <c r="T26" s="287"/>
      <c r="U26" s="287"/>
      <c r="V26" s="287"/>
      <c r="W26" s="287"/>
      <c r="X26" s="287"/>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197"/>
      <c r="AY26" s="197"/>
      <c r="AZ26" s="197"/>
      <c r="BA26" s="197"/>
      <c r="BB26" s="197"/>
      <c r="BC26" s="197"/>
      <c r="BD26" s="197"/>
      <c r="BE26" s="197"/>
      <c r="BF26" s="197"/>
      <c r="BG26" s="197"/>
      <c r="BH26" s="197"/>
      <c r="BI26" s="197"/>
    </row>
    <row r="27" spans="1:61" s="46" customFormat="1" ht="21.75" customHeight="1" x14ac:dyDescent="0.25">
      <c r="A27" s="192"/>
      <c r="B27" s="74" t="s">
        <v>1034</v>
      </c>
      <c r="C27" s="308"/>
      <c r="D27" s="308"/>
      <c r="E27" s="308"/>
      <c r="F27" s="308"/>
      <c r="G27" s="308"/>
      <c r="H27" s="308"/>
      <c r="I27" s="308"/>
      <c r="J27" s="308"/>
      <c r="K27" s="308"/>
      <c r="L27" s="308"/>
      <c r="M27" s="308"/>
      <c r="N27" s="308"/>
      <c r="O27" s="308"/>
      <c r="P27" s="308"/>
      <c r="Q27" s="308"/>
      <c r="R27" s="308"/>
      <c r="S27" s="308"/>
      <c r="T27" s="308"/>
      <c r="U27" s="308"/>
      <c r="V27" s="308"/>
      <c r="W27" s="308"/>
      <c r="X27" s="30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7"/>
      <c r="AY27" s="197"/>
      <c r="AZ27" s="197"/>
      <c r="BA27" s="197"/>
      <c r="BB27" s="197"/>
      <c r="BC27" s="197"/>
      <c r="BD27" s="197"/>
      <c r="BE27" s="197"/>
      <c r="BF27" s="197"/>
      <c r="BG27" s="197"/>
      <c r="BH27" s="197"/>
      <c r="BI27" s="197"/>
    </row>
    <row r="28" spans="1:61" s="46" customFormat="1" ht="13.5" customHeight="1" x14ac:dyDescent="0.25">
      <c r="A28" s="192"/>
      <c r="B28" s="86"/>
      <c r="C28" s="287"/>
      <c r="D28" s="287"/>
      <c r="E28" s="287"/>
      <c r="F28" s="287"/>
      <c r="G28" s="287"/>
      <c r="H28" s="287"/>
      <c r="I28" s="287"/>
      <c r="J28" s="287"/>
      <c r="K28" s="287"/>
      <c r="L28" s="287"/>
      <c r="M28" s="287"/>
      <c r="N28" s="287"/>
      <c r="O28" s="287"/>
      <c r="P28" s="287"/>
      <c r="Q28" s="287"/>
      <c r="R28" s="287"/>
      <c r="S28" s="287"/>
      <c r="T28" s="287"/>
      <c r="U28" s="287"/>
      <c r="V28" s="287"/>
      <c r="W28" s="287"/>
      <c r="X28" s="287"/>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c r="AW28" s="198"/>
      <c r="AX28" s="197"/>
      <c r="AY28" s="197"/>
      <c r="AZ28" s="197"/>
      <c r="BA28" s="197"/>
      <c r="BB28" s="197"/>
      <c r="BC28" s="197"/>
      <c r="BD28" s="197"/>
      <c r="BE28" s="197"/>
      <c r="BF28" s="197"/>
      <c r="BG28" s="197"/>
      <c r="BH28" s="197"/>
      <c r="BI28" s="197"/>
    </row>
    <row r="29" spans="1:61" s="46" customFormat="1" ht="13.5" customHeight="1" x14ac:dyDescent="0.25">
      <c r="A29" s="192"/>
      <c r="B29" s="86"/>
      <c r="C29" s="287"/>
      <c r="D29" s="287"/>
      <c r="E29" s="287"/>
      <c r="F29" s="287"/>
      <c r="G29" s="287"/>
      <c r="H29" s="287"/>
      <c r="I29" s="287"/>
      <c r="J29" s="287"/>
      <c r="K29" s="287"/>
      <c r="L29" s="287"/>
      <c r="M29" s="287"/>
      <c r="N29" s="287"/>
      <c r="O29" s="287"/>
      <c r="P29" s="287"/>
      <c r="Q29" s="287"/>
      <c r="R29" s="287"/>
      <c r="S29" s="287"/>
      <c r="T29" s="287"/>
      <c r="U29" s="287"/>
      <c r="V29" s="287"/>
      <c r="W29" s="287"/>
      <c r="X29" s="287"/>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7"/>
      <c r="AY29" s="197"/>
      <c r="AZ29" s="197"/>
      <c r="BA29" s="197"/>
      <c r="BB29" s="197"/>
      <c r="BC29" s="197"/>
      <c r="BD29" s="197"/>
      <c r="BE29" s="197"/>
      <c r="BF29" s="197"/>
      <c r="BG29" s="197"/>
      <c r="BH29" s="197"/>
      <c r="BI29" s="197"/>
    </row>
    <row r="30" spans="1:61" s="46" customFormat="1" ht="18" customHeight="1" x14ac:dyDescent="0.25">
      <c r="A30" s="192"/>
      <c r="B30" s="444" t="s">
        <v>1035</v>
      </c>
      <c r="C30" s="445"/>
      <c r="D30" s="445"/>
      <c r="E30" s="446"/>
      <c r="F30" s="206" t="s">
        <v>272</v>
      </c>
      <c r="G30" s="447" t="str">
        <f>IF(F30="Sim","&lt;Preencha as folhas seguintes de acordo com a numeração da fonte sujeita a monitorização&gt;", "")</f>
        <v/>
      </c>
      <c r="H30" s="447"/>
      <c r="I30" s="447"/>
      <c r="J30" s="447"/>
      <c r="K30" s="447"/>
      <c r="L30" s="447"/>
      <c r="M30" s="447"/>
      <c r="N30" s="447"/>
      <c r="O30" s="287"/>
      <c r="P30" s="287"/>
      <c r="Q30" s="287"/>
      <c r="R30" s="287"/>
      <c r="S30" s="287"/>
      <c r="T30" s="287"/>
      <c r="U30" s="287"/>
      <c r="V30" s="287"/>
      <c r="W30" s="287"/>
      <c r="X30" s="287"/>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197"/>
      <c r="AY30" s="197"/>
      <c r="AZ30" s="197"/>
      <c r="BA30" s="197"/>
      <c r="BB30" s="197"/>
      <c r="BC30" s="197"/>
      <c r="BD30" s="197"/>
      <c r="BE30" s="197"/>
      <c r="BF30" s="197"/>
      <c r="BG30" s="197"/>
      <c r="BH30" s="197"/>
      <c r="BI30" s="197"/>
    </row>
    <row r="31" spans="1:61" s="46" customFormat="1" ht="18" customHeight="1" x14ac:dyDescent="0.25">
      <c r="A31" s="192"/>
      <c r="B31" s="448" t="s">
        <v>100</v>
      </c>
      <c r="C31" s="449"/>
      <c r="D31" s="449"/>
      <c r="E31" s="450"/>
      <c r="F31" s="206" t="s">
        <v>272</v>
      </c>
      <c r="G31" s="447" t="str">
        <f>IF(F31="Sim","&lt;Indique a fonte e o parâmetro&gt;", "")</f>
        <v/>
      </c>
      <c r="H31" s="447"/>
      <c r="I31" s="447"/>
      <c r="J31" s="447"/>
      <c r="K31" s="447"/>
      <c r="L31" s="447"/>
      <c r="M31" s="447"/>
      <c r="N31" s="447"/>
      <c r="O31" s="287"/>
      <c r="P31" s="287"/>
      <c r="Q31" s="287"/>
      <c r="R31" s="287"/>
      <c r="S31" s="287"/>
      <c r="T31" s="287"/>
      <c r="U31" s="287"/>
      <c r="V31" s="287"/>
      <c r="W31" s="287"/>
      <c r="X31" s="287"/>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7"/>
      <c r="AY31" s="197"/>
      <c r="AZ31" s="197"/>
      <c r="BA31" s="197"/>
      <c r="BB31" s="197"/>
      <c r="BC31" s="197"/>
      <c r="BD31" s="197"/>
      <c r="BE31" s="197"/>
      <c r="BF31" s="197"/>
      <c r="BG31" s="197"/>
      <c r="BH31" s="197"/>
      <c r="BI31" s="197"/>
    </row>
    <row r="32" spans="1:61" s="46" customFormat="1" ht="18" customHeight="1" x14ac:dyDescent="0.25">
      <c r="A32" s="192"/>
      <c r="B32" s="448" t="s">
        <v>101</v>
      </c>
      <c r="C32" s="449"/>
      <c r="D32" s="449"/>
      <c r="E32" s="450"/>
      <c r="F32" s="206" t="s">
        <v>272</v>
      </c>
      <c r="G32" s="451" t="str">
        <f>IF(F32="Sim","&lt;Observações&gt;", "")</f>
        <v/>
      </c>
      <c r="H32" s="451"/>
      <c r="I32" s="451"/>
      <c r="J32" s="451"/>
      <c r="K32" s="451"/>
      <c r="L32" s="451"/>
      <c r="M32" s="451"/>
      <c r="N32" s="451"/>
      <c r="O32" s="287"/>
      <c r="P32" s="287"/>
      <c r="Q32" s="287"/>
      <c r="R32" s="287"/>
      <c r="S32" s="287"/>
      <c r="T32" s="287"/>
      <c r="U32" s="287"/>
      <c r="V32" s="287"/>
      <c r="W32" s="287"/>
      <c r="X32" s="287"/>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7"/>
      <c r="AY32" s="197"/>
      <c r="AZ32" s="197"/>
      <c r="BA32" s="197"/>
      <c r="BB32" s="197"/>
      <c r="BC32" s="197"/>
      <c r="BD32" s="197"/>
      <c r="BE32" s="197"/>
      <c r="BF32" s="197"/>
      <c r="BG32" s="197"/>
      <c r="BH32" s="197"/>
      <c r="BI32" s="197"/>
    </row>
    <row r="33" spans="1:67" s="46" customFormat="1" ht="13.5" customHeight="1" x14ac:dyDescent="0.25">
      <c r="A33" s="192"/>
      <c r="B33" s="86"/>
      <c r="C33" s="287"/>
      <c r="D33" s="287"/>
      <c r="E33" s="287"/>
      <c r="F33" s="287"/>
      <c r="G33" s="287"/>
      <c r="H33" s="287"/>
      <c r="I33" s="287"/>
      <c r="J33" s="287"/>
      <c r="K33" s="287"/>
      <c r="L33" s="287"/>
      <c r="M33" s="287"/>
      <c r="N33" s="287"/>
      <c r="O33" s="287"/>
      <c r="P33" s="287"/>
      <c r="Q33" s="287"/>
      <c r="R33" s="287"/>
      <c r="S33" s="287"/>
      <c r="T33" s="287"/>
      <c r="U33" s="287"/>
      <c r="V33" s="287"/>
      <c r="W33" s="287"/>
      <c r="X33" s="287"/>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7"/>
      <c r="AY33" s="197"/>
      <c r="AZ33" s="197"/>
      <c r="BA33" s="197"/>
      <c r="BB33" s="197"/>
      <c r="BC33" s="197"/>
      <c r="BD33" s="197"/>
      <c r="BE33" s="197"/>
      <c r="BF33" s="197"/>
      <c r="BG33" s="197"/>
      <c r="BH33" s="197"/>
      <c r="BI33" s="197"/>
    </row>
    <row r="34" spans="1:67" s="46" customFormat="1" ht="13.5" customHeight="1" x14ac:dyDescent="0.25">
      <c r="A34" s="192"/>
      <c r="B34" s="86"/>
      <c r="C34" s="287"/>
      <c r="D34" s="287"/>
      <c r="E34" s="287"/>
      <c r="F34" s="287"/>
      <c r="G34" s="287"/>
      <c r="H34" s="287"/>
      <c r="I34" s="287"/>
      <c r="J34" s="287"/>
      <c r="K34" s="287"/>
      <c r="L34" s="287"/>
      <c r="M34" s="287"/>
      <c r="N34" s="287"/>
      <c r="O34" s="287"/>
      <c r="P34" s="287"/>
      <c r="Q34" s="287"/>
      <c r="R34" s="287"/>
      <c r="S34" s="287"/>
      <c r="T34" s="287"/>
      <c r="U34" s="287"/>
      <c r="V34" s="287"/>
      <c r="W34" s="287"/>
      <c r="X34" s="287"/>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7"/>
      <c r="AY34" s="197"/>
      <c r="AZ34" s="197"/>
      <c r="BA34" s="197"/>
      <c r="BB34" s="197"/>
      <c r="BC34" s="197"/>
      <c r="BD34" s="197"/>
      <c r="BE34" s="197"/>
      <c r="BF34" s="197"/>
      <c r="BG34" s="197"/>
      <c r="BH34" s="197"/>
      <c r="BI34" s="197"/>
    </row>
    <row r="35" spans="1:67" s="46" customFormat="1" ht="16.5" customHeight="1" x14ac:dyDescent="0.25">
      <c r="A35" s="192"/>
      <c r="B35" s="444" t="s">
        <v>1036</v>
      </c>
      <c r="C35" s="445"/>
      <c r="D35" s="445"/>
      <c r="E35" s="446"/>
      <c r="F35" s="206" t="s">
        <v>272</v>
      </c>
      <c r="G35" s="447" t="str">
        <f>IF(F35="Sim","&lt;Preencha as folhas seguintes de acordo com a numeração da fonte sujeita a monitorização&gt;", "")</f>
        <v/>
      </c>
      <c r="H35" s="447"/>
      <c r="I35" s="447"/>
      <c r="J35" s="447"/>
      <c r="K35" s="447"/>
      <c r="L35" s="447"/>
      <c r="M35" s="447"/>
      <c r="N35" s="447"/>
      <c r="O35" s="287"/>
      <c r="P35" s="287"/>
      <c r="Q35" s="287"/>
      <c r="R35" s="287"/>
      <c r="S35" s="287"/>
      <c r="T35" s="287"/>
      <c r="U35" s="287"/>
      <c r="V35" s="287"/>
      <c r="W35" s="287"/>
      <c r="X35" s="287"/>
      <c r="Y35" s="198"/>
      <c r="Z35" s="198"/>
      <c r="AA35" s="198"/>
      <c r="AB35" s="198"/>
      <c r="AC35" s="198"/>
      <c r="AD35" s="198"/>
      <c r="AE35" s="198"/>
      <c r="AF35" s="198"/>
      <c r="AG35" s="198"/>
      <c r="AH35" s="198"/>
      <c r="AI35" s="198"/>
      <c r="AJ35" s="198"/>
      <c r="AK35" s="198"/>
      <c r="AL35" s="198"/>
      <c r="AM35" s="198"/>
      <c r="AN35" s="198"/>
      <c r="AO35" s="198"/>
      <c r="AP35" s="198"/>
      <c r="AQ35" s="198"/>
      <c r="AR35" s="198"/>
      <c r="AS35" s="198"/>
      <c r="AT35" s="198"/>
      <c r="AU35" s="198"/>
      <c r="AV35" s="198"/>
      <c r="AW35" s="198"/>
      <c r="AX35" s="197"/>
      <c r="AY35" s="197"/>
      <c r="AZ35" s="197"/>
      <c r="BA35" s="197"/>
      <c r="BB35" s="197"/>
      <c r="BC35" s="197"/>
      <c r="BD35" s="197"/>
      <c r="BE35" s="197"/>
      <c r="BF35" s="197"/>
      <c r="BG35" s="197"/>
      <c r="BH35" s="197"/>
      <c r="BI35" s="197"/>
    </row>
    <row r="36" spans="1:67" s="46" customFormat="1" ht="16.5" customHeight="1" x14ac:dyDescent="0.25">
      <c r="A36" s="192"/>
      <c r="B36" s="448" t="s">
        <v>798</v>
      </c>
      <c r="C36" s="449"/>
      <c r="D36" s="449"/>
      <c r="E36" s="450"/>
      <c r="F36" s="206" t="s">
        <v>272</v>
      </c>
      <c r="G36" s="447" t="str">
        <f>IF(F36="Sim","&lt;Indique a fonte e o parâmetro&gt;", "")</f>
        <v/>
      </c>
      <c r="H36" s="447"/>
      <c r="I36" s="447"/>
      <c r="J36" s="447"/>
      <c r="K36" s="447"/>
      <c r="L36" s="447"/>
      <c r="M36" s="447"/>
      <c r="N36" s="447"/>
      <c r="O36" s="287"/>
      <c r="P36" s="287"/>
      <c r="Q36" s="287"/>
      <c r="R36" s="287"/>
      <c r="S36" s="287"/>
      <c r="T36" s="287"/>
      <c r="U36" s="287"/>
      <c r="V36" s="287"/>
      <c r="W36" s="287"/>
      <c r="X36" s="287"/>
      <c r="Y36" s="198"/>
      <c r="Z36" s="198"/>
      <c r="AA36" s="198"/>
      <c r="AB36" s="198"/>
      <c r="AC36" s="198"/>
      <c r="AD36" s="198"/>
      <c r="AE36" s="198"/>
      <c r="AF36" s="198"/>
      <c r="AG36" s="198"/>
      <c r="AH36" s="198"/>
      <c r="AI36" s="198"/>
      <c r="AJ36" s="198"/>
      <c r="AK36" s="198"/>
      <c r="AL36" s="198"/>
      <c r="AM36" s="198"/>
      <c r="AN36" s="198"/>
      <c r="AO36" s="198"/>
      <c r="AP36" s="198"/>
      <c r="AQ36" s="198"/>
      <c r="AR36" s="198"/>
      <c r="AS36" s="198"/>
      <c r="AT36" s="198"/>
      <c r="AU36" s="198"/>
      <c r="AV36" s="198"/>
      <c r="AW36" s="198"/>
      <c r="AX36" s="197"/>
      <c r="AY36" s="197"/>
      <c r="AZ36" s="197"/>
      <c r="BA36" s="197"/>
      <c r="BB36" s="197"/>
      <c r="BC36" s="197"/>
      <c r="BD36" s="197"/>
      <c r="BE36" s="197"/>
      <c r="BF36" s="197"/>
      <c r="BG36" s="197"/>
      <c r="BH36" s="197"/>
      <c r="BI36" s="197"/>
    </row>
    <row r="37" spans="1:67" s="46" customFormat="1" ht="16.5" customHeight="1" x14ac:dyDescent="0.25">
      <c r="A37" s="192"/>
      <c r="B37" s="448" t="s">
        <v>799</v>
      </c>
      <c r="C37" s="449"/>
      <c r="D37" s="449"/>
      <c r="E37" s="450"/>
      <c r="F37" s="206" t="s">
        <v>272</v>
      </c>
      <c r="G37" s="451" t="str">
        <f>IF(F37="Sim","&lt;Observações&gt;", "")</f>
        <v/>
      </c>
      <c r="H37" s="451"/>
      <c r="I37" s="451"/>
      <c r="J37" s="451"/>
      <c r="K37" s="451"/>
      <c r="L37" s="451"/>
      <c r="M37" s="451"/>
      <c r="N37" s="451"/>
      <c r="O37" s="287"/>
      <c r="P37" s="287"/>
      <c r="Q37" s="287"/>
      <c r="R37" s="287"/>
      <c r="S37" s="287"/>
      <c r="T37" s="287"/>
      <c r="U37" s="287"/>
      <c r="V37" s="287"/>
      <c r="W37" s="287"/>
      <c r="X37" s="287"/>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7"/>
      <c r="AY37" s="197"/>
      <c r="AZ37" s="197"/>
      <c r="BA37" s="197"/>
      <c r="BB37" s="197"/>
      <c r="BC37" s="197"/>
      <c r="BD37" s="197"/>
      <c r="BE37" s="197"/>
      <c r="BF37" s="197"/>
      <c r="BG37" s="197"/>
      <c r="BH37" s="197"/>
      <c r="BI37" s="197"/>
    </row>
    <row r="38" spans="1:67" s="46" customFormat="1" ht="13.5" customHeight="1" x14ac:dyDescent="0.25">
      <c r="A38" s="192"/>
      <c r="B38" s="86"/>
      <c r="C38" s="287"/>
      <c r="D38" s="287"/>
      <c r="E38" s="287"/>
      <c r="F38" s="287"/>
      <c r="G38" s="287"/>
      <c r="H38" s="287"/>
      <c r="I38" s="287"/>
      <c r="J38" s="287"/>
      <c r="K38" s="287"/>
      <c r="L38" s="287"/>
      <c r="M38" s="287"/>
      <c r="N38" s="287"/>
      <c r="O38" s="287"/>
      <c r="P38" s="287"/>
      <c r="Q38" s="287"/>
      <c r="R38" s="287"/>
      <c r="S38" s="287"/>
      <c r="T38" s="287"/>
      <c r="U38" s="287"/>
      <c r="V38" s="287"/>
      <c r="W38" s="287"/>
      <c r="X38" s="287"/>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7"/>
      <c r="AY38" s="197"/>
      <c r="AZ38" s="197"/>
      <c r="BA38" s="197"/>
      <c r="BB38" s="197"/>
      <c r="BC38" s="197"/>
      <c r="BD38" s="197"/>
      <c r="BE38" s="197"/>
      <c r="BF38" s="197"/>
      <c r="BG38" s="197"/>
      <c r="BH38" s="197"/>
      <c r="BI38" s="197"/>
    </row>
    <row r="39" spans="1:67" s="46" customFormat="1" ht="13.5" customHeight="1" x14ac:dyDescent="0.25">
      <c r="A39" s="192"/>
      <c r="B39" s="86"/>
      <c r="C39" s="287"/>
      <c r="D39" s="287"/>
      <c r="E39" s="287"/>
      <c r="F39" s="287"/>
      <c r="G39" s="287"/>
      <c r="H39" s="287"/>
      <c r="I39" s="287"/>
      <c r="J39" s="287"/>
      <c r="K39" s="287"/>
      <c r="L39" s="287"/>
      <c r="M39" s="287"/>
      <c r="N39" s="287"/>
      <c r="O39" s="287"/>
      <c r="P39" s="287"/>
      <c r="Q39" s="287"/>
      <c r="R39" s="287"/>
      <c r="S39" s="287"/>
      <c r="T39" s="287"/>
      <c r="U39" s="287"/>
      <c r="V39" s="287"/>
      <c r="W39" s="287"/>
      <c r="X39" s="287"/>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7"/>
      <c r="AY39" s="197"/>
      <c r="AZ39" s="197"/>
      <c r="BA39" s="197"/>
      <c r="BB39" s="197"/>
      <c r="BC39" s="197"/>
      <c r="BD39" s="197"/>
      <c r="BE39" s="197"/>
      <c r="BF39" s="197"/>
      <c r="BG39" s="197"/>
      <c r="BH39" s="197"/>
      <c r="BI39" s="197"/>
    </row>
    <row r="40" spans="1:67" x14ac:dyDescent="0.25">
      <c r="A40" s="192"/>
      <c r="B40" s="16"/>
      <c r="C40" s="16"/>
      <c r="D40" s="16"/>
      <c r="E40" s="16"/>
      <c r="F40" s="16"/>
      <c r="G40" s="16"/>
      <c r="H40" s="16"/>
      <c r="I40" s="16"/>
      <c r="J40" s="16"/>
      <c r="K40" s="16"/>
      <c r="L40" s="16"/>
      <c r="M40" s="16"/>
      <c r="N40" s="16"/>
      <c r="O40" s="16"/>
      <c r="P40" s="16"/>
      <c r="Q40" s="16"/>
      <c r="R40" s="16"/>
      <c r="S40" s="16"/>
      <c r="T40" s="16"/>
      <c r="U40" s="16"/>
      <c r="V40" s="16"/>
      <c r="W40" s="16"/>
      <c r="X40" s="16"/>
      <c r="Y40" s="201"/>
      <c r="Z40" s="201"/>
      <c r="AA40" s="201"/>
      <c r="AB40" s="201"/>
      <c r="AC40" s="201"/>
      <c r="AD40" s="201"/>
      <c r="AE40" s="201"/>
      <c r="AF40" s="201"/>
      <c r="AG40" s="201"/>
      <c r="AH40" s="201"/>
      <c r="AI40" s="201"/>
      <c r="AJ40" s="201"/>
      <c r="AK40" s="201"/>
      <c r="AL40" s="201"/>
      <c r="AM40" s="201"/>
      <c r="AN40" s="201"/>
      <c r="AO40" s="201"/>
      <c r="AP40" s="201"/>
      <c r="AQ40" s="201"/>
      <c r="AR40" s="199"/>
      <c r="AS40" s="199"/>
      <c r="AT40" s="200"/>
      <c r="AU40" s="200"/>
      <c r="AV40" s="200"/>
      <c r="AW40" s="200"/>
      <c r="BJ40" s="44"/>
      <c r="BK40" s="44"/>
      <c r="BL40" s="44"/>
      <c r="BM40" s="44"/>
      <c r="BN40" s="44"/>
      <c r="BO40" s="44"/>
    </row>
    <row r="41" spans="1:67" ht="21.75" customHeight="1" x14ac:dyDescent="0.25">
      <c r="A41" s="192"/>
      <c r="B41" s="196" t="s">
        <v>146</v>
      </c>
      <c r="C41" s="9"/>
      <c r="D41" s="9"/>
      <c r="E41" s="9"/>
      <c r="F41" s="9"/>
      <c r="G41" s="9"/>
      <c r="H41" s="9"/>
      <c r="I41" s="9"/>
      <c r="J41" s="9"/>
      <c r="K41" s="9"/>
      <c r="L41" s="9"/>
      <c r="M41" s="9"/>
      <c r="N41" s="9"/>
      <c r="O41" s="9"/>
      <c r="P41" s="120"/>
      <c r="Q41" s="120"/>
      <c r="R41" s="120"/>
      <c r="S41" s="120"/>
      <c r="T41" s="120"/>
      <c r="U41" s="120"/>
      <c r="V41" s="16"/>
      <c r="W41" s="16"/>
      <c r="X41" s="16"/>
      <c r="Y41" s="201"/>
      <c r="Z41" s="201"/>
      <c r="AA41" s="201"/>
      <c r="AB41" s="201"/>
      <c r="AC41" s="201"/>
      <c r="AD41" s="201"/>
      <c r="AE41" s="201"/>
      <c r="AF41" s="201"/>
      <c r="AG41" s="201"/>
      <c r="AH41" s="201"/>
      <c r="AI41" s="201"/>
      <c r="AJ41" s="201"/>
      <c r="AK41" s="201"/>
      <c r="AL41" s="201"/>
      <c r="AM41" s="201"/>
      <c r="AN41" s="201"/>
      <c r="AO41" s="201"/>
      <c r="AP41" s="201"/>
      <c r="AQ41" s="201"/>
      <c r="AR41" s="199"/>
      <c r="AS41" s="199"/>
      <c r="AT41" s="200"/>
      <c r="AU41" s="200"/>
      <c r="AV41" s="200"/>
      <c r="AW41" s="200"/>
      <c r="BJ41" s="44"/>
      <c r="BK41" s="44"/>
      <c r="BL41" s="44"/>
      <c r="BM41" s="44"/>
      <c r="BN41" s="44"/>
      <c r="BO41" s="44"/>
    </row>
    <row r="42" spans="1:67" x14ac:dyDescent="0.25">
      <c r="A42" s="192"/>
      <c r="B42" s="442" t="s">
        <v>147</v>
      </c>
      <c r="C42" s="442"/>
      <c r="D42" s="442"/>
      <c r="E42" s="442"/>
      <c r="F42" s="442"/>
      <c r="G42" s="442"/>
      <c r="H42" s="442"/>
      <c r="I42" s="442"/>
      <c r="J42" s="442"/>
      <c r="K42" s="442"/>
      <c r="L42" s="442"/>
      <c r="M42" s="442"/>
      <c r="N42" s="442"/>
      <c r="O42" s="442"/>
      <c r="P42" s="120"/>
      <c r="Q42" s="120"/>
      <c r="R42" s="120"/>
      <c r="S42" s="120"/>
      <c r="T42" s="120"/>
      <c r="U42" s="120"/>
      <c r="V42" s="16"/>
      <c r="W42" s="16"/>
      <c r="X42" s="16"/>
      <c r="Y42" s="201"/>
      <c r="Z42" s="201"/>
      <c r="AA42" s="201"/>
      <c r="AB42" s="201"/>
      <c r="AC42" s="201"/>
      <c r="AD42" s="201"/>
      <c r="AE42" s="201"/>
      <c r="AF42" s="201"/>
      <c r="AG42" s="201"/>
      <c r="AH42" s="201"/>
      <c r="AI42" s="201"/>
      <c r="AJ42" s="201"/>
      <c r="AK42" s="201"/>
      <c r="AL42" s="201"/>
      <c r="AM42" s="201"/>
      <c r="AN42" s="201"/>
      <c r="AO42" s="201"/>
      <c r="AP42" s="201"/>
      <c r="AQ42" s="201"/>
      <c r="AR42" s="199"/>
      <c r="AS42" s="199"/>
      <c r="AT42" s="200"/>
      <c r="AU42" s="200"/>
      <c r="AV42" s="200"/>
      <c r="AW42" s="200"/>
      <c r="BJ42" s="44"/>
      <c r="BK42" s="44"/>
      <c r="BL42" s="44"/>
      <c r="BM42" s="44"/>
      <c r="BN42" s="44"/>
      <c r="BO42" s="44"/>
    </row>
    <row r="43" spans="1:67" x14ac:dyDescent="0.25">
      <c r="A43" s="192"/>
      <c r="B43" s="442"/>
      <c r="C43" s="442"/>
      <c r="D43" s="442"/>
      <c r="E43" s="442"/>
      <c r="F43" s="442"/>
      <c r="G43" s="442"/>
      <c r="H43" s="442"/>
      <c r="I43" s="442"/>
      <c r="J43" s="442"/>
      <c r="K43" s="442"/>
      <c r="L43" s="442"/>
      <c r="M43" s="442"/>
      <c r="N43" s="442"/>
      <c r="O43" s="442"/>
      <c r="P43" s="120"/>
      <c r="Q43" s="120"/>
      <c r="R43" s="120"/>
      <c r="S43" s="120"/>
      <c r="T43" s="120"/>
      <c r="U43" s="120"/>
      <c r="V43" s="16"/>
      <c r="W43" s="16"/>
      <c r="X43" s="16"/>
      <c r="Y43" s="201"/>
      <c r="Z43" s="201"/>
      <c r="AA43" s="201"/>
      <c r="AB43" s="201"/>
      <c r="AC43" s="201"/>
      <c r="AD43" s="201"/>
      <c r="AE43" s="201"/>
      <c r="AF43" s="201"/>
      <c r="AG43" s="201"/>
      <c r="AH43" s="201"/>
      <c r="AI43" s="201"/>
      <c r="AJ43" s="201"/>
      <c r="AK43" s="201"/>
      <c r="AL43" s="201"/>
      <c r="AM43" s="201"/>
      <c r="AN43" s="201"/>
      <c r="AO43" s="201"/>
      <c r="AP43" s="201"/>
      <c r="AQ43" s="201"/>
      <c r="AR43" s="199"/>
      <c r="AS43" s="199"/>
      <c r="AT43" s="200"/>
      <c r="AU43" s="200"/>
      <c r="AV43" s="200"/>
      <c r="AW43" s="200"/>
      <c r="BJ43" s="44"/>
      <c r="BK43" s="44"/>
      <c r="BL43" s="44"/>
      <c r="BM43" s="44"/>
      <c r="BN43" s="44"/>
      <c r="BO43" s="44"/>
    </row>
    <row r="44" spans="1:67" x14ac:dyDescent="0.25">
      <c r="A44" s="192"/>
      <c r="B44" s="442"/>
      <c r="C44" s="442"/>
      <c r="D44" s="442"/>
      <c r="E44" s="442"/>
      <c r="F44" s="442"/>
      <c r="G44" s="442"/>
      <c r="H44" s="442"/>
      <c r="I44" s="442"/>
      <c r="J44" s="442"/>
      <c r="K44" s="442"/>
      <c r="L44" s="442"/>
      <c r="M44" s="442"/>
      <c r="N44" s="442"/>
      <c r="O44" s="442"/>
      <c r="P44" s="120"/>
      <c r="Q44" s="120"/>
      <c r="R44" s="120"/>
      <c r="S44" s="120"/>
      <c r="T44" s="120"/>
      <c r="U44" s="120"/>
      <c r="V44" s="16"/>
      <c r="W44" s="16"/>
      <c r="X44" s="16"/>
      <c r="Y44" s="201"/>
      <c r="Z44" s="201"/>
      <c r="AA44" s="201"/>
      <c r="AB44" s="201"/>
      <c r="AC44" s="201"/>
      <c r="AD44" s="201"/>
      <c r="AE44" s="201"/>
      <c r="AF44" s="201"/>
      <c r="AG44" s="201"/>
      <c r="AH44" s="201"/>
      <c r="AI44" s="201"/>
      <c r="AJ44" s="201"/>
      <c r="AK44" s="201"/>
      <c r="AL44" s="201"/>
      <c r="AM44" s="201"/>
      <c r="AN44" s="201"/>
      <c r="AO44" s="201"/>
      <c r="AP44" s="201"/>
      <c r="AQ44" s="201"/>
      <c r="AR44" s="199"/>
      <c r="AS44" s="199"/>
      <c r="AT44" s="200"/>
      <c r="AU44" s="200"/>
      <c r="AV44" s="200"/>
      <c r="AW44" s="200"/>
      <c r="BJ44" s="44"/>
      <c r="BK44" s="44"/>
      <c r="BL44" s="44"/>
      <c r="BM44" s="44"/>
      <c r="BN44" s="44"/>
      <c r="BO44" s="44"/>
    </row>
    <row r="45" spans="1:67" x14ac:dyDescent="0.25">
      <c r="A45" s="192"/>
      <c r="B45" s="442"/>
      <c r="C45" s="442"/>
      <c r="D45" s="442"/>
      <c r="E45" s="442"/>
      <c r="F45" s="442"/>
      <c r="G45" s="442"/>
      <c r="H45" s="442"/>
      <c r="I45" s="442"/>
      <c r="J45" s="442"/>
      <c r="K45" s="442"/>
      <c r="L45" s="442"/>
      <c r="M45" s="442"/>
      <c r="N45" s="442"/>
      <c r="O45" s="442"/>
      <c r="P45" s="120"/>
      <c r="Q45" s="120"/>
      <c r="R45" s="356" t="s">
        <v>1040</v>
      </c>
      <c r="S45" s="120"/>
      <c r="T45" s="120"/>
      <c r="U45" s="120"/>
      <c r="V45" s="16"/>
      <c r="W45" s="16"/>
      <c r="X45" s="16"/>
      <c r="Y45" s="201"/>
      <c r="Z45" s="201"/>
      <c r="AA45" s="201"/>
      <c r="AB45" s="201"/>
      <c r="AC45" s="201"/>
      <c r="AD45" s="201"/>
      <c r="AE45" s="201"/>
      <c r="AF45" s="201"/>
      <c r="AG45" s="201"/>
      <c r="AH45" s="201"/>
      <c r="AI45" s="201"/>
      <c r="AJ45" s="201"/>
      <c r="AK45" s="201"/>
      <c r="AL45" s="201"/>
      <c r="AM45" s="201"/>
      <c r="AN45" s="201"/>
      <c r="AO45" s="201"/>
      <c r="AP45" s="201"/>
      <c r="AQ45" s="201"/>
      <c r="AR45" s="199"/>
      <c r="AS45" s="199"/>
      <c r="AT45" s="200"/>
      <c r="AU45" s="200"/>
      <c r="AV45" s="200"/>
      <c r="AW45" s="200"/>
      <c r="BJ45" s="44"/>
      <c r="BK45" s="44"/>
      <c r="BL45" s="44"/>
      <c r="BM45" s="44"/>
      <c r="BN45" s="44"/>
      <c r="BO45" s="44"/>
    </row>
    <row r="46" spans="1:67" x14ac:dyDescent="0.25">
      <c r="A46" s="192"/>
      <c r="B46" s="442"/>
      <c r="C46" s="442"/>
      <c r="D46" s="442"/>
      <c r="E46" s="442"/>
      <c r="F46" s="442"/>
      <c r="G46" s="442"/>
      <c r="H46" s="442"/>
      <c r="I46" s="442"/>
      <c r="J46" s="442"/>
      <c r="K46" s="442"/>
      <c r="L46" s="442"/>
      <c r="M46" s="442"/>
      <c r="N46" s="442"/>
      <c r="O46" s="442"/>
      <c r="P46" s="120"/>
      <c r="Q46" s="120"/>
      <c r="R46" s="120"/>
      <c r="S46" s="120"/>
      <c r="T46" s="120"/>
      <c r="U46" s="120"/>
      <c r="V46" s="16"/>
      <c r="W46" s="16"/>
      <c r="X46" s="16"/>
      <c r="Y46" s="201"/>
      <c r="Z46" s="201"/>
      <c r="AA46" s="201"/>
      <c r="AB46" s="201"/>
      <c r="AC46" s="201"/>
      <c r="AD46" s="201"/>
      <c r="AE46" s="201"/>
      <c r="AF46" s="201"/>
      <c r="AG46" s="201"/>
      <c r="AH46" s="201"/>
      <c r="AI46" s="201"/>
      <c r="AJ46" s="201"/>
      <c r="AK46" s="201"/>
      <c r="AL46" s="201"/>
      <c r="AM46" s="201"/>
      <c r="AN46" s="201"/>
      <c r="AO46" s="201"/>
      <c r="AP46" s="201"/>
      <c r="AQ46" s="201"/>
      <c r="AR46" s="199"/>
      <c r="AS46" s="199"/>
      <c r="AT46" s="200"/>
      <c r="AU46" s="200"/>
      <c r="AV46" s="200"/>
      <c r="AW46" s="200"/>
      <c r="BJ46" s="44"/>
      <c r="BK46" s="44"/>
      <c r="BL46" s="44"/>
      <c r="BM46" s="44"/>
      <c r="BN46" s="44"/>
      <c r="BO46" s="44"/>
    </row>
    <row r="47" spans="1:67" x14ac:dyDescent="0.25">
      <c r="A47" s="192"/>
      <c r="B47" s="16"/>
      <c r="C47" s="16"/>
      <c r="D47" s="16"/>
      <c r="E47" s="16"/>
      <c r="F47" s="16"/>
      <c r="G47" s="16"/>
      <c r="H47" s="16"/>
      <c r="I47" s="16"/>
      <c r="J47" s="16"/>
      <c r="K47" s="16"/>
      <c r="L47" s="16"/>
      <c r="M47" s="16"/>
      <c r="N47" s="16"/>
      <c r="O47" s="16"/>
      <c r="P47" s="120"/>
      <c r="Q47" s="120"/>
      <c r="R47" s="120"/>
      <c r="S47" s="120"/>
      <c r="T47" s="120"/>
      <c r="U47" s="120"/>
      <c r="V47" s="16"/>
      <c r="W47" s="16"/>
      <c r="X47" s="16"/>
      <c r="Y47" s="201"/>
      <c r="Z47" s="201"/>
      <c r="AA47" s="201"/>
      <c r="AB47" s="201"/>
      <c r="AC47" s="201"/>
      <c r="AD47" s="201"/>
      <c r="AE47" s="201"/>
      <c r="AF47" s="201"/>
      <c r="AG47" s="201"/>
      <c r="AH47" s="201"/>
      <c r="AI47" s="201"/>
      <c r="AJ47" s="201"/>
      <c r="AK47" s="201"/>
      <c r="AL47" s="201"/>
      <c r="AM47" s="201"/>
      <c r="AN47" s="201"/>
      <c r="AO47" s="201"/>
      <c r="AP47" s="201"/>
      <c r="AQ47" s="201"/>
      <c r="AR47" s="199"/>
      <c r="AS47" s="199"/>
      <c r="AT47" s="200"/>
      <c r="AU47" s="200"/>
      <c r="AV47" s="200"/>
      <c r="AW47" s="200"/>
      <c r="BJ47" s="44"/>
      <c r="BK47" s="44"/>
      <c r="BL47" s="44"/>
      <c r="BM47" s="44"/>
      <c r="BN47" s="44"/>
      <c r="BO47" s="44"/>
    </row>
    <row r="48" spans="1:67" x14ac:dyDescent="0.25">
      <c r="A48" s="192"/>
      <c r="B48" s="16"/>
      <c r="C48" s="16"/>
      <c r="D48" s="16"/>
      <c r="E48" s="16"/>
      <c r="F48" s="16"/>
      <c r="G48" s="16"/>
      <c r="H48" s="16"/>
      <c r="I48" s="16"/>
      <c r="J48" s="16"/>
      <c r="K48" s="16"/>
      <c r="L48" s="16"/>
      <c r="M48" s="16"/>
      <c r="N48" s="16"/>
      <c r="O48" s="16"/>
      <c r="P48" s="16"/>
      <c r="Q48" s="16"/>
      <c r="R48" s="16"/>
      <c r="S48" s="16"/>
      <c r="T48" s="16"/>
      <c r="U48" s="16"/>
      <c r="V48" s="16"/>
      <c r="W48" s="16"/>
      <c r="X48" s="16"/>
      <c r="Y48" s="201"/>
      <c r="Z48" s="201"/>
      <c r="AA48" s="201"/>
      <c r="AB48" s="201"/>
      <c r="AC48" s="201"/>
      <c r="AD48" s="201"/>
      <c r="AE48" s="201"/>
      <c r="AF48" s="201"/>
      <c r="AG48" s="201"/>
      <c r="AH48" s="201"/>
      <c r="AI48" s="201"/>
      <c r="AJ48" s="201"/>
      <c r="AK48" s="201"/>
      <c r="AL48" s="201"/>
      <c r="AM48" s="201"/>
      <c r="AN48" s="201"/>
      <c r="AO48" s="201"/>
      <c r="AP48" s="201"/>
      <c r="AQ48" s="201"/>
      <c r="AR48" s="201"/>
      <c r="AS48" s="202"/>
      <c r="AT48" s="202"/>
      <c r="AU48" s="202"/>
      <c r="AV48" s="202"/>
      <c r="AW48" s="202"/>
      <c r="BJ48" s="44"/>
      <c r="BK48" s="44"/>
      <c r="BL48" s="44"/>
      <c r="BM48" s="44"/>
      <c r="BN48" s="44"/>
      <c r="BO48" s="44"/>
    </row>
    <row r="49" spans="1:67" x14ac:dyDescent="0.25">
      <c r="A49" s="192"/>
      <c r="B49" s="16"/>
      <c r="C49" s="16"/>
      <c r="D49" s="16"/>
      <c r="E49" s="16"/>
      <c r="F49" s="16"/>
      <c r="G49" s="16"/>
      <c r="H49" s="16"/>
      <c r="I49" s="16"/>
      <c r="J49" s="16"/>
      <c r="K49" s="16"/>
      <c r="L49" s="16"/>
      <c r="M49" s="16"/>
      <c r="N49" s="16"/>
      <c r="O49" s="16"/>
      <c r="P49" s="16"/>
      <c r="Q49" s="16"/>
      <c r="R49" s="16"/>
      <c r="S49" s="16"/>
      <c r="T49" s="16"/>
      <c r="U49" s="16"/>
      <c r="V49" s="16"/>
      <c r="W49" s="16"/>
      <c r="X49" s="16"/>
      <c r="Y49" s="201"/>
      <c r="Z49" s="201"/>
      <c r="AA49" s="201"/>
      <c r="AB49" s="201"/>
      <c r="AC49" s="201"/>
      <c r="AD49" s="201"/>
      <c r="AE49" s="201"/>
      <c r="AF49" s="201"/>
      <c r="AG49" s="201"/>
      <c r="AH49" s="201"/>
      <c r="AI49" s="201"/>
      <c r="AJ49" s="201"/>
      <c r="AK49" s="201"/>
      <c r="AL49" s="201"/>
      <c r="AM49" s="201"/>
      <c r="AN49" s="201"/>
      <c r="AO49" s="201"/>
      <c r="AP49" s="201"/>
      <c r="AQ49" s="201"/>
      <c r="AR49" s="201"/>
      <c r="AS49" s="202"/>
      <c r="AT49" s="202"/>
      <c r="AU49" s="202"/>
      <c r="AV49" s="202"/>
      <c r="AW49" s="202"/>
      <c r="BJ49" s="44"/>
      <c r="BK49" s="44"/>
      <c r="BL49" s="44"/>
      <c r="BM49" s="44"/>
      <c r="BN49" s="44"/>
      <c r="BO49" s="44"/>
    </row>
    <row r="50" spans="1:67" x14ac:dyDescent="0.25">
      <c r="A50" s="192"/>
      <c r="B50" s="43"/>
      <c r="C50" s="43"/>
      <c r="D50" s="43"/>
      <c r="E50" s="43"/>
      <c r="F50" s="43"/>
      <c r="G50" s="43"/>
      <c r="H50" s="43"/>
      <c r="I50" s="43"/>
      <c r="J50" s="43"/>
      <c r="K50" s="43"/>
      <c r="L50" s="43"/>
      <c r="M50" s="43"/>
      <c r="N50" s="43"/>
      <c r="O50" s="43"/>
      <c r="P50" s="43"/>
      <c r="Q50" s="43"/>
      <c r="R50" s="43"/>
      <c r="S50" s="43"/>
      <c r="T50" s="43"/>
      <c r="U50" s="43"/>
      <c r="V50" s="43"/>
      <c r="W50" s="43"/>
      <c r="X50" s="43"/>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BJ50" s="44"/>
      <c r="BK50" s="44"/>
      <c r="BL50" s="44"/>
      <c r="BM50" s="44"/>
      <c r="BN50" s="44"/>
      <c r="BO50" s="44"/>
    </row>
    <row r="51" spans="1:67" x14ac:dyDescent="0.25">
      <c r="A51" s="192"/>
      <c r="B51" s="292"/>
      <c r="C51" s="292"/>
      <c r="D51" s="292"/>
      <c r="E51" s="292"/>
      <c r="F51" s="292"/>
      <c r="G51" s="292"/>
      <c r="H51" s="292"/>
      <c r="I51" s="292"/>
      <c r="J51" s="292"/>
      <c r="K51" s="292"/>
      <c r="L51" s="292"/>
      <c r="M51" s="292"/>
      <c r="N51" s="292"/>
      <c r="O51" s="292"/>
      <c r="P51" s="292"/>
      <c r="Q51" s="292"/>
      <c r="R51" s="292"/>
      <c r="S51" s="292"/>
      <c r="T51" s="292"/>
      <c r="U51" s="292"/>
      <c r="V51" s="292"/>
      <c r="W51" s="292"/>
      <c r="X51" s="292"/>
    </row>
    <row r="52" spans="1:67" x14ac:dyDescent="0.25">
      <c r="B52" s="292"/>
      <c r="C52" s="292"/>
      <c r="D52" s="292"/>
      <c r="E52" s="292"/>
      <c r="F52" s="292"/>
      <c r="G52" s="292"/>
      <c r="H52" s="292"/>
      <c r="I52" s="292"/>
      <c r="J52" s="292"/>
      <c r="K52" s="292"/>
      <c r="L52" s="292"/>
      <c r="M52" s="292"/>
      <c r="N52" s="292"/>
      <c r="O52" s="292"/>
      <c r="P52" s="292"/>
      <c r="Q52" s="292"/>
      <c r="R52" s="292"/>
      <c r="S52" s="292"/>
      <c r="T52" s="292"/>
      <c r="U52" s="292"/>
      <c r="V52" s="292"/>
      <c r="W52" s="292"/>
      <c r="X52" s="292"/>
    </row>
    <row r="53" spans="1:67" x14ac:dyDescent="0.25">
      <c r="B53" s="292"/>
      <c r="C53" s="292"/>
      <c r="D53" s="292"/>
      <c r="E53" s="292"/>
      <c r="F53" s="292"/>
      <c r="G53" s="292"/>
      <c r="H53" s="292"/>
      <c r="I53" s="292"/>
      <c r="J53" s="292"/>
      <c r="K53" s="292"/>
      <c r="L53" s="292"/>
      <c r="M53" s="292"/>
      <c r="N53" s="292"/>
      <c r="O53" s="292"/>
      <c r="P53" s="292"/>
      <c r="Q53" s="292"/>
      <c r="R53" s="292"/>
      <c r="S53" s="292"/>
      <c r="T53" s="292"/>
      <c r="U53" s="292"/>
      <c r="V53" s="292"/>
      <c r="W53" s="292"/>
      <c r="X53" s="292"/>
    </row>
    <row r="54" spans="1:67" x14ac:dyDescent="0.25">
      <c r="B54" s="292"/>
      <c r="C54" s="292"/>
      <c r="D54" s="292"/>
      <c r="E54" s="292"/>
      <c r="F54" s="292"/>
      <c r="G54" s="292"/>
      <c r="H54" s="292"/>
      <c r="I54" s="292"/>
      <c r="J54" s="292"/>
      <c r="K54" s="292"/>
      <c r="L54" s="292"/>
      <c r="M54" s="292"/>
      <c r="N54" s="292"/>
      <c r="O54" s="292"/>
      <c r="P54" s="292"/>
      <c r="Q54" s="292"/>
      <c r="R54" s="292"/>
      <c r="S54" s="292"/>
      <c r="T54" s="292"/>
      <c r="U54" s="292"/>
      <c r="V54" s="292"/>
      <c r="W54" s="292"/>
      <c r="X54" s="292"/>
    </row>
    <row r="55" spans="1:67" x14ac:dyDescent="0.25">
      <c r="B55" s="292"/>
      <c r="C55" s="292"/>
      <c r="D55" s="292"/>
      <c r="E55" s="292"/>
      <c r="F55" s="292"/>
      <c r="G55" s="292"/>
      <c r="H55" s="292"/>
      <c r="I55" s="292"/>
      <c r="J55" s="292"/>
      <c r="K55" s="292"/>
      <c r="L55" s="292"/>
      <c r="M55" s="292"/>
      <c r="N55" s="292"/>
      <c r="O55" s="292"/>
      <c r="P55" s="292"/>
      <c r="Q55" s="292"/>
      <c r="R55" s="292"/>
      <c r="S55" s="292"/>
      <c r="T55" s="292"/>
      <c r="U55" s="292"/>
      <c r="V55" s="292"/>
      <c r="W55" s="292"/>
      <c r="X55" s="292"/>
    </row>
    <row r="56" spans="1:67" x14ac:dyDescent="0.25">
      <c r="B56" s="292"/>
      <c r="C56" s="292"/>
      <c r="D56" s="292"/>
      <c r="E56" s="292"/>
      <c r="F56" s="292"/>
      <c r="G56" s="292"/>
      <c r="H56" s="292"/>
      <c r="I56" s="292"/>
      <c r="J56" s="292"/>
      <c r="K56" s="292"/>
      <c r="L56" s="292"/>
      <c r="M56" s="292"/>
      <c r="N56" s="292"/>
      <c r="O56" s="292"/>
      <c r="P56" s="292"/>
      <c r="Q56" s="292"/>
      <c r="R56" s="292"/>
      <c r="S56" s="292"/>
      <c r="T56" s="292"/>
      <c r="U56" s="292"/>
      <c r="V56" s="292"/>
      <c r="W56" s="292"/>
      <c r="X56" s="292"/>
    </row>
    <row r="57" spans="1:67" x14ac:dyDescent="0.25">
      <c r="B57" s="292"/>
      <c r="C57" s="292"/>
      <c r="D57" s="292"/>
      <c r="E57" s="292"/>
      <c r="F57" s="292"/>
      <c r="G57" s="292"/>
      <c r="H57" s="292"/>
      <c r="I57" s="292"/>
      <c r="J57" s="292"/>
      <c r="K57" s="292"/>
      <c r="L57" s="292"/>
      <c r="M57" s="292"/>
      <c r="N57" s="292"/>
      <c r="O57" s="292"/>
      <c r="P57" s="292"/>
      <c r="Q57" s="292"/>
      <c r="R57" s="292"/>
      <c r="S57" s="292"/>
      <c r="T57" s="292"/>
      <c r="U57" s="292"/>
      <c r="V57" s="292"/>
      <c r="W57" s="292"/>
      <c r="X57" s="292"/>
    </row>
  </sheetData>
  <sheetProtection insertRows="0"/>
  <mergeCells count="22">
    <mergeCell ref="B31:E31"/>
    <mergeCell ref="B42:O46"/>
    <mergeCell ref="G31:N31"/>
    <mergeCell ref="B32:E32"/>
    <mergeCell ref="G32:N32"/>
    <mergeCell ref="B36:E36"/>
    <mergeCell ref="G36:N36"/>
    <mergeCell ref="B37:E37"/>
    <mergeCell ref="G37:N37"/>
    <mergeCell ref="B35:E35"/>
    <mergeCell ref="G35:N35"/>
    <mergeCell ref="U9:U10"/>
    <mergeCell ref="V9:V10"/>
    <mergeCell ref="S9:S10"/>
    <mergeCell ref="T9:T10"/>
    <mergeCell ref="B30:E30"/>
    <mergeCell ref="G30:N30"/>
    <mergeCell ref="B9:B10"/>
    <mergeCell ref="E9:Q9"/>
    <mergeCell ref="R9:R10"/>
    <mergeCell ref="D9:D10"/>
    <mergeCell ref="C9:C10"/>
  </mergeCells>
  <conditionalFormatting sqref="V11:V23 S11:S23">
    <cfRule type="expression" dxfId="529" priority="5">
      <formula>IF(R11="Outro",FALSE,TRUE)</formula>
    </cfRule>
  </conditionalFormatting>
  <conditionalFormatting sqref="G30:G32">
    <cfRule type="expression" dxfId="528" priority="2">
      <formula>IF(F30="Não", TRUE,FALSE)</formula>
    </cfRule>
  </conditionalFormatting>
  <conditionalFormatting sqref="G35:G37">
    <cfRule type="expression" dxfId="527" priority="1">
      <formula>IF(F35="Não", TRUE,FALSE)</formula>
    </cfRule>
  </conditionalFormatting>
  <dataValidations count="4">
    <dataValidation type="decimal" operator="greaterThanOrEqual" allowBlank="1" showInputMessage="1" showErrorMessage="1" sqref="T11:T23" xr:uid="{C9D82466-7F2E-4C6C-A93A-4B9752C4F9CF}">
      <formula1>0</formula1>
    </dataValidation>
    <dataValidation operator="greaterThan" allowBlank="1" showInputMessage="1" showErrorMessage="1" sqref="S11:S23 V11:V23" xr:uid="{0A3A6212-CEE9-4739-AE06-6D31260392D6}"/>
    <dataValidation allowBlank="1" showInputMessage="1" showErrorMessage="1" prompt="O título da folha de cálculo encontra-se nesta célula" sqref="B8 B6 B2:B4 B24:B26 B33:B34 B38:B39 B28:B29" xr:uid="{53E1FFC8-1552-4C45-860E-9C9F8C2429F2}"/>
    <dataValidation type="list" allowBlank="1" showInputMessage="1" showErrorMessage="1" sqref="F30:F32 F35:F37" xr:uid="{64905155-998E-4D6A-A30E-1C23D0E43C71}">
      <formula1>"Selecionar,Sim,Não, N/A"</formula1>
    </dataValidation>
  </dataValidations>
  <hyperlinks>
    <hyperlink ref="R45" location="'Folha de rosto'!A1" display="Voltar ao início" xr:uid="{C20EB225-9806-4113-9898-1D381C2156D8}"/>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969FABB7-F6C6-4A88-9214-32438DBB910D}">
          <x14:formula1>
            <xm:f>Suporte!$B$31:$B$38</xm:f>
          </x14:formula1>
          <xm:sqref>U11:U23</xm:sqref>
        </x14:dataValidation>
        <x14:dataValidation type="list" allowBlank="1" showInputMessage="1" showErrorMessage="1" xr:uid="{D48E399C-97EC-4191-83CB-57B0F969466F}">
          <x14:formula1>
            <xm:f>Suporte!$B$8:$B$17</xm:f>
          </x14:formula1>
          <xm:sqref>R11:R23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A1FDE-3191-42FF-A18C-548C5E335016}">
  <sheetPr codeName="Folha5">
    <tabColor theme="7" tint="0.79998168889431442"/>
  </sheetPr>
  <dimension ref="A1:AM96"/>
  <sheetViews>
    <sheetView showZeros="0" zoomScale="96" zoomScaleNormal="96" workbookViewId="0">
      <selection activeCell="S89" sqref="S89"/>
    </sheetView>
  </sheetViews>
  <sheetFormatPr defaultRowHeight="15" x14ac:dyDescent="0.25"/>
  <cols>
    <col min="1" max="1" width="9.140625" style="46"/>
    <col min="2" max="2" width="17.42578125" customWidth="1"/>
    <col min="3" max="3" width="21.140625" customWidth="1"/>
    <col min="4" max="4" width="14.7109375" customWidth="1"/>
    <col min="5" max="5" width="17.140625" customWidth="1"/>
    <col min="6" max="6" width="17.7109375" customWidth="1"/>
    <col min="7" max="7" width="16.42578125" customWidth="1"/>
    <col min="8" max="8" width="17" customWidth="1"/>
    <col min="9" max="9" width="14.42578125" customWidth="1"/>
    <col min="10" max="10" width="14.7109375" customWidth="1"/>
    <col min="11" max="11" width="16.42578125" customWidth="1"/>
    <col min="12" max="12" width="12.5703125" customWidth="1"/>
    <col min="13" max="13" width="13.85546875" customWidth="1"/>
    <col min="14" max="14" width="13.28515625" customWidth="1"/>
    <col min="15" max="15" width="15.140625" customWidth="1"/>
    <col min="16" max="18" width="14.85546875" customWidth="1"/>
    <col min="19" max="19" width="14" customWidth="1"/>
    <col min="20" max="20" width="14.42578125" customWidth="1"/>
    <col min="21" max="21" width="13.7109375" customWidth="1"/>
    <col min="22" max="22" width="17" customWidth="1"/>
    <col min="23" max="23" width="14.5703125" customWidth="1"/>
    <col min="24" max="24" width="16.7109375" customWidth="1"/>
    <col min="25" max="26" width="15" customWidth="1"/>
    <col min="27" max="27" width="16" customWidth="1"/>
    <col min="28" max="28" width="14.5703125" customWidth="1"/>
  </cols>
  <sheetData>
    <row r="1" spans="1:33" x14ac:dyDescent="0.25">
      <c r="A1" s="63"/>
      <c r="B1" s="63"/>
      <c r="C1" s="63"/>
      <c r="D1" s="63"/>
      <c r="E1" s="63"/>
      <c r="F1" s="63"/>
      <c r="G1" s="63"/>
      <c r="H1" s="63"/>
      <c r="I1" s="63"/>
      <c r="J1" s="63"/>
      <c r="K1" s="63"/>
      <c r="L1" s="63"/>
      <c r="M1" s="63"/>
      <c r="N1" s="63"/>
      <c r="O1" s="63"/>
      <c r="P1" s="105"/>
      <c r="Q1" s="105"/>
      <c r="R1" s="192"/>
      <c r="S1" s="63"/>
      <c r="T1" s="63"/>
      <c r="U1" s="63"/>
      <c r="V1" s="63"/>
      <c r="W1" s="63"/>
      <c r="X1" s="63"/>
      <c r="Y1" s="63"/>
      <c r="Z1" s="105"/>
      <c r="AA1" s="105"/>
      <c r="AB1" s="192"/>
    </row>
    <row r="2" spans="1:33" ht="27.75" customHeight="1" x14ac:dyDescent="0.25">
      <c r="A2" s="1"/>
      <c r="B2" s="45" t="s">
        <v>797</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6"/>
      <c r="AD2" s="286"/>
      <c r="AE2" s="286"/>
      <c r="AF2" s="286"/>
      <c r="AG2" s="286"/>
    </row>
    <row r="3" spans="1:33" s="46" customFormat="1" ht="23.25" x14ac:dyDescent="0.25">
      <c r="A3" s="1"/>
      <c r="B3" s="86"/>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1"/>
      <c r="AD3" s="1"/>
      <c r="AE3" s="1"/>
      <c r="AF3" s="1"/>
      <c r="AG3" s="1"/>
    </row>
    <row r="4" spans="1:33" s="46" customFormat="1" ht="23.25" x14ac:dyDescent="0.25">
      <c r="A4" s="1"/>
      <c r="B4" s="86"/>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1"/>
      <c r="AD4" s="1"/>
      <c r="AE4" s="1"/>
      <c r="AF4" s="1"/>
      <c r="AG4" s="1"/>
    </row>
    <row r="5" spans="1:33" s="46" customFormat="1" ht="17.25" customHeight="1" x14ac:dyDescent="0.25">
      <c r="A5" s="1"/>
      <c r="B5" s="391" t="s">
        <v>558</v>
      </c>
      <c r="C5" s="391"/>
      <c r="D5" s="391"/>
      <c r="E5" s="391"/>
      <c r="F5" s="391"/>
      <c r="G5" s="391"/>
      <c r="H5" s="127"/>
      <c r="I5" s="287"/>
      <c r="J5" s="287"/>
      <c r="K5" s="287"/>
      <c r="L5" s="287"/>
      <c r="M5" s="287"/>
      <c r="N5" s="287"/>
      <c r="O5" s="287"/>
      <c r="P5" s="287"/>
      <c r="Q5" s="287"/>
      <c r="R5" s="287"/>
      <c r="S5" s="287"/>
      <c r="T5" s="287"/>
      <c r="U5" s="287"/>
      <c r="V5" s="287"/>
      <c r="W5" s="287"/>
      <c r="X5" s="287"/>
      <c r="Y5" s="287"/>
      <c r="Z5" s="287"/>
      <c r="AA5" s="287"/>
      <c r="AB5" s="287"/>
      <c r="AC5" s="1"/>
      <c r="AD5" s="1"/>
      <c r="AE5" s="1"/>
      <c r="AF5" s="1"/>
      <c r="AG5" s="1"/>
    </row>
    <row r="6" spans="1:33" s="46" customFormat="1" ht="17.25" customHeight="1" x14ac:dyDescent="0.25">
      <c r="A6" s="1"/>
      <c r="B6" s="391" t="s">
        <v>111</v>
      </c>
      <c r="C6" s="391"/>
      <c r="D6" s="391"/>
      <c r="E6" s="391"/>
      <c r="F6" s="391"/>
      <c r="G6" s="391"/>
      <c r="H6" s="127"/>
      <c r="I6" s="287"/>
      <c r="J6" s="287"/>
      <c r="K6" s="287"/>
      <c r="L6" s="287"/>
      <c r="M6" s="287"/>
      <c r="N6" s="287"/>
      <c r="O6" s="287"/>
      <c r="P6" s="287"/>
      <c r="Q6" s="287"/>
      <c r="R6" s="287"/>
      <c r="S6" s="287"/>
      <c r="T6" s="287"/>
      <c r="U6" s="287"/>
      <c r="V6" s="287"/>
      <c r="W6" s="287"/>
      <c r="X6" s="287"/>
      <c r="Y6" s="287"/>
      <c r="Z6" s="287"/>
      <c r="AA6" s="287"/>
      <c r="AB6" s="287"/>
      <c r="AC6" s="1"/>
      <c r="AD6" s="1"/>
      <c r="AE6" s="1"/>
      <c r="AF6" s="1"/>
      <c r="AG6" s="1"/>
    </row>
    <row r="7" spans="1:33" s="46" customFormat="1" ht="15" customHeight="1" x14ac:dyDescent="0.25">
      <c r="A7" s="1"/>
      <c r="B7" s="310"/>
      <c r="C7" s="310"/>
      <c r="D7" s="310"/>
      <c r="E7" s="310"/>
      <c r="F7" s="310"/>
      <c r="G7" s="310"/>
      <c r="H7" s="127"/>
      <c r="I7" s="287"/>
      <c r="J7" s="287"/>
      <c r="K7" s="287"/>
      <c r="L7" s="287"/>
      <c r="M7" s="287"/>
      <c r="N7" s="287"/>
      <c r="O7" s="287"/>
      <c r="P7" s="287"/>
      <c r="Q7" s="287"/>
      <c r="R7" s="287"/>
      <c r="S7" s="287"/>
      <c r="T7" s="287"/>
      <c r="U7" s="287"/>
      <c r="V7" s="287"/>
      <c r="W7" s="287"/>
      <c r="X7" s="287"/>
      <c r="Y7" s="287"/>
      <c r="Z7" s="287"/>
      <c r="AA7" s="287"/>
      <c r="AB7" s="287"/>
      <c r="AC7" s="1"/>
      <c r="AD7" s="1"/>
      <c r="AE7" s="1"/>
      <c r="AF7" s="1"/>
      <c r="AG7" s="1"/>
    </row>
    <row r="8" spans="1:33" s="46" customFormat="1" ht="23.25" x14ac:dyDescent="0.25">
      <c r="A8" s="1"/>
      <c r="B8" s="86"/>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1"/>
      <c r="AD8" s="1"/>
      <c r="AE8" s="1"/>
      <c r="AF8" s="1"/>
      <c r="AG8" s="1"/>
    </row>
    <row r="9" spans="1:33" ht="23.25" x14ac:dyDescent="0.25">
      <c r="A9" s="1"/>
      <c r="B9" s="86"/>
      <c r="C9" s="287"/>
      <c r="D9" s="287"/>
      <c r="E9" s="287"/>
      <c r="F9" s="287"/>
      <c r="G9" s="287"/>
      <c r="H9" s="1"/>
      <c r="I9" s="1"/>
      <c r="J9" s="1"/>
      <c r="K9" s="1"/>
      <c r="L9" s="1"/>
      <c r="M9" s="1"/>
      <c r="N9" s="1"/>
      <c r="O9" s="1"/>
      <c r="P9" s="1"/>
      <c r="Q9" s="1"/>
      <c r="R9" s="1"/>
      <c r="S9" s="1"/>
      <c r="T9" s="1"/>
      <c r="U9" s="1"/>
      <c r="V9" s="1"/>
      <c r="W9" s="1"/>
      <c r="X9" s="1"/>
      <c r="Y9" s="1"/>
      <c r="Z9" s="1"/>
      <c r="AA9" s="1"/>
      <c r="AB9" s="1"/>
      <c r="AC9" s="1"/>
      <c r="AD9" s="1"/>
      <c r="AE9" s="1"/>
      <c r="AF9" s="1"/>
      <c r="AG9" s="1"/>
    </row>
    <row r="10" spans="1:33" ht="26.25" customHeight="1" x14ac:dyDescent="0.3">
      <c r="A10" s="265"/>
      <c r="B10" s="74" t="s">
        <v>99</v>
      </c>
      <c r="C10" s="77"/>
      <c r="D10" s="77"/>
      <c r="E10" s="77"/>
      <c r="F10" s="77"/>
      <c r="G10" s="77"/>
      <c r="H10" s="77"/>
      <c r="I10" s="77"/>
      <c r="J10" s="77"/>
      <c r="K10" s="77"/>
      <c r="L10" s="77"/>
      <c r="M10" s="77"/>
      <c r="N10" s="77"/>
      <c r="O10" s="77"/>
      <c r="P10" s="77"/>
      <c r="Q10" s="77"/>
      <c r="R10" s="77"/>
      <c r="S10" s="77"/>
      <c r="T10" s="77"/>
      <c r="U10" s="77"/>
      <c r="V10" s="77"/>
      <c r="W10" s="77"/>
      <c r="X10" s="311"/>
      <c r="Y10" s="311"/>
      <c r="Z10" s="311"/>
      <c r="AA10" s="311"/>
      <c r="AB10" s="311"/>
      <c r="AC10" s="290"/>
      <c r="AD10" s="290"/>
      <c r="AE10" s="290"/>
      <c r="AF10" s="290"/>
      <c r="AG10" s="290"/>
    </row>
    <row r="11" spans="1:33" ht="18" x14ac:dyDescent="0.25">
      <c r="A11" s="265"/>
      <c r="B11" s="73"/>
      <c r="C11" s="190"/>
      <c r="D11" s="190"/>
      <c r="E11" s="190"/>
      <c r="F11" s="190"/>
      <c r="G11" s="190"/>
      <c r="H11" s="190"/>
      <c r="I11" s="190"/>
      <c r="J11" s="190"/>
      <c r="K11" s="190"/>
      <c r="L11" s="190"/>
      <c r="M11" s="190"/>
      <c r="N11" s="190"/>
      <c r="O11" s="190"/>
      <c r="P11" s="190"/>
      <c r="Q11" s="190"/>
      <c r="R11" s="190"/>
      <c r="S11" s="190"/>
      <c r="T11" s="190"/>
      <c r="U11" s="190"/>
      <c r="V11" s="190"/>
      <c r="W11" s="190"/>
      <c r="X11" s="1"/>
      <c r="Y11" s="1"/>
      <c r="Z11" s="1"/>
      <c r="AA11" s="1"/>
      <c r="AB11" s="1"/>
      <c r="AC11" s="1"/>
      <c r="AD11" s="1"/>
      <c r="AE11" s="1"/>
      <c r="AF11" s="1"/>
      <c r="AG11" s="1"/>
    </row>
    <row r="12" spans="1:33" ht="18" x14ac:dyDescent="0.25">
      <c r="A12" s="265"/>
      <c r="B12" s="73"/>
      <c r="C12" s="190"/>
      <c r="D12" s="190"/>
      <c r="E12" s="190"/>
      <c r="F12" s="190"/>
      <c r="G12" s="190"/>
      <c r="H12" s="190"/>
      <c r="I12" s="190"/>
      <c r="J12" s="190"/>
      <c r="K12" s="190"/>
      <c r="L12" s="190"/>
      <c r="M12" s="190"/>
      <c r="N12" s="190"/>
      <c r="O12" s="190"/>
      <c r="P12" s="190"/>
      <c r="Q12" s="190"/>
      <c r="R12" s="190"/>
      <c r="S12" s="190"/>
      <c r="T12" s="190"/>
      <c r="U12" s="190"/>
      <c r="V12" s="190"/>
      <c r="W12" s="190"/>
      <c r="X12" s="1"/>
      <c r="Y12" s="1"/>
      <c r="Z12" s="1"/>
      <c r="AA12" s="1"/>
      <c r="AB12" s="1"/>
      <c r="AC12" s="1"/>
      <c r="AD12" s="1"/>
      <c r="AE12" s="1"/>
      <c r="AF12" s="1"/>
      <c r="AG12" s="1"/>
    </row>
    <row r="13" spans="1:33" ht="18" x14ac:dyDescent="0.25">
      <c r="A13" s="265"/>
      <c r="B13" s="73"/>
      <c r="C13" s="73"/>
      <c r="D13" s="312"/>
      <c r="E13" s="255" t="s">
        <v>102</v>
      </c>
      <c r="F13" s="256" t="s">
        <v>103</v>
      </c>
      <c r="G13" s="255" t="s">
        <v>104</v>
      </c>
      <c r="H13" s="255" t="s">
        <v>105</v>
      </c>
      <c r="I13" s="255" t="s">
        <v>106</v>
      </c>
      <c r="J13" s="255" t="s">
        <v>107</v>
      </c>
      <c r="K13" s="255" t="s">
        <v>108</v>
      </c>
      <c r="L13" s="255" t="s">
        <v>109</v>
      </c>
      <c r="M13" s="255" t="s">
        <v>110</v>
      </c>
      <c r="N13" s="54" t="s">
        <v>776</v>
      </c>
      <c r="O13" s="54" t="s">
        <v>777</v>
      </c>
      <c r="P13" s="272" t="s">
        <v>778</v>
      </c>
      <c r="Q13" s="3"/>
      <c r="R13" s="3"/>
      <c r="S13" s="3"/>
      <c r="T13" s="3"/>
      <c r="U13" s="3"/>
      <c r="V13" s="3"/>
      <c r="W13" s="3"/>
      <c r="X13" s="287"/>
      <c r="Y13" s="287"/>
      <c r="Z13" s="287"/>
      <c r="AA13" s="287"/>
      <c r="AB13" s="287"/>
      <c r="AC13" s="1"/>
      <c r="AD13" s="1"/>
      <c r="AE13" s="1"/>
      <c r="AF13" s="1"/>
      <c r="AG13" s="1"/>
    </row>
    <row r="14" spans="1:33" ht="18" x14ac:dyDescent="0.25">
      <c r="A14" s="265"/>
      <c r="B14" s="73"/>
      <c r="C14" s="190"/>
      <c r="D14" s="190"/>
      <c r="E14" s="190"/>
      <c r="F14" s="190"/>
      <c r="G14" s="190"/>
      <c r="H14" s="190"/>
      <c r="I14" s="190"/>
      <c r="J14" s="190"/>
      <c r="K14" s="190"/>
      <c r="L14" s="190"/>
      <c r="M14" s="190"/>
      <c r="N14" s="190"/>
      <c r="O14" s="3"/>
      <c r="P14" s="3"/>
      <c r="Q14" s="3"/>
      <c r="R14" s="3"/>
      <c r="S14" s="3"/>
      <c r="T14" s="3"/>
      <c r="U14" s="3"/>
      <c r="V14" s="3"/>
      <c r="W14" s="3"/>
      <c r="X14" s="287"/>
      <c r="Y14" s="287"/>
      <c r="Z14" s="287"/>
      <c r="AA14" s="287"/>
      <c r="AB14" s="287"/>
      <c r="AC14" s="1"/>
      <c r="AD14" s="1"/>
      <c r="AE14" s="1"/>
      <c r="AF14" s="1"/>
      <c r="AG14" s="1"/>
    </row>
    <row r="15" spans="1:33" x14ac:dyDescent="0.25">
      <c r="A15" s="265"/>
      <c r="B15" s="87"/>
      <c r="C15" s="13"/>
      <c r="D15" s="13"/>
      <c r="E15" s="13"/>
      <c r="F15" s="13"/>
      <c r="G15" s="13"/>
      <c r="H15" s="13"/>
      <c r="I15" s="13"/>
      <c r="J15" s="13"/>
      <c r="K15" s="13"/>
      <c r="L15" s="13"/>
      <c r="M15" s="49"/>
      <c r="N15" s="49"/>
      <c r="O15" s="15"/>
      <c r="P15" s="15"/>
      <c r="Q15" s="15"/>
      <c r="R15" s="15"/>
      <c r="S15" s="15"/>
      <c r="T15" s="15"/>
      <c r="U15" s="15"/>
      <c r="V15" s="15"/>
      <c r="W15" s="15"/>
      <c r="X15" s="287"/>
      <c r="Y15" s="287"/>
      <c r="Z15" s="287"/>
      <c r="AA15" s="287"/>
      <c r="AB15" s="287"/>
      <c r="AC15" s="1"/>
      <c r="AD15" s="1"/>
      <c r="AE15" s="1"/>
      <c r="AF15" s="1"/>
      <c r="AG15" s="1"/>
    </row>
    <row r="16" spans="1:33" x14ac:dyDescent="0.25">
      <c r="A16" s="85"/>
      <c r="B16" s="111" t="s">
        <v>822</v>
      </c>
      <c r="C16" s="108"/>
      <c r="D16" s="108"/>
      <c r="E16" s="108"/>
      <c r="F16" s="108"/>
      <c r="G16" s="108"/>
      <c r="H16" s="108"/>
      <c r="I16" s="108"/>
      <c r="J16" s="108"/>
      <c r="K16" s="313"/>
      <c r="L16" s="313"/>
      <c r="M16" s="313"/>
      <c r="N16" s="313"/>
      <c r="O16" s="313"/>
      <c r="P16" s="313"/>
      <c r="Q16" s="313"/>
      <c r="R16" s="313"/>
      <c r="S16" s="313"/>
      <c r="T16" s="313"/>
      <c r="U16" s="313"/>
      <c r="V16" s="313"/>
      <c r="W16" s="313"/>
      <c r="X16" s="287"/>
      <c r="Y16" s="287"/>
      <c r="Z16" s="287"/>
      <c r="AA16" s="287"/>
      <c r="AB16" s="287"/>
      <c r="AC16" s="1"/>
      <c r="AD16" s="1"/>
      <c r="AE16" s="1"/>
      <c r="AF16" s="1"/>
      <c r="AG16" s="1"/>
    </row>
    <row r="17" spans="1:33" x14ac:dyDescent="0.25">
      <c r="A17" s="85"/>
      <c r="B17" s="108"/>
      <c r="C17" s="108"/>
      <c r="D17" s="108"/>
      <c r="E17" s="108"/>
      <c r="F17" s="108"/>
      <c r="G17" s="108"/>
      <c r="H17" s="108"/>
      <c r="I17" s="108"/>
      <c r="J17" s="108"/>
      <c r="K17" s="313"/>
      <c r="L17" s="313"/>
      <c r="M17" s="313"/>
      <c r="N17" s="313"/>
      <c r="O17" s="313"/>
      <c r="P17" s="313"/>
      <c r="Q17" s="313"/>
      <c r="R17" s="313"/>
      <c r="S17" s="313"/>
      <c r="T17" s="313"/>
      <c r="U17" s="313"/>
      <c r="V17" s="313"/>
      <c r="W17" s="313"/>
      <c r="X17" s="287"/>
      <c r="Y17" s="287"/>
      <c r="Z17" s="287"/>
      <c r="AA17" s="287"/>
      <c r="AB17" s="287"/>
      <c r="AC17" s="1"/>
      <c r="AD17" s="1"/>
      <c r="AE17" s="1"/>
      <c r="AF17" s="1"/>
      <c r="AG17" s="1"/>
    </row>
    <row r="18" spans="1:33" ht="21" customHeight="1" x14ac:dyDescent="0.25">
      <c r="A18" s="85"/>
      <c r="B18" s="458" t="s">
        <v>197</v>
      </c>
      <c r="C18" s="459"/>
      <c r="D18" s="460"/>
      <c r="E18" s="108"/>
      <c r="F18" s="108"/>
      <c r="G18" s="108"/>
      <c r="H18" s="108"/>
      <c r="I18" s="108"/>
      <c r="J18" s="108"/>
      <c r="K18" s="313"/>
      <c r="L18" s="313"/>
      <c r="M18" s="313"/>
      <c r="N18" s="313"/>
      <c r="O18" s="313"/>
      <c r="P18" s="313"/>
      <c r="Q18" s="313"/>
      <c r="R18" s="313"/>
      <c r="S18" s="313"/>
      <c r="T18" s="313"/>
      <c r="U18" s="313"/>
      <c r="V18" s="313"/>
      <c r="W18" s="313"/>
      <c r="X18" s="287"/>
      <c r="Y18" s="287"/>
      <c r="Z18" s="287"/>
      <c r="AA18" s="287"/>
      <c r="AB18" s="287"/>
      <c r="AC18" s="1"/>
      <c r="AD18" s="1"/>
      <c r="AE18" s="1"/>
      <c r="AF18" s="1"/>
      <c r="AG18" s="1"/>
    </row>
    <row r="19" spans="1:33" ht="23.25" customHeight="1" x14ac:dyDescent="0.25">
      <c r="A19" s="85"/>
      <c r="B19" s="461" t="s">
        <v>90</v>
      </c>
      <c r="C19" s="462"/>
      <c r="D19" s="314"/>
      <c r="E19" s="108"/>
      <c r="F19" s="108"/>
      <c r="G19" s="108"/>
      <c r="H19" s="108"/>
      <c r="I19" s="108"/>
      <c r="J19" s="108"/>
      <c r="K19" s="313"/>
      <c r="L19" s="313"/>
      <c r="M19" s="313"/>
      <c r="N19" s="313"/>
      <c r="O19" s="313"/>
      <c r="P19" s="313"/>
      <c r="Q19" s="313"/>
      <c r="R19" s="313"/>
      <c r="S19" s="313"/>
      <c r="T19" s="313"/>
      <c r="U19" s="313"/>
      <c r="V19" s="313"/>
      <c r="W19" s="313"/>
      <c r="X19" s="287"/>
      <c r="Y19" s="287"/>
      <c r="Z19" s="287"/>
      <c r="AA19" s="287"/>
      <c r="AB19" s="287"/>
      <c r="AC19" s="1"/>
      <c r="AD19" s="1"/>
      <c r="AE19" s="1"/>
      <c r="AF19" s="1"/>
      <c r="AG19" s="1"/>
    </row>
    <row r="20" spans="1:33" x14ac:dyDescent="0.25">
      <c r="A20" s="85"/>
      <c r="B20" s="108"/>
      <c r="C20" s="108"/>
      <c r="D20" s="108"/>
      <c r="E20" s="108"/>
      <c r="F20" s="108"/>
      <c r="G20" s="108"/>
      <c r="H20" s="108"/>
      <c r="I20" s="108"/>
      <c r="J20" s="108"/>
      <c r="K20" s="313"/>
      <c r="L20" s="313"/>
      <c r="M20" s="313"/>
      <c r="N20" s="313"/>
      <c r="O20" s="313"/>
      <c r="P20" s="313"/>
      <c r="Q20" s="313"/>
      <c r="R20" s="313"/>
      <c r="S20" s="313"/>
      <c r="T20" s="313"/>
      <c r="U20" s="313"/>
      <c r="V20" s="313"/>
      <c r="W20" s="313"/>
      <c r="X20" s="287"/>
      <c r="Y20" s="287"/>
      <c r="Z20" s="287"/>
      <c r="AA20" s="287"/>
      <c r="AB20" s="287"/>
      <c r="AC20" s="1"/>
      <c r="AD20" s="1"/>
      <c r="AE20" s="1"/>
      <c r="AF20" s="1"/>
      <c r="AG20" s="1"/>
    </row>
    <row r="21" spans="1:33" ht="63.75" customHeight="1" x14ac:dyDescent="0.25">
      <c r="A21" s="85"/>
      <c r="B21" s="249" t="s">
        <v>94</v>
      </c>
      <c r="C21" s="249" t="s">
        <v>800</v>
      </c>
      <c r="D21" s="249" t="s">
        <v>96</v>
      </c>
      <c r="E21" s="249" t="s">
        <v>824</v>
      </c>
      <c r="F21" s="249" t="s">
        <v>795</v>
      </c>
      <c r="G21" s="249" t="s">
        <v>792</v>
      </c>
      <c r="H21" s="249" t="s">
        <v>793</v>
      </c>
      <c r="I21" s="398" t="s">
        <v>847</v>
      </c>
      <c r="J21" s="398"/>
      <c r="K21" s="249" t="s">
        <v>137</v>
      </c>
      <c r="L21" s="1"/>
      <c r="M21" s="1"/>
      <c r="N21" s="1"/>
      <c r="O21" s="287"/>
      <c r="P21" s="287"/>
      <c r="Q21" s="287"/>
      <c r="R21" s="287"/>
      <c r="S21" s="270"/>
      <c r="T21" s="270"/>
      <c r="U21" s="270"/>
      <c r="V21" s="270"/>
      <c r="W21" s="270"/>
      <c r="X21" s="287"/>
      <c r="Y21" s="287"/>
      <c r="Z21" s="287"/>
      <c r="AA21" s="287"/>
      <c r="AB21" s="287"/>
      <c r="AC21" s="1"/>
      <c r="AD21" s="1"/>
      <c r="AE21" s="1"/>
      <c r="AF21" s="1"/>
      <c r="AG21" s="1"/>
    </row>
    <row r="22" spans="1:33" ht="16.5" customHeight="1" x14ac:dyDescent="0.25">
      <c r="A22" s="85"/>
      <c r="B22" s="247" t="s">
        <v>10</v>
      </c>
      <c r="C22" s="164"/>
      <c r="D22" s="142"/>
      <c r="E22" s="211">
        <f>G22*'Ar - Fontes fixas - Geral'!$Q$11</f>
        <v>0</v>
      </c>
      <c r="F22" s="62"/>
      <c r="G22" s="62"/>
      <c r="H22" s="220"/>
      <c r="I22" s="452" t="s">
        <v>10</v>
      </c>
      <c r="J22" s="452"/>
      <c r="K22" s="164"/>
      <c r="L22" s="1"/>
      <c r="M22" s="1"/>
      <c r="N22" s="1"/>
      <c r="O22" s="1"/>
      <c r="P22" s="1"/>
      <c r="Q22" s="1"/>
      <c r="R22" s="1"/>
      <c r="S22" s="270"/>
      <c r="T22" s="270"/>
      <c r="U22" s="270"/>
      <c r="V22" s="270"/>
      <c r="W22" s="270"/>
      <c r="X22" s="1"/>
      <c r="Y22" s="1"/>
      <c r="Z22" s="1"/>
      <c r="AA22" s="1"/>
      <c r="AB22" s="1"/>
      <c r="AC22" s="1"/>
      <c r="AD22" s="1"/>
      <c r="AE22" s="1"/>
      <c r="AF22" s="1"/>
      <c r="AG22" s="1"/>
    </row>
    <row r="23" spans="1:33" ht="16.5" customHeight="1" x14ac:dyDescent="0.25">
      <c r="A23" s="85"/>
      <c r="B23" s="247" t="s">
        <v>10</v>
      </c>
      <c r="C23" s="164"/>
      <c r="D23" s="142"/>
      <c r="E23" s="211">
        <f>G23*'Ar - Fontes fixas - Geral'!$Q$11</f>
        <v>0</v>
      </c>
      <c r="F23" s="62"/>
      <c r="G23" s="62"/>
      <c r="H23" s="220"/>
      <c r="I23" s="452" t="s">
        <v>10</v>
      </c>
      <c r="J23" s="452"/>
      <c r="K23" s="164"/>
      <c r="L23" s="1"/>
      <c r="M23" s="1"/>
      <c r="N23" s="1"/>
      <c r="O23" s="1"/>
      <c r="P23" s="1"/>
      <c r="Q23" s="1"/>
      <c r="R23" s="1"/>
      <c r="S23" s="270"/>
      <c r="T23" s="270"/>
      <c r="U23" s="270"/>
      <c r="V23" s="270"/>
      <c r="W23" s="270"/>
      <c r="X23" s="1"/>
      <c r="Y23" s="1"/>
      <c r="Z23" s="1"/>
      <c r="AA23" s="1"/>
      <c r="AB23" s="1"/>
      <c r="AC23" s="1"/>
      <c r="AD23" s="1"/>
      <c r="AE23" s="1"/>
      <c r="AF23" s="1"/>
      <c r="AG23" s="1"/>
    </row>
    <row r="24" spans="1:33" ht="16.5" customHeight="1" x14ac:dyDescent="0.25">
      <c r="A24" s="85"/>
      <c r="B24" s="247" t="s">
        <v>10</v>
      </c>
      <c r="C24" s="164"/>
      <c r="D24" s="142"/>
      <c r="E24" s="211">
        <f>G24*'Ar - Fontes fixas - Geral'!$Q$11</f>
        <v>0</v>
      </c>
      <c r="F24" s="62"/>
      <c r="G24" s="62"/>
      <c r="H24" s="220"/>
      <c r="I24" s="452" t="s">
        <v>10</v>
      </c>
      <c r="J24" s="452"/>
      <c r="K24" s="164"/>
      <c r="L24" s="1"/>
      <c r="M24" s="1"/>
      <c r="N24" s="1"/>
      <c r="O24" s="1"/>
      <c r="P24" s="1"/>
      <c r="Q24" s="1"/>
      <c r="R24" s="1"/>
      <c r="S24" s="270"/>
      <c r="T24" s="270"/>
      <c r="U24" s="270"/>
      <c r="V24" s="270"/>
      <c r="W24" s="270"/>
      <c r="X24" s="1"/>
      <c r="Y24" s="1"/>
      <c r="Z24" s="1"/>
      <c r="AA24" s="1"/>
      <c r="AB24" s="1"/>
      <c r="AC24" s="1"/>
      <c r="AD24" s="1"/>
      <c r="AE24" s="1"/>
      <c r="AF24" s="1"/>
      <c r="AG24" s="1"/>
    </row>
    <row r="25" spans="1:33" ht="16.5" customHeight="1" x14ac:dyDescent="0.25">
      <c r="A25" s="85"/>
      <c r="B25" s="247" t="s">
        <v>10</v>
      </c>
      <c r="C25" s="164"/>
      <c r="D25" s="142"/>
      <c r="E25" s="211">
        <f>G25*'Ar - Fontes fixas - Geral'!$Q$11</f>
        <v>0</v>
      </c>
      <c r="F25" s="62"/>
      <c r="G25" s="62"/>
      <c r="H25" s="220"/>
      <c r="I25" s="452" t="s">
        <v>10</v>
      </c>
      <c r="J25" s="452"/>
      <c r="K25" s="164"/>
      <c r="L25" s="1"/>
      <c r="M25" s="1"/>
      <c r="N25" s="1"/>
      <c r="O25" s="1"/>
      <c r="P25" s="1"/>
      <c r="Q25" s="1"/>
      <c r="R25" s="1"/>
      <c r="S25" s="270"/>
      <c r="T25" s="270"/>
      <c r="U25" s="270"/>
      <c r="V25" s="270"/>
      <c r="W25" s="270"/>
      <c r="X25" s="1"/>
      <c r="Y25" s="1"/>
      <c r="Z25" s="1"/>
      <c r="AA25" s="1"/>
      <c r="AB25" s="1"/>
      <c r="AC25" s="1"/>
      <c r="AD25" s="1"/>
      <c r="AE25" s="1"/>
      <c r="AF25" s="1"/>
      <c r="AG25" s="1"/>
    </row>
    <row r="26" spans="1:33" ht="16.5" customHeight="1" x14ac:dyDescent="0.25">
      <c r="A26" s="85"/>
      <c r="B26" s="247" t="s">
        <v>10</v>
      </c>
      <c r="C26" s="164"/>
      <c r="D26" s="142"/>
      <c r="E26" s="211">
        <f>G26*'Ar - Fontes fixas - Geral'!$Q$11</f>
        <v>0</v>
      </c>
      <c r="F26" s="62"/>
      <c r="G26" s="62"/>
      <c r="H26" s="220"/>
      <c r="I26" s="452" t="s">
        <v>10</v>
      </c>
      <c r="J26" s="452"/>
      <c r="K26" s="164"/>
      <c r="L26" s="1"/>
      <c r="M26" s="1"/>
      <c r="N26" s="1"/>
      <c r="O26" s="1"/>
      <c r="P26" s="1"/>
      <c r="Q26" s="1"/>
      <c r="R26" s="1"/>
      <c r="S26" s="270"/>
      <c r="T26" s="270"/>
      <c r="U26" s="270"/>
      <c r="V26" s="270"/>
      <c r="W26" s="270"/>
      <c r="X26" s="1"/>
      <c r="Y26" s="1"/>
      <c r="Z26" s="1"/>
      <c r="AA26" s="1"/>
      <c r="AB26" s="1"/>
      <c r="AC26" s="1"/>
      <c r="AD26" s="1"/>
      <c r="AE26" s="1"/>
      <c r="AF26" s="1"/>
      <c r="AG26" s="1"/>
    </row>
    <row r="27" spans="1:33" ht="16.5" customHeight="1" x14ac:dyDescent="0.25">
      <c r="A27" s="85"/>
      <c r="B27" s="247" t="s">
        <v>10</v>
      </c>
      <c r="C27" s="164"/>
      <c r="D27" s="142"/>
      <c r="E27" s="211">
        <f>G27*'Ar - Fontes fixas - Geral'!$Q$11</f>
        <v>0</v>
      </c>
      <c r="F27" s="62"/>
      <c r="G27" s="62"/>
      <c r="H27" s="220"/>
      <c r="I27" s="452" t="s">
        <v>10</v>
      </c>
      <c r="J27" s="452"/>
      <c r="K27" s="164"/>
      <c r="L27" s="1"/>
      <c r="M27" s="1"/>
      <c r="N27" s="1"/>
      <c r="O27" s="1"/>
      <c r="P27" s="1"/>
      <c r="Q27" s="1"/>
      <c r="R27" s="1"/>
      <c r="S27" s="270"/>
      <c r="T27" s="270"/>
      <c r="U27" s="270"/>
      <c r="V27" s="270"/>
      <c r="W27" s="270"/>
      <c r="X27" s="1"/>
      <c r="Y27" s="1"/>
      <c r="Z27" s="1"/>
      <c r="AA27" s="1"/>
      <c r="AB27" s="1"/>
      <c r="AC27" s="1"/>
      <c r="AD27" s="1"/>
      <c r="AE27" s="1"/>
      <c r="AF27" s="1"/>
      <c r="AG27" s="1"/>
    </row>
    <row r="28" spans="1:33" ht="16.5" customHeight="1" x14ac:dyDescent="0.25">
      <c r="A28" s="85"/>
      <c r="B28" s="247" t="s">
        <v>10</v>
      </c>
      <c r="C28" s="164"/>
      <c r="D28" s="142"/>
      <c r="E28" s="211">
        <f>G28*'Ar - Fontes fixas - Geral'!$Q$11</f>
        <v>0</v>
      </c>
      <c r="F28" s="62"/>
      <c r="G28" s="62"/>
      <c r="H28" s="220"/>
      <c r="I28" s="452" t="s">
        <v>10</v>
      </c>
      <c r="J28" s="452"/>
      <c r="K28" s="164"/>
      <c r="L28" s="1"/>
      <c r="M28" s="1"/>
      <c r="N28" s="1"/>
      <c r="O28" s="1"/>
      <c r="P28" s="1"/>
      <c r="Q28" s="1"/>
      <c r="R28" s="1"/>
      <c r="S28" s="270"/>
      <c r="T28" s="270"/>
      <c r="U28" s="270"/>
      <c r="V28" s="270"/>
      <c r="W28" s="270"/>
      <c r="X28" s="1"/>
      <c r="Y28" s="1"/>
      <c r="Z28" s="1"/>
      <c r="AA28" s="1"/>
      <c r="AB28" s="1"/>
      <c r="AC28" s="1"/>
      <c r="AD28" s="1"/>
      <c r="AE28" s="1"/>
      <c r="AF28" s="1"/>
      <c r="AG28" s="1"/>
    </row>
    <row r="29" spans="1:33" ht="16.5" customHeight="1" x14ac:dyDescent="0.25">
      <c r="A29" s="85"/>
      <c r="B29" s="247" t="s">
        <v>10</v>
      </c>
      <c r="C29" s="164"/>
      <c r="D29" s="142"/>
      <c r="E29" s="211">
        <f>G29*'Ar - Fontes fixas - Geral'!$Q$11</f>
        <v>0</v>
      </c>
      <c r="F29" s="62"/>
      <c r="G29" s="62"/>
      <c r="H29" s="220"/>
      <c r="I29" s="452" t="s">
        <v>10</v>
      </c>
      <c r="J29" s="452"/>
      <c r="K29" s="164"/>
      <c r="L29" s="1"/>
      <c r="M29" s="1"/>
      <c r="N29" s="1"/>
      <c r="O29" s="1"/>
      <c r="P29" s="1"/>
      <c r="Q29" s="1"/>
      <c r="R29" s="1"/>
      <c r="S29" s="270"/>
      <c r="T29" s="270"/>
      <c r="U29" s="270"/>
      <c r="V29" s="270"/>
      <c r="W29" s="270"/>
      <c r="X29" s="1"/>
      <c r="Y29" s="1"/>
      <c r="Z29" s="1"/>
      <c r="AA29" s="1"/>
      <c r="AB29" s="1"/>
      <c r="AC29" s="1"/>
      <c r="AD29" s="1"/>
      <c r="AE29" s="1"/>
      <c r="AF29" s="1"/>
      <c r="AG29" s="1"/>
    </row>
    <row r="30" spans="1:33" ht="16.5" customHeight="1" x14ac:dyDescent="0.25">
      <c r="A30" s="85"/>
      <c r="B30" s="247" t="s">
        <v>10</v>
      </c>
      <c r="C30" s="164"/>
      <c r="D30" s="142"/>
      <c r="E30" s="211">
        <f>G30*'Ar - Fontes fixas - Geral'!$Q$11</f>
        <v>0</v>
      </c>
      <c r="F30" s="62"/>
      <c r="G30" s="62"/>
      <c r="H30" s="220"/>
      <c r="I30" s="452" t="s">
        <v>10</v>
      </c>
      <c r="J30" s="452"/>
      <c r="K30" s="164"/>
      <c r="L30" s="1"/>
      <c r="M30" s="1"/>
      <c r="N30" s="1"/>
      <c r="O30" s="1"/>
      <c r="P30" s="1"/>
      <c r="Q30" s="1"/>
      <c r="R30" s="1"/>
      <c r="S30" s="270"/>
      <c r="T30" s="270"/>
      <c r="U30" s="270"/>
      <c r="V30" s="270"/>
      <c r="W30" s="270"/>
      <c r="X30" s="1"/>
      <c r="Y30" s="1"/>
      <c r="Z30" s="1"/>
      <c r="AA30" s="1"/>
      <c r="AB30" s="1"/>
      <c r="AC30" s="1"/>
      <c r="AD30" s="1"/>
      <c r="AE30" s="1"/>
      <c r="AF30" s="1"/>
      <c r="AG30" s="1"/>
    </row>
    <row r="31" spans="1:33" ht="16.5" customHeight="1" x14ac:dyDescent="0.25">
      <c r="A31" s="85"/>
      <c r="B31" s="247" t="s">
        <v>10</v>
      </c>
      <c r="C31" s="164"/>
      <c r="D31" s="142"/>
      <c r="E31" s="211">
        <f>G31*'Ar - Fontes fixas - Geral'!$Q$11</f>
        <v>0</v>
      </c>
      <c r="F31" s="62"/>
      <c r="G31" s="62"/>
      <c r="H31" s="220"/>
      <c r="I31" s="452" t="s">
        <v>10</v>
      </c>
      <c r="J31" s="452"/>
      <c r="K31" s="164"/>
      <c r="L31" s="1"/>
      <c r="M31" s="1"/>
      <c r="N31" s="1"/>
      <c r="O31" s="1"/>
      <c r="P31" s="1"/>
      <c r="Q31" s="1"/>
      <c r="R31" s="1"/>
      <c r="S31" s="270"/>
      <c r="T31" s="270"/>
      <c r="U31" s="270"/>
      <c r="V31" s="270"/>
      <c r="W31" s="270"/>
      <c r="X31" s="1"/>
      <c r="Y31" s="1"/>
      <c r="Z31" s="1"/>
      <c r="AA31" s="1"/>
      <c r="AB31" s="1"/>
      <c r="AC31" s="1"/>
      <c r="AD31" s="1"/>
      <c r="AE31" s="1"/>
      <c r="AF31" s="1"/>
      <c r="AG31" s="1"/>
    </row>
    <row r="32" spans="1:33" ht="16.5" customHeight="1" x14ac:dyDescent="0.25">
      <c r="A32" s="270"/>
      <c r="B32" s="247" t="s">
        <v>10</v>
      </c>
      <c r="C32" s="164"/>
      <c r="D32" s="142"/>
      <c r="E32" s="211">
        <f>G32*'Ar - Fontes fixas - Geral'!$Q$11</f>
        <v>0</v>
      </c>
      <c r="F32" s="62"/>
      <c r="G32" s="62"/>
      <c r="H32" s="220"/>
      <c r="I32" s="452" t="s">
        <v>10</v>
      </c>
      <c r="J32" s="452"/>
      <c r="K32" s="164"/>
      <c r="L32" s="1"/>
      <c r="M32" s="1"/>
      <c r="N32" s="1"/>
      <c r="O32" s="1"/>
      <c r="P32" s="1"/>
      <c r="Q32" s="1"/>
      <c r="R32" s="1"/>
      <c r="S32" s="270"/>
      <c r="T32" s="270"/>
      <c r="U32" s="270"/>
      <c r="V32" s="270"/>
      <c r="W32" s="270"/>
      <c r="X32" s="1"/>
      <c r="Y32" s="1"/>
      <c r="Z32" s="1"/>
      <c r="AA32" s="1"/>
      <c r="AB32" s="1"/>
      <c r="AC32" s="1"/>
      <c r="AD32" s="1"/>
      <c r="AE32" s="1"/>
      <c r="AF32" s="1"/>
      <c r="AG32" s="1"/>
    </row>
    <row r="33" spans="1:33" ht="16.5" customHeight="1" x14ac:dyDescent="0.25">
      <c r="A33" s="270"/>
      <c r="B33" s="247" t="s">
        <v>10</v>
      </c>
      <c r="C33" s="164"/>
      <c r="D33" s="142"/>
      <c r="E33" s="211">
        <f>G33*'Ar - Fontes fixas - Geral'!$Q$11</f>
        <v>0</v>
      </c>
      <c r="F33" s="62"/>
      <c r="G33" s="62"/>
      <c r="H33" s="220"/>
      <c r="I33" s="452" t="s">
        <v>10</v>
      </c>
      <c r="J33" s="452"/>
      <c r="K33" s="164"/>
      <c r="L33" s="1"/>
      <c r="M33" s="1"/>
      <c r="N33" s="1"/>
      <c r="O33" s="1"/>
      <c r="P33" s="1"/>
      <c r="Q33" s="1"/>
      <c r="R33" s="1"/>
      <c r="S33" s="270"/>
      <c r="T33" s="270"/>
      <c r="U33" s="270"/>
      <c r="V33" s="270"/>
      <c r="W33" s="270"/>
      <c r="X33" s="1"/>
      <c r="Y33" s="1"/>
      <c r="Z33" s="1"/>
      <c r="AA33" s="1"/>
      <c r="AB33" s="1"/>
      <c r="AC33" s="1"/>
      <c r="AD33" s="1"/>
      <c r="AE33" s="1"/>
      <c r="AF33" s="1"/>
      <c r="AG33" s="1"/>
    </row>
    <row r="34" spans="1:33" ht="16.5" customHeight="1" x14ac:dyDescent="0.25">
      <c r="A34" s="270"/>
      <c r="B34" s="247" t="s">
        <v>10</v>
      </c>
      <c r="C34" s="164"/>
      <c r="D34" s="142"/>
      <c r="E34" s="211">
        <f>G34*'Ar - Fontes fixas - Geral'!$Q$11</f>
        <v>0</v>
      </c>
      <c r="F34" s="62"/>
      <c r="G34" s="62"/>
      <c r="H34" s="220"/>
      <c r="I34" s="452" t="s">
        <v>10</v>
      </c>
      <c r="J34" s="452"/>
      <c r="K34" s="164"/>
      <c r="L34" s="1"/>
      <c r="M34" s="1"/>
      <c r="N34" s="1"/>
      <c r="O34" s="1"/>
      <c r="P34" s="1"/>
      <c r="Q34" s="1"/>
      <c r="R34" s="1"/>
      <c r="S34" s="270"/>
      <c r="T34" s="270"/>
      <c r="U34" s="270"/>
      <c r="V34" s="270"/>
      <c r="W34" s="270"/>
      <c r="X34" s="1"/>
      <c r="Y34" s="1"/>
      <c r="Z34" s="1"/>
      <c r="AA34" s="1"/>
      <c r="AB34" s="1"/>
      <c r="AC34" s="1"/>
      <c r="AD34" s="1"/>
      <c r="AE34" s="1"/>
      <c r="AF34" s="1"/>
      <c r="AG34" s="1"/>
    </row>
    <row r="35" spans="1:33" ht="16.5" customHeight="1" x14ac:dyDescent="0.25">
      <c r="A35" s="270"/>
      <c r="B35" s="247" t="s">
        <v>10</v>
      </c>
      <c r="C35" s="164"/>
      <c r="D35" s="142"/>
      <c r="E35" s="211">
        <f>G35*'Ar - Fontes fixas - Geral'!$Q$11</f>
        <v>0</v>
      </c>
      <c r="F35" s="62"/>
      <c r="G35" s="62"/>
      <c r="H35" s="220"/>
      <c r="I35" s="452" t="s">
        <v>10</v>
      </c>
      <c r="J35" s="452"/>
      <c r="K35" s="164"/>
      <c r="L35" s="1"/>
      <c r="M35" s="1"/>
      <c r="N35" s="1"/>
      <c r="O35" s="1"/>
      <c r="P35" s="1"/>
      <c r="Q35" s="1"/>
      <c r="R35" s="1"/>
      <c r="S35" s="270"/>
      <c r="T35" s="270"/>
      <c r="U35" s="270"/>
      <c r="V35" s="270"/>
      <c r="W35" s="270"/>
      <c r="X35" s="1"/>
      <c r="Y35" s="1"/>
      <c r="Z35" s="1"/>
      <c r="AA35" s="1"/>
      <c r="AB35" s="1"/>
      <c r="AC35" s="1"/>
      <c r="AD35" s="1"/>
      <c r="AE35" s="1"/>
      <c r="AF35" s="1"/>
      <c r="AG35" s="1"/>
    </row>
    <row r="36" spans="1:33" ht="16.5" customHeight="1" x14ac:dyDescent="0.25">
      <c r="A36" s="270"/>
      <c r="B36" s="247" t="s">
        <v>10</v>
      </c>
      <c r="C36" s="164"/>
      <c r="D36" s="142"/>
      <c r="E36" s="211">
        <f>G36*'Ar - Fontes fixas - Geral'!$Q$11</f>
        <v>0</v>
      </c>
      <c r="F36" s="62"/>
      <c r="G36" s="62"/>
      <c r="H36" s="220"/>
      <c r="I36" s="452" t="s">
        <v>10</v>
      </c>
      <c r="J36" s="452"/>
      <c r="K36" s="164"/>
      <c r="L36" s="1"/>
      <c r="M36" s="1"/>
      <c r="N36" s="1"/>
      <c r="O36" s="1"/>
      <c r="P36" s="1"/>
      <c r="Q36" s="1"/>
      <c r="R36" s="1"/>
      <c r="S36" s="270"/>
      <c r="T36" s="270"/>
      <c r="U36" s="270"/>
      <c r="V36" s="270"/>
      <c r="W36" s="270"/>
      <c r="X36" s="1"/>
      <c r="Y36" s="1"/>
      <c r="Z36" s="1"/>
      <c r="AA36" s="1"/>
      <c r="AB36" s="1"/>
      <c r="AC36" s="1"/>
      <c r="AD36" s="1"/>
      <c r="AE36" s="1"/>
      <c r="AF36" s="1"/>
      <c r="AG36" s="1"/>
    </row>
    <row r="37" spans="1:33" ht="16.5" customHeight="1" x14ac:dyDescent="0.25">
      <c r="A37" s="270"/>
      <c r="B37" s="247" t="s">
        <v>10</v>
      </c>
      <c r="C37" s="164"/>
      <c r="D37" s="142"/>
      <c r="E37" s="211">
        <f>G37*'Ar - Fontes fixas - Geral'!$Q$11</f>
        <v>0</v>
      </c>
      <c r="F37" s="62"/>
      <c r="G37" s="62"/>
      <c r="H37" s="220"/>
      <c r="I37" s="452" t="s">
        <v>10</v>
      </c>
      <c r="J37" s="452"/>
      <c r="K37" s="164"/>
      <c r="L37" s="1"/>
      <c r="M37" s="1"/>
      <c r="N37" s="1"/>
      <c r="O37" s="1"/>
      <c r="P37" s="1"/>
      <c r="Q37" s="1"/>
      <c r="R37" s="1"/>
      <c r="S37" s="270"/>
      <c r="T37" s="270"/>
      <c r="U37" s="270"/>
      <c r="V37" s="270"/>
      <c r="W37" s="270"/>
      <c r="X37" s="1"/>
      <c r="Y37" s="1"/>
      <c r="Z37" s="1"/>
      <c r="AA37" s="1"/>
      <c r="AB37" s="1"/>
      <c r="AC37" s="1"/>
      <c r="AD37" s="1"/>
      <c r="AE37" s="1"/>
      <c r="AF37" s="1"/>
      <c r="AG37" s="1"/>
    </row>
    <row r="38" spans="1:33" ht="16.5" customHeight="1" x14ac:dyDescent="0.25">
      <c r="A38" s="270"/>
      <c r="B38" s="247" t="s">
        <v>10</v>
      </c>
      <c r="C38" s="164"/>
      <c r="D38" s="142"/>
      <c r="E38" s="211">
        <f>G38*'Ar - Fontes fixas - Geral'!$Q$11</f>
        <v>0</v>
      </c>
      <c r="F38" s="62"/>
      <c r="G38" s="62"/>
      <c r="H38" s="220"/>
      <c r="I38" s="452" t="s">
        <v>10</v>
      </c>
      <c r="J38" s="452"/>
      <c r="K38" s="164"/>
      <c r="L38" s="1"/>
      <c r="M38" s="1"/>
      <c r="N38" s="1"/>
      <c r="O38" s="1"/>
      <c r="P38" s="1"/>
      <c r="Q38" s="1"/>
      <c r="R38" s="1"/>
      <c r="S38" s="270"/>
      <c r="T38" s="270"/>
      <c r="U38" s="270"/>
      <c r="V38" s="270"/>
      <c r="W38" s="270"/>
      <c r="X38" s="1"/>
      <c r="Y38" s="1"/>
      <c r="Z38" s="1"/>
      <c r="AA38" s="1"/>
      <c r="AB38" s="1"/>
      <c r="AC38" s="1"/>
      <c r="AD38" s="1"/>
      <c r="AE38" s="1"/>
      <c r="AF38" s="1"/>
      <c r="AG38" s="1"/>
    </row>
    <row r="39" spans="1:33" ht="16.5" customHeight="1" x14ac:dyDescent="0.25">
      <c r="A39" s="270"/>
      <c r="B39" s="247" t="s">
        <v>10</v>
      </c>
      <c r="C39" s="164"/>
      <c r="D39" s="142"/>
      <c r="E39" s="211">
        <f>G39*'Ar - Fontes fixas - Geral'!$Q$11</f>
        <v>0</v>
      </c>
      <c r="F39" s="62"/>
      <c r="G39" s="62"/>
      <c r="H39" s="220"/>
      <c r="I39" s="452" t="s">
        <v>10</v>
      </c>
      <c r="J39" s="452"/>
      <c r="K39" s="164"/>
      <c r="L39" s="1"/>
      <c r="M39" s="1"/>
      <c r="N39" s="306" t="s">
        <v>1018</v>
      </c>
      <c r="O39" s="1"/>
      <c r="P39" s="1"/>
      <c r="Q39" s="1"/>
      <c r="R39" s="1"/>
      <c r="S39" s="270"/>
      <c r="T39" s="270"/>
      <c r="U39" s="270"/>
      <c r="V39" s="270"/>
      <c r="W39" s="270"/>
      <c r="X39" s="1"/>
      <c r="Y39" s="1"/>
      <c r="Z39" s="1"/>
      <c r="AA39" s="1"/>
      <c r="AB39" s="1"/>
      <c r="AC39" s="1"/>
      <c r="AD39" s="1"/>
      <c r="AE39" s="1"/>
      <c r="AF39" s="1"/>
      <c r="AG39" s="1"/>
    </row>
    <row r="40" spans="1:33" x14ac:dyDescent="0.25">
      <c r="A40" s="270"/>
      <c r="B40" s="108"/>
      <c r="C40" s="270"/>
      <c r="D40" s="270"/>
      <c r="E40" s="270"/>
      <c r="F40" s="270"/>
      <c r="G40" s="270"/>
      <c r="H40" s="270"/>
      <c r="I40" s="270"/>
      <c r="J40" s="270"/>
      <c r="K40" s="270"/>
      <c r="L40" s="270"/>
      <c r="M40" s="270"/>
      <c r="N40" s="270"/>
      <c r="O40" s="270"/>
      <c r="P40" s="270"/>
      <c r="Q40" s="270"/>
      <c r="R40" s="270"/>
      <c r="S40" s="270"/>
      <c r="T40" s="270"/>
      <c r="U40" s="270"/>
      <c r="V40" s="270"/>
      <c r="W40" s="270"/>
      <c r="X40" s="1"/>
      <c r="Y40" s="1"/>
      <c r="Z40" s="1"/>
      <c r="AA40" s="1"/>
      <c r="AB40" s="1"/>
      <c r="AC40" s="1"/>
      <c r="AD40" s="1"/>
      <c r="AE40" s="1"/>
      <c r="AF40" s="1"/>
      <c r="AG40" s="1"/>
    </row>
    <row r="41" spans="1:33" x14ac:dyDescent="0.25">
      <c r="A41" s="270"/>
      <c r="B41" s="108"/>
      <c r="C41" s="270"/>
      <c r="D41" s="270"/>
      <c r="E41" s="270"/>
      <c r="F41" s="270"/>
      <c r="G41" s="270"/>
      <c r="H41" s="270"/>
      <c r="I41" s="270"/>
      <c r="J41" s="270"/>
      <c r="K41" s="270"/>
      <c r="L41" s="270"/>
      <c r="M41" s="270"/>
      <c r="N41" s="270"/>
      <c r="O41" s="270"/>
      <c r="P41" s="270"/>
      <c r="Q41" s="270"/>
      <c r="R41" s="270"/>
      <c r="S41" s="270"/>
      <c r="T41" s="270"/>
      <c r="U41" s="270"/>
      <c r="V41" s="270"/>
      <c r="W41" s="270"/>
      <c r="X41" s="1"/>
      <c r="Y41" s="1"/>
      <c r="Z41" s="1"/>
      <c r="AA41" s="1"/>
      <c r="AB41" s="1"/>
      <c r="AC41" s="1"/>
      <c r="AD41" s="1"/>
      <c r="AE41" s="1"/>
      <c r="AF41" s="1"/>
      <c r="AG41" s="1"/>
    </row>
    <row r="42" spans="1:33" x14ac:dyDescent="0.25">
      <c r="A42" s="47"/>
      <c r="B42" s="47"/>
      <c r="C42" s="47"/>
      <c r="D42" s="48"/>
      <c r="E42" s="48"/>
      <c r="F42" s="48"/>
      <c r="G42" s="48"/>
      <c r="H42" s="48"/>
      <c r="I42" s="48"/>
      <c r="J42" s="48"/>
      <c r="K42" s="48"/>
      <c r="L42" s="48"/>
      <c r="M42" s="22"/>
      <c r="N42" s="22"/>
      <c r="O42" s="22"/>
      <c r="P42" s="22"/>
      <c r="Q42" s="22"/>
      <c r="R42" s="22"/>
      <c r="S42" s="22"/>
      <c r="T42" s="22"/>
      <c r="U42" s="22"/>
      <c r="V42" s="22"/>
      <c r="W42" s="22"/>
      <c r="X42" s="1"/>
      <c r="Y42" s="1"/>
      <c r="Z42" s="1"/>
      <c r="AA42" s="1"/>
      <c r="AB42" s="1"/>
      <c r="AC42" s="1"/>
      <c r="AD42" s="1"/>
      <c r="AE42" s="1"/>
      <c r="AF42" s="1"/>
      <c r="AG42" s="1"/>
    </row>
    <row r="43" spans="1:33" x14ac:dyDescent="0.25">
      <c r="A43" s="47"/>
      <c r="B43" s="47"/>
      <c r="C43" s="47"/>
      <c r="D43" s="48"/>
      <c r="E43" s="48"/>
      <c r="F43" s="48"/>
      <c r="G43" s="48"/>
      <c r="H43" s="48"/>
      <c r="I43" s="48"/>
      <c r="J43" s="48"/>
      <c r="K43" s="48"/>
      <c r="L43" s="48"/>
      <c r="M43" s="22"/>
      <c r="N43" s="22"/>
      <c r="O43" s="22"/>
      <c r="P43" s="22"/>
      <c r="Q43" s="22"/>
      <c r="R43" s="22"/>
      <c r="S43" s="22"/>
      <c r="T43" s="22"/>
      <c r="U43" s="22"/>
      <c r="V43" s="22"/>
      <c r="W43" s="22"/>
      <c r="X43" s="1"/>
      <c r="Y43" s="1"/>
      <c r="Z43" s="1"/>
      <c r="AA43" s="1"/>
      <c r="AB43" s="1"/>
      <c r="AC43" s="1"/>
      <c r="AD43" s="1"/>
      <c r="AE43" s="1"/>
      <c r="AF43" s="1"/>
      <c r="AG43" s="1"/>
    </row>
    <row r="44" spans="1:33" x14ac:dyDescent="0.25">
      <c r="A44" s="47"/>
      <c r="B44" s="47"/>
      <c r="C44" s="47"/>
      <c r="D44" s="48"/>
      <c r="E44" s="48"/>
      <c r="F44" s="48"/>
      <c r="G44" s="48"/>
      <c r="H44" s="48"/>
      <c r="I44" s="48"/>
      <c r="J44" s="48"/>
      <c r="K44" s="48"/>
      <c r="L44" s="48"/>
      <c r="M44" s="22"/>
      <c r="N44" s="22"/>
      <c r="O44" s="22"/>
      <c r="P44" s="22"/>
      <c r="Q44" s="22"/>
      <c r="R44" s="22"/>
      <c r="S44" s="22"/>
      <c r="T44" s="22"/>
      <c r="U44" s="22"/>
      <c r="V44" s="22"/>
      <c r="W44" s="22"/>
      <c r="X44" s="1"/>
      <c r="Y44" s="1"/>
      <c r="Z44" s="1"/>
      <c r="AA44" s="1"/>
      <c r="AB44" s="1"/>
      <c r="AC44" s="1"/>
      <c r="AD44" s="1"/>
      <c r="AE44" s="1"/>
      <c r="AF44" s="1"/>
      <c r="AG44" s="1"/>
    </row>
    <row r="45" spans="1:33" x14ac:dyDescent="0.25">
      <c r="A45" s="265"/>
      <c r="B45" s="190"/>
      <c r="C45" s="190"/>
      <c r="D45" s="190"/>
      <c r="E45" s="190"/>
      <c r="F45" s="190"/>
      <c r="G45" s="190"/>
      <c r="H45" s="190"/>
      <c r="I45" s="190"/>
      <c r="J45" s="190"/>
      <c r="K45" s="190"/>
      <c r="L45" s="190"/>
      <c r="M45" s="190"/>
      <c r="N45" s="190"/>
      <c r="O45" s="190"/>
      <c r="P45" s="190"/>
      <c r="Q45" s="190"/>
      <c r="R45" s="190"/>
      <c r="S45" s="190"/>
      <c r="T45" s="190"/>
      <c r="U45" s="190"/>
      <c r="V45" s="190"/>
      <c r="W45" s="190"/>
      <c r="X45" s="1"/>
      <c r="Y45" s="1"/>
      <c r="Z45" s="1"/>
      <c r="AA45" s="1"/>
      <c r="AB45" s="1"/>
      <c r="AC45" s="1"/>
      <c r="AD45" s="1"/>
      <c r="AE45" s="1"/>
      <c r="AF45" s="1"/>
      <c r="AG45" s="1"/>
    </row>
    <row r="46" spans="1:33" ht="26.25" customHeight="1" x14ac:dyDescent="0.3">
      <c r="A46" s="265"/>
      <c r="B46" s="74" t="s">
        <v>111</v>
      </c>
      <c r="C46" s="78"/>
      <c r="D46" s="78"/>
      <c r="E46" s="78"/>
      <c r="F46" s="78"/>
      <c r="G46" s="78"/>
      <c r="H46" s="78"/>
      <c r="I46" s="79"/>
      <c r="J46" s="79"/>
      <c r="K46" s="79"/>
      <c r="L46" s="79"/>
      <c r="M46" s="79"/>
      <c r="N46" s="79"/>
      <c r="O46" s="79"/>
      <c r="P46" s="79"/>
      <c r="Q46" s="79"/>
      <c r="R46" s="79"/>
      <c r="S46" s="78"/>
      <c r="T46" s="78"/>
      <c r="U46" s="78"/>
      <c r="V46" s="78"/>
      <c r="W46" s="78"/>
      <c r="X46" s="92"/>
      <c r="Y46" s="92"/>
      <c r="Z46" s="92"/>
      <c r="AA46" s="92"/>
      <c r="AB46" s="92"/>
      <c r="AC46" s="290"/>
      <c r="AD46" s="290"/>
      <c r="AE46" s="290"/>
      <c r="AF46" s="290"/>
      <c r="AG46" s="290"/>
    </row>
    <row r="47" spans="1:33" ht="19.5" customHeight="1" x14ac:dyDescent="0.25">
      <c r="A47" s="265"/>
      <c r="B47" s="6"/>
      <c r="C47" s="88"/>
      <c r="D47" s="190"/>
      <c r="E47" s="190"/>
      <c r="F47" s="190"/>
      <c r="G47" s="190"/>
      <c r="H47" s="190"/>
      <c r="I47" s="190"/>
      <c r="J47" s="190"/>
      <c r="K47" s="190"/>
      <c r="L47" s="190"/>
      <c r="M47" s="190"/>
      <c r="N47" s="205"/>
      <c r="O47" s="205"/>
      <c r="P47" s="205"/>
      <c r="Q47" s="205"/>
      <c r="R47" s="205"/>
      <c r="S47" s="205"/>
      <c r="T47" s="205"/>
      <c r="U47" s="205"/>
      <c r="V47" s="205"/>
      <c r="W47" s="205"/>
      <c r="X47" s="205"/>
      <c r="Y47" s="205"/>
      <c r="Z47" s="205"/>
      <c r="AA47" s="205"/>
      <c r="AB47" s="205"/>
      <c r="AC47" s="1"/>
      <c r="AD47" s="1"/>
      <c r="AE47" s="1"/>
      <c r="AF47" s="1"/>
      <c r="AG47" s="1"/>
    </row>
    <row r="48" spans="1:33" ht="19.5" customHeight="1" x14ac:dyDescent="0.25">
      <c r="A48" s="265"/>
      <c r="B48" s="6"/>
      <c r="C48" s="88"/>
      <c r="D48" s="190"/>
      <c r="E48" s="190"/>
      <c r="F48" s="190"/>
      <c r="G48" s="190"/>
      <c r="H48" s="190"/>
      <c r="I48" s="190"/>
      <c r="J48" s="190"/>
      <c r="K48" s="190"/>
      <c r="L48" s="190"/>
      <c r="M48" s="190"/>
      <c r="N48" s="205"/>
      <c r="O48" s="205"/>
      <c r="P48" s="205"/>
      <c r="Q48" s="205"/>
      <c r="R48" s="205"/>
      <c r="S48" s="205"/>
      <c r="T48" s="205"/>
      <c r="U48" s="205"/>
      <c r="V48" s="205"/>
      <c r="W48" s="205"/>
      <c r="X48" s="205"/>
      <c r="Y48" s="205"/>
      <c r="Z48" s="205"/>
      <c r="AA48" s="205"/>
      <c r="AB48" s="205"/>
      <c r="AC48" s="1"/>
      <c r="AD48" s="1"/>
      <c r="AE48" s="1"/>
      <c r="AF48" s="1"/>
      <c r="AG48" s="1"/>
    </row>
    <row r="49" spans="1:39" ht="19.5" customHeight="1" x14ac:dyDescent="0.25">
      <c r="A49" s="265"/>
      <c r="B49" s="6"/>
      <c r="C49" s="73"/>
      <c r="D49" s="312"/>
      <c r="E49" s="255" t="s">
        <v>102</v>
      </c>
      <c r="F49" s="255" t="s">
        <v>103</v>
      </c>
      <c r="G49" s="255" t="s">
        <v>104</v>
      </c>
      <c r="H49" s="255" t="s">
        <v>105</v>
      </c>
      <c r="I49" s="255" t="s">
        <v>106</v>
      </c>
      <c r="J49" s="255" t="s">
        <v>107</v>
      </c>
      <c r="K49" s="255" t="s">
        <v>108</v>
      </c>
      <c r="L49" s="255" t="s">
        <v>109</v>
      </c>
      <c r="M49" s="255" t="s">
        <v>110</v>
      </c>
      <c r="N49" s="54" t="s">
        <v>776</v>
      </c>
      <c r="O49" s="54" t="s">
        <v>777</v>
      </c>
      <c r="P49" s="272" t="s">
        <v>778</v>
      </c>
      <c r="Q49" s="205"/>
      <c r="R49" s="205"/>
      <c r="S49" s="205"/>
      <c r="T49" s="205"/>
      <c r="U49" s="205"/>
      <c r="V49" s="205"/>
      <c r="W49" s="205"/>
      <c r="X49" s="205"/>
      <c r="Y49" s="205"/>
      <c r="Z49" s="205"/>
      <c r="AA49" s="205"/>
      <c r="AB49" s="205"/>
      <c r="AC49" s="1"/>
      <c r="AD49" s="1"/>
      <c r="AE49" s="1"/>
      <c r="AF49" s="1"/>
      <c r="AG49" s="1"/>
    </row>
    <row r="50" spans="1:39" ht="19.5" customHeight="1" x14ac:dyDescent="0.25">
      <c r="A50" s="265"/>
      <c r="B50" s="6"/>
      <c r="C50" s="88"/>
      <c r="D50" s="190"/>
      <c r="E50" s="190"/>
      <c r="F50" s="190"/>
      <c r="G50" s="190"/>
      <c r="H50" s="190"/>
      <c r="I50" s="190"/>
      <c r="J50" s="190"/>
      <c r="K50" s="190"/>
      <c r="L50" s="190"/>
      <c r="M50" s="190"/>
      <c r="N50" s="205"/>
      <c r="O50" s="205"/>
      <c r="P50" s="205"/>
      <c r="Q50" s="205"/>
      <c r="R50" s="205"/>
      <c r="S50" s="205"/>
      <c r="T50" s="205"/>
      <c r="U50" s="205"/>
      <c r="V50" s="205"/>
      <c r="W50" s="205"/>
      <c r="X50" s="205"/>
      <c r="Y50" s="205"/>
      <c r="Z50" s="205"/>
      <c r="AA50" s="205"/>
      <c r="AB50" s="205"/>
      <c r="AC50" s="1"/>
      <c r="AD50" s="1"/>
      <c r="AE50" s="1"/>
      <c r="AF50" s="1"/>
      <c r="AG50" s="1"/>
    </row>
    <row r="51" spans="1:39" ht="18.75" x14ac:dyDescent="0.25">
      <c r="A51" s="265"/>
      <c r="B51" s="6"/>
      <c r="C51" s="88"/>
      <c r="D51" s="190"/>
      <c r="E51" s="292"/>
      <c r="F51" s="190"/>
      <c r="G51" s="190"/>
      <c r="H51" s="190"/>
      <c r="I51" s="190"/>
      <c r="J51" s="205"/>
      <c r="K51" s="205"/>
      <c r="L51" s="205"/>
      <c r="M51" s="205"/>
      <c r="N51" s="205"/>
      <c r="O51" s="205"/>
      <c r="P51" s="205"/>
      <c r="Q51" s="205"/>
      <c r="R51" s="205"/>
      <c r="S51" s="205"/>
      <c r="T51" s="205"/>
      <c r="U51" s="205"/>
      <c r="V51" s="205"/>
      <c r="W51" s="205"/>
      <c r="X51" s="205"/>
      <c r="Y51" s="205"/>
      <c r="Z51" s="205"/>
      <c r="AA51" s="205"/>
      <c r="AB51" s="205"/>
      <c r="AC51" s="1"/>
      <c r="AD51" s="1"/>
      <c r="AE51" s="1"/>
      <c r="AF51" s="1"/>
      <c r="AG51" s="1"/>
    </row>
    <row r="52" spans="1:39" x14ac:dyDescent="0.25">
      <c r="A52" s="265"/>
      <c r="B52" s="112" t="s">
        <v>823</v>
      </c>
      <c r="C52" s="265"/>
      <c r="D52" s="265"/>
      <c r="E52" s="23"/>
      <c r="F52" s="23"/>
      <c r="G52" s="23"/>
      <c r="H52" s="265"/>
      <c r="I52" s="265"/>
      <c r="J52" s="205"/>
      <c r="K52" s="205"/>
      <c r="L52" s="205"/>
      <c r="M52" s="205"/>
      <c r="N52" s="205"/>
      <c r="O52" s="205"/>
      <c r="P52" s="205"/>
      <c r="Q52" s="205"/>
      <c r="R52" s="205"/>
      <c r="S52" s="205"/>
      <c r="T52" s="205"/>
      <c r="U52" s="205"/>
      <c r="V52" s="205"/>
      <c r="W52" s="205"/>
      <c r="X52" s="205"/>
      <c r="Y52" s="205"/>
      <c r="Z52" s="205"/>
      <c r="AA52" s="205"/>
      <c r="AB52" s="205"/>
      <c r="AC52" s="43"/>
      <c r="AD52" s="43"/>
      <c r="AE52" s="43"/>
      <c r="AF52" s="43"/>
      <c r="AG52" s="43"/>
      <c r="AH52" s="44"/>
      <c r="AI52" s="44"/>
      <c r="AJ52" s="44"/>
      <c r="AK52" s="44"/>
      <c r="AL52" s="44"/>
      <c r="AM52" s="44"/>
    </row>
    <row r="53" spans="1:39" x14ac:dyDescent="0.25">
      <c r="A53" s="265"/>
      <c r="B53" s="89"/>
      <c r="C53" s="265"/>
      <c r="D53" s="265"/>
      <c r="E53" s="1"/>
      <c r="F53" s="1"/>
      <c r="G53" s="1"/>
      <c r="H53" s="190"/>
      <c r="I53" s="265"/>
      <c r="J53" s="205"/>
      <c r="K53" s="205"/>
      <c r="L53" s="205"/>
      <c r="M53" s="205"/>
      <c r="N53" s="205"/>
      <c r="O53" s="205"/>
      <c r="P53" s="205"/>
      <c r="Q53" s="205"/>
      <c r="R53" s="205"/>
      <c r="S53" s="205"/>
      <c r="T53" s="205"/>
      <c r="U53" s="205"/>
      <c r="V53" s="205"/>
      <c r="W53" s="205"/>
      <c r="X53" s="205"/>
      <c r="Y53" s="205"/>
      <c r="Z53" s="205"/>
      <c r="AA53" s="205"/>
      <c r="AB53" s="205"/>
      <c r="AC53" s="43"/>
      <c r="AD53" s="43"/>
      <c r="AE53" s="43"/>
      <c r="AF53" s="43"/>
      <c r="AG53" s="43"/>
      <c r="AH53" s="44"/>
      <c r="AI53" s="44"/>
      <c r="AJ53" s="44"/>
      <c r="AK53" s="44"/>
      <c r="AL53" s="44"/>
      <c r="AM53" s="44"/>
    </row>
    <row r="54" spans="1:39" ht="25.5" customHeight="1" x14ac:dyDescent="0.25">
      <c r="A54" s="454"/>
      <c r="B54" s="458" t="s">
        <v>197</v>
      </c>
      <c r="C54" s="459"/>
      <c r="D54" s="460"/>
      <c r="E54" s="1"/>
      <c r="F54" s="1"/>
      <c r="G54" s="1"/>
      <c r="H54" s="15"/>
      <c r="I54" s="15"/>
      <c r="J54" s="205"/>
      <c r="K54" s="205"/>
      <c r="L54" s="205"/>
      <c r="M54" s="205"/>
      <c r="N54" s="205"/>
      <c r="O54" s="205"/>
      <c r="P54" s="205"/>
      <c r="Q54" s="205"/>
      <c r="R54" s="205"/>
      <c r="S54" s="205"/>
      <c r="T54" s="205"/>
      <c r="U54" s="205"/>
      <c r="V54" s="205"/>
      <c r="W54" s="205"/>
      <c r="X54" s="205"/>
      <c r="Y54" s="205"/>
      <c r="Z54" s="205"/>
      <c r="AA54" s="205"/>
      <c r="AB54" s="205"/>
      <c r="AC54" s="43"/>
      <c r="AD54" s="43"/>
      <c r="AE54" s="43"/>
      <c r="AF54" s="43"/>
      <c r="AG54" s="43"/>
      <c r="AH54" s="44"/>
      <c r="AI54" s="44"/>
      <c r="AJ54" s="44"/>
      <c r="AK54" s="44"/>
      <c r="AL54" s="44"/>
      <c r="AM54" s="44"/>
    </row>
    <row r="55" spans="1:39" ht="26.25" customHeight="1" x14ac:dyDescent="0.25">
      <c r="A55" s="454"/>
      <c r="B55" s="461" t="s">
        <v>90</v>
      </c>
      <c r="C55" s="462"/>
      <c r="D55" s="315"/>
      <c r="E55" s="90"/>
      <c r="F55" s="90"/>
      <c r="G55" s="90"/>
      <c r="H55" s="458" t="s">
        <v>91</v>
      </c>
      <c r="I55" s="459"/>
      <c r="J55" s="459"/>
      <c r="K55" s="459"/>
      <c r="L55" s="459"/>
      <c r="M55" s="458" t="s">
        <v>92</v>
      </c>
      <c r="N55" s="459"/>
      <c r="O55" s="459"/>
      <c r="P55" s="459"/>
      <c r="Q55" s="459"/>
      <c r="R55" s="458" t="s">
        <v>93</v>
      </c>
      <c r="S55" s="459"/>
      <c r="T55" s="459"/>
      <c r="U55" s="459"/>
      <c r="V55" s="459"/>
      <c r="W55" s="458" t="s">
        <v>93</v>
      </c>
      <c r="X55" s="459"/>
      <c r="Y55" s="459"/>
      <c r="Z55" s="459"/>
      <c r="AA55" s="460"/>
      <c r="AB55" s="1"/>
      <c r="AC55" s="43"/>
      <c r="AD55" s="43"/>
      <c r="AE55" s="43"/>
      <c r="AF55" s="43"/>
      <c r="AG55" s="43"/>
      <c r="AH55" s="44"/>
      <c r="AI55" s="44"/>
      <c r="AJ55" s="44"/>
      <c r="AK55" s="44"/>
      <c r="AL55" s="44"/>
      <c r="AM55" s="44"/>
    </row>
    <row r="56" spans="1:39" ht="27.75" customHeight="1" x14ac:dyDescent="0.25">
      <c r="A56" s="454"/>
      <c r="B56" s="90"/>
      <c r="C56" s="90"/>
      <c r="D56" s="90"/>
      <c r="E56" s="90"/>
      <c r="F56" s="90"/>
      <c r="G56" s="90"/>
      <c r="H56" s="463"/>
      <c r="I56" s="463"/>
      <c r="J56" s="463"/>
      <c r="K56" s="463"/>
      <c r="L56" s="455"/>
      <c r="M56" s="455"/>
      <c r="N56" s="456"/>
      <c r="O56" s="456"/>
      <c r="P56" s="456"/>
      <c r="Q56" s="456"/>
      <c r="R56" s="455"/>
      <c r="S56" s="456"/>
      <c r="T56" s="456"/>
      <c r="U56" s="456"/>
      <c r="V56" s="456"/>
      <c r="W56" s="455"/>
      <c r="X56" s="456"/>
      <c r="Y56" s="456"/>
      <c r="Z56" s="456"/>
      <c r="AA56" s="457"/>
      <c r="AB56" s="1"/>
      <c r="AC56" s="43"/>
      <c r="AD56" s="43"/>
      <c r="AE56" s="43"/>
      <c r="AF56" s="43"/>
      <c r="AG56" s="43"/>
      <c r="AH56" s="44"/>
      <c r="AI56" s="44"/>
    </row>
    <row r="57" spans="1:39" ht="67.5" x14ac:dyDescent="0.25">
      <c r="A57" s="454"/>
      <c r="B57" s="249" t="s">
        <v>94</v>
      </c>
      <c r="C57" s="249" t="s">
        <v>800</v>
      </c>
      <c r="D57" s="249" t="s">
        <v>96</v>
      </c>
      <c r="E57" s="249" t="s">
        <v>825</v>
      </c>
      <c r="F57" s="249" t="s">
        <v>97</v>
      </c>
      <c r="G57" s="249" t="s">
        <v>295</v>
      </c>
      <c r="H57" s="249" t="s">
        <v>795</v>
      </c>
      <c r="I57" s="249" t="s">
        <v>98</v>
      </c>
      <c r="J57" s="249" t="s">
        <v>793</v>
      </c>
      <c r="K57" s="249" t="s">
        <v>847</v>
      </c>
      <c r="L57" s="257" t="s">
        <v>137</v>
      </c>
      <c r="M57" s="249" t="s">
        <v>795</v>
      </c>
      <c r="N57" s="249" t="s">
        <v>98</v>
      </c>
      <c r="O57" s="249" t="s">
        <v>793</v>
      </c>
      <c r="P57" s="249" t="s">
        <v>847</v>
      </c>
      <c r="Q57" s="257" t="s">
        <v>137</v>
      </c>
      <c r="R57" s="249" t="s">
        <v>795</v>
      </c>
      <c r="S57" s="249" t="s">
        <v>98</v>
      </c>
      <c r="T57" s="249" t="s">
        <v>793</v>
      </c>
      <c r="U57" s="249" t="s">
        <v>847</v>
      </c>
      <c r="V57" s="257" t="s">
        <v>137</v>
      </c>
      <c r="W57" s="249" t="s">
        <v>795</v>
      </c>
      <c r="X57" s="249" t="s">
        <v>98</v>
      </c>
      <c r="Y57" s="249" t="s">
        <v>793</v>
      </c>
      <c r="Z57" s="249" t="s">
        <v>847</v>
      </c>
      <c r="AA57" s="249" t="s">
        <v>137</v>
      </c>
      <c r="AB57" s="1"/>
      <c r="AC57" s="43"/>
      <c r="AD57" s="43"/>
      <c r="AE57" s="43"/>
      <c r="AF57" s="43"/>
      <c r="AG57" s="43"/>
      <c r="AH57" s="44"/>
      <c r="AI57" s="44"/>
    </row>
    <row r="58" spans="1:39" x14ac:dyDescent="0.25">
      <c r="A58" s="454"/>
      <c r="B58" s="247" t="s">
        <v>10</v>
      </c>
      <c r="C58" s="164"/>
      <c r="D58" s="142"/>
      <c r="E58" s="143">
        <f>(I58+N58+S58+X58)*'Ar - Fontes fixas - Geral'!$Q$11</f>
        <v>0</v>
      </c>
      <c r="F58" s="254" t="s">
        <v>10</v>
      </c>
      <c r="G58" s="164"/>
      <c r="H58" s="34"/>
      <c r="I58" s="34"/>
      <c r="J58" s="204"/>
      <c r="K58" s="203" t="s">
        <v>10</v>
      </c>
      <c r="L58" s="209"/>
      <c r="M58" s="34"/>
      <c r="N58" s="34"/>
      <c r="O58" s="204"/>
      <c r="P58" s="203" t="s">
        <v>10</v>
      </c>
      <c r="Q58" s="209"/>
      <c r="R58" s="34"/>
      <c r="S58" s="34"/>
      <c r="T58" s="204"/>
      <c r="U58" s="203" t="s">
        <v>10</v>
      </c>
      <c r="V58" s="209"/>
      <c r="W58" s="34"/>
      <c r="X58" s="34"/>
      <c r="Y58" s="204"/>
      <c r="Z58" s="203" t="s">
        <v>10</v>
      </c>
      <c r="AA58" s="164"/>
      <c r="AB58" s="1"/>
      <c r="AC58" s="43"/>
      <c r="AD58" s="43"/>
      <c r="AE58" s="43"/>
      <c r="AF58" s="43"/>
      <c r="AG58" s="43"/>
      <c r="AH58" s="44"/>
      <c r="AI58" s="44"/>
    </row>
    <row r="59" spans="1:39" x14ac:dyDescent="0.25">
      <c r="A59" s="454"/>
      <c r="B59" s="247" t="s">
        <v>10</v>
      </c>
      <c r="C59" s="164"/>
      <c r="D59" s="142"/>
      <c r="E59" s="143">
        <f>(I59+N59+S59+X59)*'Ar - Fontes fixas - Geral'!$Q$11</f>
        <v>0</v>
      </c>
      <c r="F59" s="254" t="s">
        <v>10</v>
      </c>
      <c r="G59" s="164"/>
      <c r="H59" s="34"/>
      <c r="I59" s="34"/>
      <c r="J59" s="204"/>
      <c r="K59" s="203" t="s">
        <v>10</v>
      </c>
      <c r="L59" s="209"/>
      <c r="M59" s="34"/>
      <c r="N59" s="34"/>
      <c r="O59" s="204"/>
      <c r="P59" s="203" t="s">
        <v>10</v>
      </c>
      <c r="Q59" s="209"/>
      <c r="R59" s="34"/>
      <c r="S59" s="34"/>
      <c r="T59" s="204"/>
      <c r="U59" s="203" t="s">
        <v>10</v>
      </c>
      <c r="V59" s="209"/>
      <c r="W59" s="34"/>
      <c r="X59" s="34"/>
      <c r="Y59" s="204"/>
      <c r="Z59" s="203" t="s">
        <v>10</v>
      </c>
      <c r="AA59" s="164"/>
      <c r="AB59" s="1"/>
      <c r="AC59" s="43"/>
      <c r="AD59" s="43"/>
      <c r="AE59" s="43"/>
      <c r="AF59" s="43"/>
      <c r="AG59" s="43"/>
      <c r="AH59" s="44"/>
      <c r="AI59" s="44"/>
    </row>
    <row r="60" spans="1:39" x14ac:dyDescent="0.25">
      <c r="A60" s="454"/>
      <c r="B60" s="247" t="s">
        <v>10</v>
      </c>
      <c r="C60" s="164"/>
      <c r="D60" s="142"/>
      <c r="E60" s="143">
        <f>(I60+N60+S60+X60)*'Ar - Fontes fixas - Geral'!$Q$11</f>
        <v>0</v>
      </c>
      <c r="F60" s="254" t="s">
        <v>10</v>
      </c>
      <c r="G60" s="164"/>
      <c r="H60" s="34"/>
      <c r="I60" s="34"/>
      <c r="J60" s="204"/>
      <c r="K60" s="203" t="s">
        <v>10</v>
      </c>
      <c r="L60" s="209"/>
      <c r="M60" s="34"/>
      <c r="N60" s="34"/>
      <c r="O60" s="204"/>
      <c r="P60" s="203" t="s">
        <v>10</v>
      </c>
      <c r="Q60" s="209"/>
      <c r="R60" s="34"/>
      <c r="S60" s="34"/>
      <c r="T60" s="204"/>
      <c r="U60" s="203" t="s">
        <v>10</v>
      </c>
      <c r="V60" s="209"/>
      <c r="W60" s="34"/>
      <c r="X60" s="34"/>
      <c r="Y60" s="204"/>
      <c r="Z60" s="203" t="s">
        <v>10</v>
      </c>
      <c r="AA60" s="164"/>
      <c r="AB60" s="1"/>
      <c r="AC60" s="43"/>
      <c r="AD60" s="43"/>
      <c r="AE60" s="43"/>
      <c r="AF60" s="43"/>
      <c r="AG60" s="43"/>
      <c r="AH60" s="44"/>
      <c r="AI60" s="44"/>
    </row>
    <row r="61" spans="1:39" x14ac:dyDescent="0.25">
      <c r="A61" s="454"/>
      <c r="B61" s="247" t="s">
        <v>10</v>
      </c>
      <c r="C61" s="164"/>
      <c r="D61" s="142"/>
      <c r="E61" s="143">
        <f>(I61+N61+S61+X61)*'Ar - Fontes fixas - Geral'!$Q$11</f>
        <v>0</v>
      </c>
      <c r="F61" s="254" t="s">
        <v>10</v>
      </c>
      <c r="G61" s="164"/>
      <c r="H61" s="34"/>
      <c r="I61" s="34"/>
      <c r="J61" s="204"/>
      <c r="K61" s="203" t="s">
        <v>10</v>
      </c>
      <c r="L61" s="209"/>
      <c r="M61" s="34"/>
      <c r="N61" s="34"/>
      <c r="O61" s="204"/>
      <c r="P61" s="203" t="s">
        <v>10</v>
      </c>
      <c r="Q61" s="209"/>
      <c r="R61" s="34"/>
      <c r="S61" s="34"/>
      <c r="T61" s="204"/>
      <c r="U61" s="203" t="s">
        <v>10</v>
      </c>
      <c r="V61" s="209"/>
      <c r="W61" s="34"/>
      <c r="X61" s="34"/>
      <c r="Y61" s="204"/>
      <c r="Z61" s="203" t="s">
        <v>10</v>
      </c>
      <c r="AA61" s="164"/>
      <c r="AB61" s="1"/>
      <c r="AC61" s="43"/>
      <c r="AD61" s="43"/>
      <c r="AE61" s="43"/>
      <c r="AF61" s="43"/>
      <c r="AG61" s="43"/>
      <c r="AH61" s="44"/>
      <c r="AI61" s="44"/>
    </row>
    <row r="62" spans="1:39" x14ac:dyDescent="0.25">
      <c r="A62" s="454"/>
      <c r="B62" s="247" t="s">
        <v>10</v>
      </c>
      <c r="C62" s="164"/>
      <c r="D62" s="142"/>
      <c r="E62" s="143">
        <f>(I62+N62+S62+X62)*'Ar - Fontes fixas - Geral'!$Q$11</f>
        <v>0</v>
      </c>
      <c r="F62" s="254" t="s">
        <v>10</v>
      </c>
      <c r="G62" s="164"/>
      <c r="H62" s="34"/>
      <c r="I62" s="34"/>
      <c r="J62" s="204"/>
      <c r="K62" s="203" t="s">
        <v>10</v>
      </c>
      <c r="L62" s="209"/>
      <c r="M62" s="34"/>
      <c r="N62" s="34"/>
      <c r="O62" s="204"/>
      <c r="P62" s="203" t="s">
        <v>10</v>
      </c>
      <c r="Q62" s="209"/>
      <c r="R62" s="34"/>
      <c r="S62" s="34"/>
      <c r="T62" s="204"/>
      <c r="U62" s="203" t="s">
        <v>10</v>
      </c>
      <c r="V62" s="209"/>
      <c r="W62" s="34"/>
      <c r="X62" s="34"/>
      <c r="Y62" s="204"/>
      <c r="Z62" s="203" t="s">
        <v>10</v>
      </c>
      <c r="AA62" s="164"/>
      <c r="AB62" s="1"/>
      <c r="AC62" s="43"/>
      <c r="AD62" s="43"/>
      <c r="AE62" s="43"/>
      <c r="AF62" s="43"/>
      <c r="AG62" s="43"/>
      <c r="AH62" s="44"/>
      <c r="AI62" s="44"/>
    </row>
    <row r="63" spans="1:39" x14ac:dyDescent="0.25">
      <c r="A63" s="454"/>
      <c r="B63" s="247" t="s">
        <v>10</v>
      </c>
      <c r="C63" s="164"/>
      <c r="D63" s="142"/>
      <c r="E63" s="143">
        <f>(I63+N63+S63+X63)*'Ar - Fontes fixas - Geral'!$Q$11</f>
        <v>0</v>
      </c>
      <c r="F63" s="254" t="s">
        <v>10</v>
      </c>
      <c r="G63" s="164"/>
      <c r="H63" s="34"/>
      <c r="I63" s="34"/>
      <c r="J63" s="204"/>
      <c r="K63" s="203" t="s">
        <v>10</v>
      </c>
      <c r="L63" s="209"/>
      <c r="M63" s="34"/>
      <c r="N63" s="34"/>
      <c r="O63" s="204"/>
      <c r="P63" s="203" t="s">
        <v>10</v>
      </c>
      <c r="Q63" s="209"/>
      <c r="R63" s="34"/>
      <c r="S63" s="34"/>
      <c r="T63" s="204"/>
      <c r="U63" s="203" t="s">
        <v>10</v>
      </c>
      <c r="V63" s="209"/>
      <c r="W63" s="34"/>
      <c r="X63" s="34"/>
      <c r="Y63" s="204"/>
      <c r="Z63" s="203" t="s">
        <v>10</v>
      </c>
      <c r="AA63" s="164"/>
      <c r="AB63" s="1"/>
      <c r="AC63" s="43"/>
      <c r="AD63" s="43"/>
      <c r="AE63" s="43"/>
      <c r="AF63" s="43"/>
      <c r="AG63" s="43"/>
      <c r="AH63" s="44"/>
      <c r="AI63" s="44"/>
    </row>
    <row r="64" spans="1:39" x14ac:dyDescent="0.25">
      <c r="A64" s="454"/>
      <c r="B64" s="247" t="s">
        <v>10</v>
      </c>
      <c r="C64" s="164"/>
      <c r="D64" s="142"/>
      <c r="E64" s="143">
        <f>(I64+N64+S64+X64)*'Ar - Fontes fixas - Geral'!$Q$11</f>
        <v>0</v>
      </c>
      <c r="F64" s="254" t="s">
        <v>10</v>
      </c>
      <c r="G64" s="164"/>
      <c r="H64" s="34"/>
      <c r="I64" s="34"/>
      <c r="J64" s="204"/>
      <c r="K64" s="203" t="s">
        <v>10</v>
      </c>
      <c r="L64" s="209"/>
      <c r="M64" s="34"/>
      <c r="N64" s="34"/>
      <c r="O64" s="204"/>
      <c r="P64" s="203" t="s">
        <v>10</v>
      </c>
      <c r="Q64" s="209"/>
      <c r="R64" s="34"/>
      <c r="S64" s="34"/>
      <c r="T64" s="204"/>
      <c r="U64" s="203" t="s">
        <v>10</v>
      </c>
      <c r="V64" s="209"/>
      <c r="W64" s="34"/>
      <c r="X64" s="34"/>
      <c r="Y64" s="204"/>
      <c r="Z64" s="203" t="s">
        <v>10</v>
      </c>
      <c r="AA64" s="164"/>
      <c r="AB64" s="1"/>
      <c r="AC64" s="43"/>
      <c r="AD64" s="43"/>
      <c r="AE64" s="43"/>
      <c r="AF64" s="43"/>
      <c r="AG64" s="43"/>
      <c r="AH64" s="44"/>
      <c r="AI64" s="44"/>
    </row>
    <row r="65" spans="1:35" x14ac:dyDescent="0.25">
      <c r="A65" s="454"/>
      <c r="B65" s="247" t="s">
        <v>10</v>
      </c>
      <c r="C65" s="164"/>
      <c r="D65" s="142"/>
      <c r="E65" s="143">
        <f>(I65+N65+S65+X65)*'Ar - Fontes fixas - Geral'!$Q$11</f>
        <v>0</v>
      </c>
      <c r="F65" s="254" t="s">
        <v>10</v>
      </c>
      <c r="G65" s="164"/>
      <c r="H65" s="34"/>
      <c r="I65" s="34"/>
      <c r="J65" s="204"/>
      <c r="K65" s="203" t="s">
        <v>10</v>
      </c>
      <c r="L65" s="209"/>
      <c r="M65" s="34"/>
      <c r="N65" s="34"/>
      <c r="O65" s="204"/>
      <c r="P65" s="203" t="s">
        <v>10</v>
      </c>
      <c r="Q65" s="209"/>
      <c r="R65" s="34"/>
      <c r="S65" s="34"/>
      <c r="T65" s="204"/>
      <c r="U65" s="203" t="s">
        <v>10</v>
      </c>
      <c r="V65" s="209"/>
      <c r="W65" s="34"/>
      <c r="X65" s="34"/>
      <c r="Y65" s="204"/>
      <c r="Z65" s="203" t="s">
        <v>10</v>
      </c>
      <c r="AA65" s="164"/>
      <c r="AB65" s="1"/>
      <c r="AC65" s="43"/>
      <c r="AD65" s="43"/>
      <c r="AE65" s="43"/>
      <c r="AF65" s="43"/>
      <c r="AG65" s="43"/>
      <c r="AH65" s="44"/>
      <c r="AI65" s="44"/>
    </row>
    <row r="66" spans="1:35" x14ac:dyDescent="0.25">
      <c r="A66" s="454"/>
      <c r="B66" s="247" t="s">
        <v>10</v>
      </c>
      <c r="C66" s="164"/>
      <c r="D66" s="142"/>
      <c r="E66" s="143">
        <f>(I66+N66+S66+X66)*'Ar - Fontes fixas - Geral'!$Q$11</f>
        <v>0</v>
      </c>
      <c r="F66" s="254" t="s">
        <v>10</v>
      </c>
      <c r="G66" s="164"/>
      <c r="H66" s="34"/>
      <c r="I66" s="34"/>
      <c r="J66" s="204"/>
      <c r="K66" s="203" t="s">
        <v>10</v>
      </c>
      <c r="L66" s="209"/>
      <c r="M66" s="34"/>
      <c r="N66" s="34"/>
      <c r="O66" s="204"/>
      <c r="P66" s="203" t="s">
        <v>10</v>
      </c>
      <c r="Q66" s="209"/>
      <c r="R66" s="34"/>
      <c r="S66" s="34"/>
      <c r="T66" s="204"/>
      <c r="U66" s="203" t="s">
        <v>10</v>
      </c>
      <c r="V66" s="209"/>
      <c r="W66" s="34"/>
      <c r="X66" s="34"/>
      <c r="Y66" s="204"/>
      <c r="Z66" s="203" t="s">
        <v>10</v>
      </c>
      <c r="AA66" s="164"/>
      <c r="AB66" s="1"/>
      <c r="AC66" s="43"/>
      <c r="AD66" s="43"/>
      <c r="AE66" s="43"/>
      <c r="AF66" s="43"/>
      <c r="AG66" s="43"/>
      <c r="AH66" s="44"/>
      <c r="AI66" s="44"/>
    </row>
    <row r="67" spans="1:35" x14ac:dyDescent="0.25">
      <c r="A67" s="454"/>
      <c r="B67" s="247" t="s">
        <v>10</v>
      </c>
      <c r="C67" s="164"/>
      <c r="D67" s="142"/>
      <c r="E67" s="143">
        <f>(I67+N67+S67+X67)*'Ar - Fontes fixas - Geral'!$Q$11</f>
        <v>0</v>
      </c>
      <c r="F67" s="254" t="s">
        <v>10</v>
      </c>
      <c r="G67" s="164"/>
      <c r="H67" s="34"/>
      <c r="I67" s="34"/>
      <c r="J67" s="204"/>
      <c r="K67" s="203" t="s">
        <v>10</v>
      </c>
      <c r="L67" s="209"/>
      <c r="M67" s="34"/>
      <c r="N67" s="34"/>
      <c r="O67" s="204"/>
      <c r="P67" s="203" t="s">
        <v>10</v>
      </c>
      <c r="Q67" s="209"/>
      <c r="R67" s="34"/>
      <c r="S67" s="34"/>
      <c r="T67" s="204"/>
      <c r="U67" s="203" t="s">
        <v>10</v>
      </c>
      <c r="V67" s="209"/>
      <c r="W67" s="34"/>
      <c r="X67" s="34"/>
      <c r="Y67" s="204"/>
      <c r="Z67" s="203" t="s">
        <v>10</v>
      </c>
      <c r="AA67" s="164"/>
      <c r="AB67" s="1"/>
      <c r="AC67" s="43"/>
      <c r="AD67" s="43"/>
      <c r="AE67" s="43"/>
      <c r="AF67" s="43"/>
      <c r="AG67" s="43"/>
      <c r="AH67" s="44"/>
      <c r="AI67" s="44"/>
    </row>
    <row r="68" spans="1:35" x14ac:dyDescent="0.25">
      <c r="A68" s="454"/>
      <c r="B68" s="247" t="s">
        <v>10</v>
      </c>
      <c r="C68" s="164"/>
      <c r="D68" s="142"/>
      <c r="E68" s="143">
        <f>(I68+N68+S68+X68)*'Ar - Fontes fixas - Geral'!$Q$11</f>
        <v>0</v>
      </c>
      <c r="F68" s="254" t="s">
        <v>10</v>
      </c>
      <c r="G68" s="164"/>
      <c r="H68" s="34"/>
      <c r="I68" s="34"/>
      <c r="J68" s="204"/>
      <c r="K68" s="203" t="s">
        <v>10</v>
      </c>
      <c r="L68" s="209"/>
      <c r="M68" s="34"/>
      <c r="N68" s="34"/>
      <c r="O68" s="204"/>
      <c r="P68" s="203" t="s">
        <v>10</v>
      </c>
      <c r="Q68" s="209"/>
      <c r="R68" s="34"/>
      <c r="S68" s="34"/>
      <c r="T68" s="204"/>
      <c r="U68" s="203" t="s">
        <v>10</v>
      </c>
      <c r="V68" s="209"/>
      <c r="W68" s="34"/>
      <c r="X68" s="34"/>
      <c r="Y68" s="204"/>
      <c r="Z68" s="203" t="s">
        <v>10</v>
      </c>
      <c r="AA68" s="164"/>
      <c r="AB68" s="1"/>
      <c r="AC68" s="43"/>
      <c r="AD68" s="43"/>
      <c r="AE68" s="43"/>
      <c r="AF68" s="43"/>
      <c r="AG68" s="43"/>
      <c r="AH68" s="44"/>
      <c r="AI68" s="44"/>
    </row>
    <row r="69" spans="1:35" x14ac:dyDescent="0.25">
      <c r="A69" s="454"/>
      <c r="B69" s="247" t="s">
        <v>10</v>
      </c>
      <c r="C69" s="164"/>
      <c r="D69" s="142"/>
      <c r="E69" s="143">
        <f>(I69+N69+S69+X69)*'Ar - Fontes fixas - Geral'!$Q$11</f>
        <v>0</v>
      </c>
      <c r="F69" s="254" t="s">
        <v>10</v>
      </c>
      <c r="G69" s="164"/>
      <c r="H69" s="34"/>
      <c r="I69" s="34"/>
      <c r="J69" s="204"/>
      <c r="K69" s="203" t="s">
        <v>10</v>
      </c>
      <c r="L69" s="209"/>
      <c r="M69" s="34"/>
      <c r="N69" s="34"/>
      <c r="O69" s="204"/>
      <c r="P69" s="203" t="s">
        <v>10</v>
      </c>
      <c r="Q69" s="209"/>
      <c r="R69" s="34"/>
      <c r="S69" s="34"/>
      <c r="T69" s="204"/>
      <c r="U69" s="203" t="s">
        <v>10</v>
      </c>
      <c r="V69" s="209"/>
      <c r="W69" s="34"/>
      <c r="X69" s="34"/>
      <c r="Y69" s="204"/>
      <c r="Z69" s="203" t="s">
        <v>10</v>
      </c>
      <c r="AA69" s="164"/>
      <c r="AB69" s="1"/>
      <c r="AC69" s="43"/>
      <c r="AD69" s="43"/>
      <c r="AE69" s="43"/>
      <c r="AF69" s="43"/>
      <c r="AG69" s="43"/>
      <c r="AH69" s="44"/>
      <c r="AI69" s="44"/>
    </row>
    <row r="70" spans="1:35" x14ac:dyDescent="0.25">
      <c r="A70" s="454"/>
      <c r="B70" s="247" t="s">
        <v>10</v>
      </c>
      <c r="C70" s="164"/>
      <c r="D70" s="142"/>
      <c r="E70" s="143">
        <f>(I70+N70+S70+X70)*'Ar - Fontes fixas - Geral'!$Q$11</f>
        <v>0</v>
      </c>
      <c r="F70" s="254" t="s">
        <v>10</v>
      </c>
      <c r="G70" s="164"/>
      <c r="H70" s="34"/>
      <c r="I70" s="34"/>
      <c r="J70" s="204"/>
      <c r="K70" s="203" t="s">
        <v>10</v>
      </c>
      <c r="L70" s="209"/>
      <c r="M70" s="34"/>
      <c r="N70" s="34"/>
      <c r="O70" s="204"/>
      <c r="P70" s="203" t="s">
        <v>10</v>
      </c>
      <c r="Q70" s="209"/>
      <c r="R70" s="34"/>
      <c r="S70" s="34"/>
      <c r="T70" s="204"/>
      <c r="U70" s="203" t="s">
        <v>10</v>
      </c>
      <c r="V70" s="209"/>
      <c r="W70" s="34"/>
      <c r="X70" s="34"/>
      <c r="Y70" s="204"/>
      <c r="Z70" s="203" t="s">
        <v>10</v>
      </c>
      <c r="AA70" s="164"/>
      <c r="AB70" s="1"/>
      <c r="AC70" s="43"/>
      <c r="AD70" s="43"/>
      <c r="AE70" s="43"/>
      <c r="AF70" s="43"/>
      <c r="AG70" s="43"/>
      <c r="AH70" s="44"/>
      <c r="AI70" s="44"/>
    </row>
    <row r="71" spans="1:35" x14ac:dyDescent="0.25">
      <c r="A71" s="454"/>
      <c r="B71" s="247" t="s">
        <v>10</v>
      </c>
      <c r="C71" s="164"/>
      <c r="D71" s="142"/>
      <c r="E71" s="143">
        <f>(I71+N71+S71+X71)*'Ar - Fontes fixas - Geral'!$Q$11</f>
        <v>0</v>
      </c>
      <c r="F71" s="254" t="s">
        <v>10</v>
      </c>
      <c r="G71" s="164"/>
      <c r="H71" s="34"/>
      <c r="I71" s="34"/>
      <c r="J71" s="204"/>
      <c r="K71" s="203" t="s">
        <v>10</v>
      </c>
      <c r="L71" s="209"/>
      <c r="M71" s="34"/>
      <c r="N71" s="34"/>
      <c r="O71" s="204"/>
      <c r="P71" s="203" t="s">
        <v>10</v>
      </c>
      <c r="Q71" s="209"/>
      <c r="R71" s="34"/>
      <c r="S71" s="34"/>
      <c r="T71" s="204"/>
      <c r="U71" s="203" t="s">
        <v>10</v>
      </c>
      <c r="V71" s="209"/>
      <c r="W71" s="34"/>
      <c r="X71" s="34"/>
      <c r="Y71" s="204"/>
      <c r="Z71" s="203" t="s">
        <v>10</v>
      </c>
      <c r="AA71" s="164"/>
      <c r="AB71" s="1"/>
      <c r="AC71" s="43"/>
      <c r="AD71" s="43"/>
      <c r="AE71" s="43"/>
      <c r="AF71" s="43"/>
      <c r="AG71" s="43"/>
      <c r="AH71" s="44"/>
      <c r="AI71" s="44"/>
    </row>
    <row r="72" spans="1:35" x14ac:dyDescent="0.25">
      <c r="A72" s="454"/>
      <c r="B72" s="247" t="s">
        <v>10</v>
      </c>
      <c r="C72" s="164"/>
      <c r="D72" s="142"/>
      <c r="E72" s="143">
        <f>(I72+N72+S72+X72)*'Ar - Fontes fixas - Geral'!$Q$11</f>
        <v>0</v>
      </c>
      <c r="F72" s="254" t="s">
        <v>10</v>
      </c>
      <c r="G72" s="164"/>
      <c r="H72" s="34"/>
      <c r="I72" s="34"/>
      <c r="J72" s="204"/>
      <c r="K72" s="203" t="s">
        <v>10</v>
      </c>
      <c r="L72" s="209"/>
      <c r="M72" s="34"/>
      <c r="N72" s="34"/>
      <c r="O72" s="204"/>
      <c r="P72" s="203" t="s">
        <v>10</v>
      </c>
      <c r="Q72" s="209"/>
      <c r="R72" s="34"/>
      <c r="S72" s="34"/>
      <c r="T72" s="204"/>
      <c r="U72" s="203" t="s">
        <v>10</v>
      </c>
      <c r="V72" s="209"/>
      <c r="W72" s="34"/>
      <c r="X72" s="34"/>
      <c r="Y72" s="204"/>
      <c r="Z72" s="203" t="s">
        <v>10</v>
      </c>
      <c r="AA72" s="164"/>
      <c r="AB72" s="1"/>
      <c r="AC72" s="43"/>
      <c r="AD72" s="43"/>
      <c r="AE72" s="43"/>
      <c r="AF72" s="43"/>
      <c r="AG72" s="43"/>
      <c r="AH72" s="44"/>
      <c r="AI72" s="44"/>
    </row>
    <row r="73" spans="1:35" x14ac:dyDescent="0.25">
      <c r="A73" s="454"/>
      <c r="B73" s="247" t="s">
        <v>10</v>
      </c>
      <c r="C73" s="164"/>
      <c r="D73" s="142"/>
      <c r="E73" s="143">
        <f>(I73+N73+S73+X73)*'Ar - Fontes fixas - Geral'!$Q$11</f>
        <v>0</v>
      </c>
      <c r="F73" s="254" t="s">
        <v>10</v>
      </c>
      <c r="G73" s="164"/>
      <c r="H73" s="34"/>
      <c r="I73" s="34"/>
      <c r="J73" s="204"/>
      <c r="K73" s="203" t="s">
        <v>10</v>
      </c>
      <c r="L73" s="209"/>
      <c r="M73" s="34"/>
      <c r="N73" s="34"/>
      <c r="O73" s="204"/>
      <c r="P73" s="203" t="s">
        <v>10</v>
      </c>
      <c r="Q73" s="209"/>
      <c r="R73" s="34"/>
      <c r="S73" s="34"/>
      <c r="T73" s="204"/>
      <c r="U73" s="203" t="s">
        <v>10</v>
      </c>
      <c r="V73" s="209"/>
      <c r="W73" s="34"/>
      <c r="X73" s="34"/>
      <c r="Y73" s="204"/>
      <c r="Z73" s="203" t="s">
        <v>10</v>
      </c>
      <c r="AA73" s="164"/>
      <c r="AB73" s="1"/>
      <c r="AC73" s="43"/>
      <c r="AD73" s="43"/>
      <c r="AE73" s="43"/>
      <c r="AF73" s="43"/>
      <c r="AG73" s="43"/>
      <c r="AH73" s="44"/>
      <c r="AI73" s="44"/>
    </row>
    <row r="74" spans="1:35" x14ac:dyDescent="0.25">
      <c r="A74" s="454"/>
      <c r="B74" s="247" t="s">
        <v>10</v>
      </c>
      <c r="C74" s="164"/>
      <c r="D74" s="142"/>
      <c r="E74" s="143">
        <f>(I74+N74+S74+X74)*'Ar - Fontes fixas - Geral'!$Q$11</f>
        <v>0</v>
      </c>
      <c r="F74" s="254" t="s">
        <v>10</v>
      </c>
      <c r="G74" s="164"/>
      <c r="H74" s="34"/>
      <c r="I74" s="34"/>
      <c r="J74" s="204"/>
      <c r="K74" s="203" t="s">
        <v>10</v>
      </c>
      <c r="L74" s="209"/>
      <c r="M74" s="34"/>
      <c r="N74" s="34"/>
      <c r="O74" s="204"/>
      <c r="P74" s="203" t="s">
        <v>10</v>
      </c>
      <c r="Q74" s="209"/>
      <c r="R74" s="34"/>
      <c r="S74" s="34"/>
      <c r="T74" s="204"/>
      <c r="U74" s="203" t="s">
        <v>10</v>
      </c>
      <c r="V74" s="209"/>
      <c r="W74" s="34"/>
      <c r="X74" s="34"/>
      <c r="Y74" s="204"/>
      <c r="Z74" s="203" t="s">
        <v>10</v>
      </c>
      <c r="AA74" s="164"/>
      <c r="AB74" s="1"/>
      <c r="AC74" s="43"/>
      <c r="AD74" s="43"/>
      <c r="AE74" s="43"/>
      <c r="AF74" s="43"/>
      <c r="AG74" s="43"/>
      <c r="AH74" s="44"/>
      <c r="AI74" s="44"/>
    </row>
    <row r="75" spans="1:35" x14ac:dyDescent="0.25">
      <c r="A75" s="454"/>
      <c r="B75" s="247" t="s">
        <v>10</v>
      </c>
      <c r="C75" s="164"/>
      <c r="D75" s="142"/>
      <c r="E75" s="143">
        <f>(I75+N75+S75+X75)*'Ar - Fontes fixas - Geral'!$Q$11</f>
        <v>0</v>
      </c>
      <c r="F75" s="254" t="s">
        <v>10</v>
      </c>
      <c r="G75" s="164"/>
      <c r="H75" s="34"/>
      <c r="I75" s="34"/>
      <c r="J75" s="204"/>
      <c r="K75" s="203" t="s">
        <v>10</v>
      </c>
      <c r="L75" s="209"/>
      <c r="M75" s="34"/>
      <c r="N75" s="34"/>
      <c r="O75" s="204"/>
      <c r="P75" s="203" t="s">
        <v>10</v>
      </c>
      <c r="Q75" s="209"/>
      <c r="R75" s="34"/>
      <c r="S75" s="34"/>
      <c r="T75" s="204"/>
      <c r="U75" s="203" t="s">
        <v>10</v>
      </c>
      <c r="V75" s="209"/>
      <c r="W75" s="34"/>
      <c r="X75" s="34"/>
      <c r="Y75" s="204"/>
      <c r="Z75" s="203" t="s">
        <v>10</v>
      </c>
      <c r="AA75" s="164"/>
      <c r="AB75" s="1"/>
      <c r="AC75" s="43"/>
      <c r="AD75" s="43"/>
      <c r="AE75" s="43"/>
      <c r="AF75" s="43"/>
      <c r="AG75" s="43"/>
      <c r="AH75" s="44"/>
      <c r="AI75" s="44"/>
    </row>
    <row r="76" spans="1:35" x14ac:dyDescent="0.25">
      <c r="A76" s="454"/>
      <c r="B76" s="247" t="s">
        <v>10</v>
      </c>
      <c r="C76" s="164"/>
      <c r="D76" s="142"/>
      <c r="E76" s="143">
        <f>(I76+N76+S76+X76)*'Ar - Fontes fixas - Geral'!$Q$11</f>
        <v>0</v>
      </c>
      <c r="F76" s="254" t="s">
        <v>10</v>
      </c>
      <c r="G76" s="164"/>
      <c r="H76" s="34"/>
      <c r="I76" s="34"/>
      <c r="J76" s="204"/>
      <c r="K76" s="203" t="s">
        <v>10</v>
      </c>
      <c r="L76" s="209"/>
      <c r="M76" s="34"/>
      <c r="N76" s="34"/>
      <c r="O76" s="204"/>
      <c r="P76" s="203" t="s">
        <v>10</v>
      </c>
      <c r="Q76" s="209"/>
      <c r="R76" s="34"/>
      <c r="S76" s="34"/>
      <c r="T76" s="204"/>
      <c r="U76" s="203" t="s">
        <v>10</v>
      </c>
      <c r="V76" s="209"/>
      <c r="W76" s="34"/>
      <c r="X76" s="34"/>
      <c r="Y76" s="204"/>
      <c r="Z76" s="203" t="s">
        <v>10</v>
      </c>
      <c r="AA76" s="164"/>
      <c r="AB76" s="1"/>
      <c r="AC76" s="43"/>
      <c r="AD76" s="43"/>
      <c r="AE76" s="43"/>
      <c r="AF76" s="43"/>
      <c r="AG76" s="43"/>
      <c r="AH76" s="44"/>
      <c r="AI76" s="44"/>
    </row>
    <row r="77" spans="1:35" x14ac:dyDescent="0.25">
      <c r="A77" s="454"/>
      <c r="B77" s="247" t="s">
        <v>10</v>
      </c>
      <c r="C77" s="164"/>
      <c r="D77" s="142"/>
      <c r="E77" s="143">
        <f>(I77+N77+S77+X77)*'Ar - Fontes fixas - Geral'!$Q$11</f>
        <v>0</v>
      </c>
      <c r="F77" s="254" t="s">
        <v>10</v>
      </c>
      <c r="G77" s="164"/>
      <c r="H77" s="34"/>
      <c r="I77" s="34"/>
      <c r="J77" s="204"/>
      <c r="K77" s="203" t="s">
        <v>10</v>
      </c>
      <c r="L77" s="209"/>
      <c r="M77" s="34"/>
      <c r="N77" s="34"/>
      <c r="O77" s="204"/>
      <c r="P77" s="203" t="s">
        <v>10</v>
      </c>
      <c r="Q77" s="209"/>
      <c r="R77" s="34"/>
      <c r="S77" s="34"/>
      <c r="T77" s="204"/>
      <c r="U77" s="203" t="s">
        <v>10</v>
      </c>
      <c r="V77" s="209"/>
      <c r="W77" s="34"/>
      <c r="X77" s="34"/>
      <c r="Y77" s="204"/>
      <c r="Z77" s="203" t="s">
        <v>10</v>
      </c>
      <c r="AA77" s="164"/>
      <c r="AB77" s="1"/>
      <c r="AC77" s="43"/>
      <c r="AD77" s="43"/>
      <c r="AE77" s="43"/>
      <c r="AF77" s="43"/>
      <c r="AG77" s="43"/>
      <c r="AH77" s="44"/>
      <c r="AI77" s="44"/>
    </row>
    <row r="78" spans="1:35" x14ac:dyDescent="0.25">
      <c r="A78" s="454"/>
      <c r="B78" s="247" t="s">
        <v>10</v>
      </c>
      <c r="C78" s="164"/>
      <c r="D78" s="142"/>
      <c r="E78" s="143">
        <f>(I78+N78+S78+X78)*'Ar - Fontes fixas - Geral'!$Q$11</f>
        <v>0</v>
      </c>
      <c r="F78" s="254" t="s">
        <v>10</v>
      </c>
      <c r="G78" s="164"/>
      <c r="H78" s="34"/>
      <c r="I78" s="34"/>
      <c r="J78" s="204"/>
      <c r="K78" s="203" t="s">
        <v>10</v>
      </c>
      <c r="L78" s="209"/>
      <c r="M78" s="34"/>
      <c r="N78" s="34"/>
      <c r="O78" s="204"/>
      <c r="P78" s="203" t="s">
        <v>10</v>
      </c>
      <c r="Q78" s="209"/>
      <c r="R78" s="34"/>
      <c r="S78" s="34"/>
      <c r="T78" s="204"/>
      <c r="U78" s="203" t="s">
        <v>10</v>
      </c>
      <c r="V78" s="209"/>
      <c r="W78" s="34"/>
      <c r="X78" s="34"/>
      <c r="Y78" s="204"/>
      <c r="Z78" s="203" t="s">
        <v>10</v>
      </c>
      <c r="AA78" s="164"/>
      <c r="AB78" s="1"/>
      <c r="AC78" s="43"/>
      <c r="AD78" s="43"/>
      <c r="AE78" s="43"/>
      <c r="AF78" s="43"/>
      <c r="AG78" s="43"/>
      <c r="AH78" s="44"/>
      <c r="AI78" s="44"/>
    </row>
    <row r="79" spans="1:35" x14ac:dyDescent="0.25">
      <c r="A79" s="454"/>
      <c r="B79" s="247" t="s">
        <v>10</v>
      </c>
      <c r="C79" s="164"/>
      <c r="D79" s="142"/>
      <c r="E79" s="143">
        <f>(I79+N79+S79+X79)*'Ar - Fontes fixas - Geral'!$Q$11</f>
        <v>0</v>
      </c>
      <c r="F79" s="254" t="s">
        <v>10</v>
      </c>
      <c r="G79" s="164"/>
      <c r="H79" s="34"/>
      <c r="I79" s="34"/>
      <c r="J79" s="204"/>
      <c r="K79" s="203" t="s">
        <v>10</v>
      </c>
      <c r="L79" s="209"/>
      <c r="M79" s="34"/>
      <c r="N79" s="34"/>
      <c r="O79" s="204"/>
      <c r="P79" s="203" t="s">
        <v>10</v>
      </c>
      <c r="Q79" s="209"/>
      <c r="R79" s="34"/>
      <c r="S79" s="34"/>
      <c r="T79" s="204"/>
      <c r="U79" s="203" t="s">
        <v>10</v>
      </c>
      <c r="V79" s="209"/>
      <c r="W79" s="34"/>
      <c r="X79" s="34"/>
      <c r="Y79" s="204"/>
      <c r="Z79" s="203" t="s">
        <v>10</v>
      </c>
      <c r="AA79" s="164"/>
      <c r="AB79" s="1"/>
      <c r="AC79" s="43"/>
      <c r="AD79" s="43"/>
      <c r="AE79" s="43"/>
      <c r="AF79" s="43"/>
      <c r="AG79" s="43"/>
      <c r="AH79" s="44"/>
      <c r="AI79" s="44"/>
    </row>
    <row r="80" spans="1:35" x14ac:dyDescent="0.25">
      <c r="A80" s="454"/>
      <c r="B80" s="247" t="s">
        <v>10</v>
      </c>
      <c r="C80" s="164"/>
      <c r="D80" s="142"/>
      <c r="E80" s="143">
        <f>(I80+N80+S80+X80)*'Ar - Fontes fixas - Geral'!$Q$11</f>
        <v>0</v>
      </c>
      <c r="F80" s="254" t="s">
        <v>10</v>
      </c>
      <c r="G80" s="164"/>
      <c r="H80" s="34"/>
      <c r="I80" s="34"/>
      <c r="J80" s="204"/>
      <c r="K80" s="203" t="s">
        <v>10</v>
      </c>
      <c r="L80" s="209"/>
      <c r="M80" s="34"/>
      <c r="N80" s="34"/>
      <c r="O80" s="204"/>
      <c r="P80" s="203" t="s">
        <v>10</v>
      </c>
      <c r="Q80" s="209"/>
      <c r="R80" s="34"/>
      <c r="S80" s="34"/>
      <c r="T80" s="204"/>
      <c r="U80" s="203" t="s">
        <v>10</v>
      </c>
      <c r="V80" s="209"/>
      <c r="W80" s="34"/>
      <c r="X80" s="34"/>
      <c r="Y80" s="204"/>
      <c r="Z80" s="203" t="s">
        <v>10</v>
      </c>
      <c r="AA80" s="164"/>
      <c r="AB80" s="292"/>
      <c r="AC80" s="43"/>
      <c r="AD80" s="43"/>
      <c r="AE80" s="43"/>
      <c r="AF80" s="43"/>
      <c r="AG80" s="43"/>
      <c r="AH80" s="44"/>
      <c r="AI80" s="44"/>
    </row>
    <row r="81" spans="1:39" x14ac:dyDescent="0.25">
      <c r="A81" s="453"/>
      <c r="B81" s="453"/>
      <c r="C81" s="453"/>
      <c r="D81" s="453"/>
      <c r="E81" s="453"/>
      <c r="F81" s="453"/>
      <c r="G81" s="453"/>
      <c r="H81" s="453"/>
      <c r="I81" s="453"/>
      <c r="J81" s="453"/>
      <c r="K81" s="453"/>
      <c r="L81" s="453"/>
      <c r="M81" s="453"/>
      <c r="N81" s="453"/>
      <c r="O81" s="453"/>
      <c r="P81" s="453"/>
      <c r="Q81" s="453"/>
      <c r="R81" s="453"/>
      <c r="S81" s="453"/>
      <c r="T81" s="453"/>
      <c r="U81" s="453"/>
      <c r="V81" s="453"/>
      <c r="W81" s="453"/>
      <c r="X81" s="453"/>
      <c r="Y81" s="453"/>
      <c r="Z81" s="453"/>
      <c r="AA81" s="453"/>
      <c r="AB81" s="453"/>
      <c r="AC81" s="43"/>
      <c r="AD81" s="43"/>
      <c r="AE81" s="43"/>
      <c r="AF81" s="43"/>
      <c r="AG81" s="43"/>
      <c r="AH81" s="44"/>
      <c r="AI81" s="44"/>
    </row>
    <row r="82" spans="1:39" x14ac:dyDescent="0.25">
      <c r="A82" s="453"/>
      <c r="B82" s="453"/>
      <c r="C82" s="453"/>
      <c r="D82" s="453"/>
      <c r="E82" s="453"/>
      <c r="F82" s="453"/>
      <c r="G82" s="453"/>
      <c r="H82" s="453"/>
      <c r="I82" s="453"/>
      <c r="J82" s="453"/>
      <c r="K82" s="453"/>
      <c r="L82" s="453"/>
      <c r="M82" s="453"/>
      <c r="N82" s="453"/>
      <c r="O82" s="453"/>
      <c r="P82" s="453"/>
      <c r="Q82" s="453"/>
      <c r="R82" s="453"/>
      <c r="S82" s="453"/>
      <c r="T82" s="453"/>
      <c r="U82" s="453"/>
      <c r="V82" s="453"/>
      <c r="W82" s="453"/>
      <c r="X82" s="453"/>
      <c r="Y82" s="453"/>
      <c r="Z82" s="453"/>
      <c r="AA82" s="453"/>
      <c r="AB82" s="453"/>
      <c r="AC82" s="43"/>
      <c r="AD82" s="43"/>
      <c r="AE82" s="43"/>
      <c r="AF82" s="43"/>
      <c r="AG82" s="43"/>
      <c r="AH82" s="44"/>
      <c r="AI82" s="44"/>
      <c r="AJ82" s="44"/>
      <c r="AK82" s="44"/>
      <c r="AL82" s="44"/>
      <c r="AM82" s="44"/>
    </row>
    <row r="83" spans="1:39" x14ac:dyDescent="0.25">
      <c r="A83" s="453"/>
      <c r="B83" s="453"/>
      <c r="C83" s="453"/>
      <c r="D83" s="453"/>
      <c r="E83" s="453"/>
      <c r="F83" s="453"/>
      <c r="G83" s="453"/>
      <c r="H83" s="453"/>
      <c r="I83" s="453"/>
      <c r="J83" s="453"/>
      <c r="K83" s="453"/>
      <c r="L83" s="453"/>
      <c r="M83" s="453"/>
      <c r="N83" s="453"/>
      <c r="O83" s="453"/>
      <c r="P83" s="453"/>
      <c r="Q83" s="453"/>
      <c r="R83" s="453"/>
      <c r="S83" s="453"/>
      <c r="T83" s="453"/>
      <c r="U83" s="453"/>
      <c r="V83" s="453"/>
      <c r="W83" s="453"/>
      <c r="X83" s="453"/>
      <c r="Y83" s="453"/>
      <c r="Z83" s="453"/>
      <c r="AA83" s="453"/>
      <c r="AB83" s="453"/>
      <c r="AC83" s="43"/>
      <c r="AD83" s="43"/>
      <c r="AE83" s="43"/>
      <c r="AF83" s="43"/>
      <c r="AG83" s="43"/>
      <c r="AH83" s="44"/>
      <c r="AI83" s="44"/>
      <c r="AJ83" s="44"/>
      <c r="AK83" s="44"/>
      <c r="AL83" s="44"/>
      <c r="AM83" s="44"/>
    </row>
    <row r="84" spans="1:39" x14ac:dyDescent="0.25">
      <c r="A84" s="1"/>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43"/>
      <c r="AD84" s="43"/>
      <c r="AE84" s="43"/>
      <c r="AF84" s="43"/>
      <c r="AG84" s="43"/>
      <c r="AH84" s="44"/>
      <c r="AI84" s="44"/>
      <c r="AJ84" s="44"/>
      <c r="AK84" s="44"/>
      <c r="AL84" s="44"/>
      <c r="AM84" s="44"/>
    </row>
    <row r="85" spans="1:39" ht="25.5" customHeight="1" x14ac:dyDescent="0.25">
      <c r="A85" s="1"/>
      <c r="B85" s="196" t="s">
        <v>146</v>
      </c>
      <c r="C85" s="9"/>
      <c r="D85" s="9"/>
      <c r="E85" s="9"/>
      <c r="F85" s="9"/>
      <c r="G85" s="9"/>
      <c r="H85" s="9"/>
      <c r="I85" s="9"/>
      <c r="J85" s="9"/>
      <c r="K85" s="9"/>
      <c r="L85" s="9"/>
      <c r="M85" s="9"/>
      <c r="N85" s="9"/>
      <c r="O85" s="9"/>
      <c r="P85" s="9"/>
      <c r="Q85" s="9"/>
      <c r="R85" s="120"/>
      <c r="S85" s="120"/>
      <c r="T85" s="120"/>
      <c r="U85" s="120"/>
      <c r="V85" s="120"/>
      <c r="W85" s="16"/>
      <c r="X85" s="16"/>
      <c r="Y85" s="16"/>
      <c r="Z85" s="16"/>
      <c r="AA85" s="16"/>
      <c r="AB85" s="16"/>
      <c r="AC85" s="43"/>
      <c r="AD85" s="43"/>
      <c r="AE85" s="43"/>
      <c r="AF85" s="43"/>
      <c r="AG85" s="43"/>
      <c r="AH85" s="44"/>
      <c r="AI85" s="44"/>
      <c r="AJ85" s="44"/>
      <c r="AK85" s="44"/>
      <c r="AL85" s="44"/>
      <c r="AM85" s="44"/>
    </row>
    <row r="86" spans="1:39" x14ac:dyDescent="0.25">
      <c r="A86" s="1"/>
      <c r="B86" s="442" t="s">
        <v>147</v>
      </c>
      <c r="C86" s="442"/>
      <c r="D86" s="442"/>
      <c r="E86" s="442"/>
      <c r="F86" s="442"/>
      <c r="G86" s="442"/>
      <c r="H86" s="442"/>
      <c r="I86" s="442"/>
      <c r="J86" s="442"/>
      <c r="K86" s="442"/>
      <c r="L86" s="442"/>
      <c r="M86" s="442"/>
      <c r="N86" s="442"/>
      <c r="O86" s="442"/>
      <c r="P86" s="442"/>
      <c r="Q86" s="442"/>
      <c r="R86" s="120"/>
      <c r="S86" s="120"/>
      <c r="T86" s="120"/>
      <c r="U86" s="120"/>
      <c r="V86" s="120"/>
      <c r="W86" s="16"/>
      <c r="X86" s="16"/>
      <c r="Y86" s="16"/>
      <c r="Z86" s="16"/>
      <c r="AA86" s="16"/>
      <c r="AB86" s="16"/>
      <c r="AC86" s="43"/>
      <c r="AD86" s="43"/>
      <c r="AE86" s="43"/>
      <c r="AF86" s="43"/>
      <c r="AG86" s="43"/>
      <c r="AH86" s="44"/>
      <c r="AI86" s="44"/>
      <c r="AJ86" s="44"/>
      <c r="AK86" s="44"/>
      <c r="AL86" s="44"/>
      <c r="AM86" s="44"/>
    </row>
    <row r="87" spans="1:39" x14ac:dyDescent="0.25">
      <c r="A87" s="1"/>
      <c r="B87" s="442"/>
      <c r="C87" s="442"/>
      <c r="D87" s="442"/>
      <c r="E87" s="442"/>
      <c r="F87" s="442"/>
      <c r="G87" s="442"/>
      <c r="H87" s="442"/>
      <c r="I87" s="442"/>
      <c r="J87" s="442"/>
      <c r="K87" s="442"/>
      <c r="L87" s="442"/>
      <c r="M87" s="442"/>
      <c r="N87" s="442"/>
      <c r="O87" s="442"/>
      <c r="P87" s="442"/>
      <c r="Q87" s="442"/>
      <c r="R87" s="120"/>
      <c r="S87" s="306" t="s">
        <v>1018</v>
      </c>
      <c r="T87" s="120"/>
      <c r="U87" s="120"/>
      <c r="V87" s="120"/>
      <c r="W87" s="16"/>
      <c r="X87" s="16"/>
      <c r="Y87" s="16"/>
      <c r="Z87" s="292"/>
      <c r="AA87" s="16"/>
      <c r="AB87" s="16"/>
      <c r="AC87" s="43"/>
      <c r="AD87" s="43"/>
      <c r="AE87" s="43"/>
      <c r="AF87" s="43"/>
      <c r="AG87" s="43"/>
      <c r="AH87" s="44"/>
      <c r="AI87" s="44"/>
      <c r="AJ87" s="44"/>
      <c r="AK87" s="44"/>
      <c r="AL87" s="44"/>
      <c r="AM87" s="44"/>
    </row>
    <row r="88" spans="1:39" x14ac:dyDescent="0.25">
      <c r="A88" s="1"/>
      <c r="B88" s="442"/>
      <c r="C88" s="442"/>
      <c r="D88" s="442"/>
      <c r="E88" s="442"/>
      <c r="F88" s="442"/>
      <c r="G88" s="442"/>
      <c r="H88" s="442"/>
      <c r="I88" s="442"/>
      <c r="J88" s="442"/>
      <c r="K88" s="442"/>
      <c r="L88" s="442"/>
      <c r="M88" s="442"/>
      <c r="N88" s="442"/>
      <c r="O88" s="442"/>
      <c r="P88" s="442"/>
      <c r="Q88" s="442"/>
      <c r="R88" s="120"/>
      <c r="S88" s="120"/>
      <c r="T88" s="120"/>
      <c r="U88" s="120"/>
      <c r="V88" s="120"/>
      <c r="X88" s="16"/>
      <c r="Y88" s="16"/>
      <c r="Z88" s="16"/>
      <c r="AA88" s="16"/>
      <c r="AB88" s="16"/>
      <c r="AC88" s="43"/>
      <c r="AD88" s="43"/>
      <c r="AE88" s="43"/>
      <c r="AF88" s="43"/>
      <c r="AG88" s="43"/>
      <c r="AH88" s="44"/>
      <c r="AI88" s="44"/>
      <c r="AJ88" s="44"/>
      <c r="AK88" s="44"/>
      <c r="AL88" s="44"/>
      <c r="AM88" s="44"/>
    </row>
    <row r="89" spans="1:39" x14ac:dyDescent="0.25">
      <c r="A89" s="1"/>
      <c r="B89" s="442"/>
      <c r="C89" s="442"/>
      <c r="D89" s="442"/>
      <c r="E89" s="442"/>
      <c r="F89" s="442"/>
      <c r="G89" s="442"/>
      <c r="H89" s="442"/>
      <c r="I89" s="442"/>
      <c r="J89" s="442"/>
      <c r="K89" s="442"/>
      <c r="L89" s="442"/>
      <c r="M89" s="442"/>
      <c r="N89" s="442"/>
      <c r="O89" s="442"/>
      <c r="P89" s="442"/>
      <c r="Q89" s="442"/>
      <c r="R89" s="120"/>
      <c r="S89" s="356" t="s">
        <v>1040</v>
      </c>
      <c r="T89" s="120"/>
      <c r="U89" s="120"/>
      <c r="V89" s="120"/>
      <c r="W89" s="16"/>
      <c r="X89" s="16"/>
      <c r="Y89" s="16"/>
      <c r="Z89" s="16"/>
      <c r="AA89" s="16"/>
      <c r="AB89" s="16"/>
      <c r="AC89" s="43"/>
      <c r="AD89" s="43"/>
      <c r="AE89" s="43"/>
      <c r="AF89" s="43"/>
      <c r="AG89" s="43"/>
      <c r="AH89" s="44"/>
      <c r="AI89" s="44"/>
      <c r="AJ89" s="44"/>
      <c r="AK89" s="44"/>
      <c r="AL89" s="44"/>
      <c r="AM89" s="44"/>
    </row>
    <row r="90" spans="1:39" x14ac:dyDescent="0.25">
      <c r="A90" s="1"/>
      <c r="B90" s="442"/>
      <c r="C90" s="442"/>
      <c r="D90" s="442"/>
      <c r="E90" s="442"/>
      <c r="F90" s="442"/>
      <c r="G90" s="442"/>
      <c r="H90" s="442"/>
      <c r="I90" s="442"/>
      <c r="J90" s="442"/>
      <c r="K90" s="442"/>
      <c r="L90" s="442"/>
      <c r="M90" s="442"/>
      <c r="N90" s="442"/>
      <c r="O90" s="442"/>
      <c r="P90" s="442"/>
      <c r="Q90" s="442"/>
      <c r="R90" s="120"/>
      <c r="S90" s="120"/>
      <c r="T90" s="120"/>
      <c r="U90" s="120"/>
      <c r="V90" s="120"/>
      <c r="W90" s="16"/>
      <c r="X90" s="16"/>
      <c r="Y90" s="16"/>
      <c r="Z90" s="16"/>
      <c r="AA90" s="16"/>
      <c r="AB90" s="16"/>
      <c r="AC90" s="43"/>
      <c r="AD90" s="43"/>
      <c r="AE90" s="43"/>
      <c r="AF90" s="43"/>
      <c r="AG90" s="43"/>
      <c r="AH90" s="44"/>
      <c r="AI90" s="44"/>
      <c r="AJ90" s="44"/>
      <c r="AK90" s="44"/>
      <c r="AL90" s="44"/>
      <c r="AM90" s="44"/>
    </row>
    <row r="91" spans="1:39" x14ac:dyDescent="0.25">
      <c r="A91" s="1"/>
      <c r="B91" s="16"/>
      <c r="C91" s="16"/>
      <c r="D91" s="16"/>
      <c r="E91" s="16"/>
      <c r="F91" s="16"/>
      <c r="G91" s="16"/>
      <c r="H91" s="16"/>
      <c r="I91" s="16"/>
      <c r="J91" s="16"/>
      <c r="K91" s="16"/>
      <c r="L91" s="16"/>
      <c r="M91" s="16"/>
      <c r="N91" s="16"/>
      <c r="O91" s="16"/>
      <c r="P91" s="16"/>
      <c r="Q91" s="16"/>
      <c r="R91" s="120"/>
      <c r="S91" s="120"/>
      <c r="T91" s="120"/>
      <c r="U91" s="120"/>
      <c r="V91" s="120"/>
      <c r="W91" s="16"/>
      <c r="X91" s="16"/>
      <c r="Y91" s="16"/>
      <c r="Z91" s="16"/>
      <c r="AA91" s="16"/>
      <c r="AB91" s="16"/>
      <c r="AC91" s="43"/>
      <c r="AD91" s="43"/>
      <c r="AE91" s="43"/>
      <c r="AF91" s="43"/>
      <c r="AG91" s="43"/>
      <c r="AH91" s="44"/>
      <c r="AI91" s="44"/>
      <c r="AJ91" s="44"/>
      <c r="AK91" s="44"/>
      <c r="AL91" s="44"/>
      <c r="AM91" s="44"/>
    </row>
    <row r="92" spans="1:39" x14ac:dyDescent="0.25">
      <c r="A92" s="1"/>
      <c r="B92" s="16"/>
      <c r="C92" s="16"/>
      <c r="D92" s="16"/>
      <c r="E92" s="16"/>
      <c r="F92" s="16"/>
      <c r="G92" s="16"/>
      <c r="H92" s="16"/>
      <c r="I92" s="16"/>
      <c r="J92" s="16"/>
      <c r="K92" s="16"/>
      <c r="L92" s="16"/>
      <c r="M92" s="16"/>
      <c r="N92" s="16"/>
      <c r="O92" s="16"/>
      <c r="P92" s="16"/>
      <c r="Q92" s="16"/>
      <c r="R92" s="120"/>
      <c r="S92" s="120"/>
      <c r="T92" s="120"/>
      <c r="U92" s="120"/>
      <c r="V92" s="120"/>
      <c r="W92" s="16"/>
      <c r="X92" s="16"/>
      <c r="Y92" s="16"/>
      <c r="Z92" s="16"/>
      <c r="AA92" s="16"/>
      <c r="AB92" s="16"/>
      <c r="AC92" s="43"/>
      <c r="AD92" s="43"/>
      <c r="AE92" s="43"/>
      <c r="AF92" s="43"/>
      <c r="AG92" s="43"/>
      <c r="AH92" s="44"/>
      <c r="AI92" s="44"/>
      <c r="AJ92" s="44"/>
      <c r="AK92" s="44"/>
      <c r="AL92" s="44"/>
      <c r="AM92" s="44"/>
    </row>
    <row r="93" spans="1:39" x14ac:dyDescent="0.25">
      <c r="A93" s="1"/>
      <c r="B93" s="16"/>
      <c r="C93" s="16"/>
      <c r="D93" s="16"/>
      <c r="E93" s="16"/>
      <c r="F93" s="16"/>
      <c r="G93" s="16"/>
      <c r="H93" s="16"/>
      <c r="I93" s="16"/>
      <c r="J93" s="16"/>
      <c r="K93" s="16"/>
      <c r="L93" s="16"/>
      <c r="M93" s="16"/>
      <c r="N93" s="16"/>
      <c r="O93" s="16"/>
      <c r="P93" s="16"/>
      <c r="Q93" s="16"/>
      <c r="R93" s="120"/>
      <c r="S93" s="120"/>
      <c r="T93" s="120"/>
      <c r="U93" s="120"/>
      <c r="V93" s="120"/>
      <c r="W93" s="16"/>
      <c r="X93" s="16"/>
      <c r="Y93" s="16"/>
      <c r="Z93" s="16"/>
      <c r="AA93" s="16"/>
      <c r="AB93" s="16"/>
      <c r="AC93" s="43"/>
      <c r="AD93" s="43"/>
      <c r="AE93" s="43"/>
      <c r="AF93" s="43"/>
      <c r="AG93" s="43"/>
      <c r="AH93" s="44"/>
      <c r="AI93" s="44"/>
      <c r="AJ93" s="44"/>
      <c r="AK93" s="44"/>
      <c r="AL93" s="44"/>
      <c r="AM93" s="44"/>
    </row>
    <row r="94" spans="1:39" x14ac:dyDescent="0.25">
      <c r="A94" s="1"/>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4"/>
      <c r="AI94" s="44"/>
      <c r="AJ94" s="44"/>
      <c r="AK94" s="44"/>
      <c r="AL94" s="44"/>
      <c r="AM94" s="44"/>
    </row>
    <row r="95" spans="1:39" x14ac:dyDescent="0.25">
      <c r="A95" s="1"/>
      <c r="B95" s="292"/>
      <c r="C95" s="292"/>
      <c r="D95" s="292"/>
      <c r="E95" s="292"/>
      <c r="F95" s="292"/>
      <c r="G95" s="292"/>
      <c r="H95" s="292"/>
      <c r="I95" s="292"/>
      <c r="J95" s="292"/>
      <c r="K95" s="292"/>
      <c r="L95" s="292"/>
      <c r="M95" s="292"/>
      <c r="N95" s="292"/>
      <c r="O95" s="292"/>
      <c r="P95" s="292"/>
      <c r="Q95" s="292"/>
      <c r="R95" s="292"/>
      <c r="S95" s="292"/>
      <c r="T95" s="292"/>
      <c r="U95" s="292"/>
      <c r="V95" s="292"/>
      <c r="W95" s="292"/>
      <c r="X95" s="292"/>
      <c r="Y95" s="292"/>
      <c r="Z95" s="292"/>
      <c r="AA95" s="292"/>
      <c r="AB95" s="292"/>
      <c r="AC95" s="1"/>
      <c r="AD95" s="1"/>
      <c r="AE95" s="1"/>
      <c r="AF95" s="1"/>
      <c r="AG95" s="1"/>
    </row>
    <row r="96" spans="1:39" x14ac:dyDescent="0.25">
      <c r="A96" s="5"/>
      <c r="B96" s="292"/>
      <c r="C96" s="292"/>
      <c r="D96" s="292"/>
      <c r="E96" s="292"/>
      <c r="F96" s="292"/>
      <c r="G96" s="292"/>
      <c r="H96" s="292"/>
      <c r="I96" s="292"/>
      <c r="J96" s="292"/>
      <c r="K96" s="292"/>
      <c r="L96" s="292"/>
      <c r="M96" s="292"/>
      <c r="N96" s="292"/>
      <c r="O96" s="292"/>
      <c r="P96" s="292"/>
      <c r="Q96" s="292"/>
      <c r="R96" s="292"/>
      <c r="S96" s="292"/>
      <c r="T96" s="292"/>
      <c r="U96" s="292"/>
      <c r="V96" s="292"/>
      <c r="W96" s="292"/>
      <c r="X96" s="292"/>
      <c r="Y96" s="292"/>
      <c r="Z96" s="292"/>
      <c r="AA96" s="292"/>
      <c r="AB96" s="292"/>
      <c r="AC96" s="292"/>
      <c r="AD96" s="292"/>
      <c r="AE96" s="292"/>
      <c r="AF96" s="292"/>
      <c r="AG96" s="292"/>
    </row>
  </sheetData>
  <sheetProtection insertRows="0"/>
  <mergeCells count="36">
    <mergeCell ref="B18:D18"/>
    <mergeCell ref="B19:C19"/>
    <mergeCell ref="I38:J38"/>
    <mergeCell ref="I39:J39"/>
    <mergeCell ref="I21:J21"/>
    <mergeCell ref="I22:J22"/>
    <mergeCell ref="I23:J23"/>
    <mergeCell ref="I24:J24"/>
    <mergeCell ref="I25:J25"/>
    <mergeCell ref="I26:J26"/>
    <mergeCell ref="I27:J27"/>
    <mergeCell ref="I28:J28"/>
    <mergeCell ref="I35:J35"/>
    <mergeCell ref="I33:J33"/>
    <mergeCell ref="I31:J31"/>
    <mergeCell ref="H56:L56"/>
    <mergeCell ref="M55:Q55"/>
    <mergeCell ref="M56:Q56"/>
    <mergeCell ref="R55:V55"/>
    <mergeCell ref="R56:V56"/>
    <mergeCell ref="B86:Q90"/>
    <mergeCell ref="I32:J32"/>
    <mergeCell ref="I34:J34"/>
    <mergeCell ref="B5:G5"/>
    <mergeCell ref="B6:G6"/>
    <mergeCell ref="I36:J36"/>
    <mergeCell ref="I37:J37"/>
    <mergeCell ref="I29:J29"/>
    <mergeCell ref="I30:J30"/>
    <mergeCell ref="A81:AB83"/>
    <mergeCell ref="A54:A80"/>
    <mergeCell ref="W56:AA56"/>
    <mergeCell ref="W55:AA55"/>
    <mergeCell ref="B54:D54"/>
    <mergeCell ref="B55:C55"/>
    <mergeCell ref="H55:L55"/>
  </mergeCells>
  <conditionalFormatting sqref="C40:P41 K16:P20">
    <cfRule type="expression" dxfId="526" priority="45">
      <formula>IF(B16="Não", TRUE,FALSE)</formula>
    </cfRule>
  </conditionalFormatting>
  <conditionalFormatting sqref="C58:C80">
    <cfRule type="expression" dxfId="525" priority="44">
      <formula>IF(B58="Outro",FALSE,TRUE)</formula>
    </cfRule>
  </conditionalFormatting>
  <conditionalFormatting sqref="G58:G80">
    <cfRule type="expression" dxfId="524" priority="43">
      <formula>IF(F58="Outro",FALSE,TRUE)</formula>
    </cfRule>
  </conditionalFormatting>
  <conditionalFormatting sqref="Q40:R41 Q16:R20">
    <cfRule type="expression" dxfId="523" priority="168">
      <formula>IF(O16="Não", TRUE,FALSE)</formula>
    </cfRule>
  </conditionalFormatting>
  <conditionalFormatting sqref="C22:C39">
    <cfRule type="expression" dxfId="522" priority="38">
      <formula>IF(B22="Outro",FALSE,TRUE)</formula>
    </cfRule>
  </conditionalFormatting>
  <conditionalFormatting sqref="F22:G39">
    <cfRule type="expression" dxfId="521" priority="187">
      <formula>IF(#REF!="Outro",FALSE,TRUE)</formula>
    </cfRule>
  </conditionalFormatting>
  <conditionalFormatting sqref="K58:K80">
    <cfRule type="expression" dxfId="520" priority="34">
      <formula>IF(#REF!="Outro",FALSE,TRUE)</formula>
    </cfRule>
  </conditionalFormatting>
  <conditionalFormatting sqref="A32:A41">
    <cfRule type="expression" dxfId="519" priority="189">
      <formula>IF(#REF!="Não", TRUE,FALSE)</formula>
    </cfRule>
  </conditionalFormatting>
  <conditionalFormatting sqref="S16:W41">
    <cfRule type="expression" dxfId="518" priority="191">
      <formula>IF(O16="Não", TRUE,FALSE)</formula>
    </cfRule>
  </conditionalFormatting>
  <conditionalFormatting sqref="L58:L80">
    <cfRule type="expression" dxfId="517" priority="27">
      <formula>IF(K58="Outro",FALSE,TRUE)</formula>
    </cfRule>
  </conditionalFormatting>
  <conditionalFormatting sqref="I22:I39">
    <cfRule type="expression" dxfId="516" priority="17">
      <formula>IF(#REF!="Outro",FALSE,TRUE)</formula>
    </cfRule>
  </conditionalFormatting>
  <conditionalFormatting sqref="K22:K39">
    <cfRule type="expression" dxfId="515" priority="16">
      <formula>IF(I22="Outro",FALSE,TRUE)</formula>
    </cfRule>
  </conditionalFormatting>
  <conditionalFormatting sqref="P58:P80">
    <cfRule type="expression" dxfId="514" priority="6">
      <formula>IF(#REF!="Outro",FALSE,TRUE)</formula>
    </cfRule>
  </conditionalFormatting>
  <conditionalFormatting sqref="Q58:Q80">
    <cfRule type="expression" dxfId="513" priority="5">
      <formula>IF(P58="Outro",FALSE,TRUE)</formula>
    </cfRule>
  </conditionalFormatting>
  <conditionalFormatting sqref="U58:U80">
    <cfRule type="expression" dxfId="512" priority="4">
      <formula>IF(#REF!="Outro",FALSE,TRUE)</formula>
    </cfRule>
  </conditionalFormatting>
  <conditionalFormatting sqref="V58:V80">
    <cfRule type="expression" dxfId="511" priority="3">
      <formula>IF(U58="Outro",FALSE,TRUE)</formula>
    </cfRule>
  </conditionalFormatting>
  <conditionalFormatting sqref="Z58:Z80">
    <cfRule type="expression" dxfId="510" priority="2">
      <formula>IF(#REF!="Outro",FALSE,TRUE)</formula>
    </cfRule>
  </conditionalFormatting>
  <conditionalFormatting sqref="AA58:AA80">
    <cfRule type="expression" dxfId="509" priority="1">
      <formula>IF(Z58="Outro",FALSE,TRUE)</formula>
    </cfRule>
  </conditionalFormatting>
  <dataValidations count="5">
    <dataValidation type="decimal" operator="greaterThan" allowBlank="1" showInputMessage="1" showErrorMessage="1" sqref="C58:C80 C22:C39 L58:L80 V58:V80 K22:K39 Q58:Q80 AA58:AA80" xr:uid="{31097062-6FBB-4749-A751-FC58FDAEF8C9}">
      <formula1>0</formula1>
    </dataValidation>
    <dataValidation operator="greaterThan" allowBlank="1" showInputMessage="1" showErrorMessage="1" sqref="G58:G80 F22:G39" xr:uid="{F71019FD-A68C-4B80-90B7-65EDE0C3AD24}"/>
    <dataValidation type="list" allowBlank="1" showInputMessage="1" showErrorMessage="1" sqref="F58:F80" xr:uid="{ACB93F50-3075-43E8-8DCD-6305BD43C047}">
      <formula1>"&lt;Selecionar&gt;,mg/Nm3,ng/Nm3,µg/m3,Outro"</formula1>
    </dataValidation>
    <dataValidation allowBlank="1" showInputMessage="1" showErrorMessage="1" prompt="O título da folha de cálculo encontra-se nesta célula" sqref="B2:B9" xr:uid="{E84E43DE-B1F1-41EC-A1EE-F871C2575805}"/>
    <dataValidation type="list" operator="greaterThan" allowBlank="1" showInputMessage="1" showErrorMessage="1" sqref="U58:U80 K58:K80 I22:I39 P58:P80 Z58:Z80" xr:uid="{63AE168E-BB5A-4BEF-B819-3173F368F087}">
      <formula1>"&lt;Selecionar&gt;,Kg/ton produto acabado,Kg/ton carcaça produzida,Kg/MWh produzido,Kg/MWeh produzido,Outro"</formula1>
    </dataValidation>
  </dataValidations>
  <hyperlinks>
    <hyperlink ref="B5:G5" location="'Ar - Fontes fixas - FF1'!A29" display="Monitorização em contínuo" xr:uid="{48909E4F-22D0-43E0-BA41-1AD9417AF4E7}"/>
    <hyperlink ref="B6:G6" location="'Ar - Fontes fixas - FF1'!B71" display="Monitorização pontual" xr:uid="{781A452F-40B1-49E7-A017-AF14643FE2E6}"/>
    <hyperlink ref="F13" location="'FF3'!A1" display="FF3" xr:uid="{B8460C2E-D6FC-42C6-B682-D891CD693F8E}"/>
    <hyperlink ref="G13" location="'FF4'!A1" display="FF4" xr:uid="{70CEA8E3-B607-43B7-A940-9A11B1FC7FEB}"/>
    <hyperlink ref="H13" location="'FF5'!A1" display="FF5" xr:uid="{21BB61D3-7628-4952-9FC5-AA837490DE66}"/>
    <hyperlink ref="I13" location="'FF6'!A1" display="FF6" xr:uid="{AB56B442-6D39-4B86-8E69-F5B02CADA658}"/>
    <hyperlink ref="J13" location="'FF7'!A1" display="FF7" xr:uid="{B7C86D86-575C-496D-99A8-13F0FE246796}"/>
    <hyperlink ref="K13" location="'FF8'!A1" display="FF8" xr:uid="{05E231B1-B1C8-4712-A9B6-D3FDCCC8D975}"/>
    <hyperlink ref="L13" location="'FF9'!A1" display="FF9" xr:uid="{8CA56088-7BD6-41D6-AC53-82EAEFBE638E}"/>
    <hyperlink ref="M13" location="'FF10'!A1" display="FF10" xr:uid="{4922D97F-D00F-428B-91E6-F41C683079A8}"/>
    <hyperlink ref="N13" location="'FF11'!A1" display="FF11" xr:uid="{C4D2002F-70BC-4852-BF29-78B7AD3E40F3}"/>
    <hyperlink ref="O13" location="'FF12'!A1" display="FF12" xr:uid="{B51B52C2-5DE2-4E1E-B344-6C8E6C02BE5E}"/>
    <hyperlink ref="P13" location="'FF13'!A1" display="FF13" xr:uid="{92F95D52-4E9A-42CF-A62A-3D7FB80FD867}"/>
    <hyperlink ref="F49" location="'FF3'!A1" display="FF3" xr:uid="{144F6E59-29E8-4C7E-A8A0-E62503EBC62D}"/>
    <hyperlink ref="G49" location="'FF4'!A1" display="FF4" xr:uid="{C4FA90F7-C62F-432A-9413-189BED852E8D}"/>
    <hyperlink ref="H49" location="'FF5'!A1" display="FF5" xr:uid="{20503FBF-49FD-4456-B251-3DA8DCEB4476}"/>
    <hyperlink ref="I49" location="'FF6'!A1" display="FF6" xr:uid="{477713EC-236C-4056-9A42-7A7AAC42D286}"/>
    <hyperlink ref="J49" location="'FF7'!A1" display="FF7" xr:uid="{8D6CBD84-1531-42B8-9231-BFDB82AB4699}"/>
    <hyperlink ref="K49" location="'FF8'!A1" display="FF8" xr:uid="{C85DDF6A-8F22-49B7-8F26-CD21B0896DBD}"/>
    <hyperlink ref="L49" location="'FF9'!A1" display="FF9" xr:uid="{2759F51F-9223-4AB8-B54E-22647942E539}"/>
    <hyperlink ref="M49" location="'FF10'!A1" display="FF10" xr:uid="{3D29DF3C-79DF-4E3E-A439-B1D2F01CF811}"/>
    <hyperlink ref="N49" location="'FF11'!A1" display="FF11" xr:uid="{B972E883-AFA9-4CFE-B544-C846DD077FF4}"/>
    <hyperlink ref="O49" location="'FF12'!A1" display="FF12" xr:uid="{3DE7113B-C4A4-4156-A20D-49BB1D6E8897}"/>
    <hyperlink ref="P49" location="'FF13'!A1" display="FF13" xr:uid="{A9783325-5D21-4C29-8D23-855BF033BCB7}"/>
    <hyperlink ref="E13" location="'FF2'!A1" display="FF2" xr:uid="{0D7373F6-FF36-480C-BF8E-D80B3F655C27}"/>
    <hyperlink ref="E49" location="'FF2'!A1" display="FF2" xr:uid="{DC4D4BF5-19BF-4A9C-8A75-A1EC92BB5478}"/>
    <hyperlink ref="N39" location="'Ar - Fontes fixas - FF1'!A1" display="Voltar acima" xr:uid="{F73E0FA9-BF38-4871-8981-2D403651E6DD}"/>
    <hyperlink ref="S87" location="'Ar - Fontes fixas - FF1'!A1" display="Voltar acima" xr:uid="{FB6E0750-FFAF-43F7-9452-91193A38B255}"/>
    <hyperlink ref="S89" location="'Folha de rosto'!A1" display="Voltar ao início" xr:uid="{EF373EA2-FA3F-4D02-BDF8-4733772D24BC}"/>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D7E0A2B-B8E7-4007-9801-C9252B5AE9F8}">
          <x14:formula1>
            <xm:f>Suporte!$H$8:$H$38</xm:f>
          </x14:formula1>
          <xm:sqref>B22:B39 B58:B80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A2F6B-0017-462D-B39D-7DF31857FAE4}">
  <sheetPr>
    <tabColor theme="7" tint="0.79998168889431442"/>
  </sheetPr>
  <dimension ref="A1:AM97"/>
  <sheetViews>
    <sheetView showZeros="0" zoomScale="96" zoomScaleNormal="96" workbookViewId="0">
      <selection activeCell="B12" sqref="B12"/>
    </sheetView>
  </sheetViews>
  <sheetFormatPr defaultRowHeight="15" x14ac:dyDescent="0.25"/>
  <cols>
    <col min="1" max="1" width="9.140625" style="46"/>
    <col min="2" max="2" width="17.42578125" customWidth="1"/>
    <col min="3" max="3" width="21.140625" customWidth="1"/>
    <col min="4" max="4" width="14.7109375" customWidth="1"/>
    <col min="5" max="5" width="17.140625" customWidth="1"/>
    <col min="6" max="6" width="17.7109375" customWidth="1"/>
    <col min="7" max="7" width="16.42578125" customWidth="1"/>
    <col min="8" max="8" width="17" customWidth="1"/>
    <col min="9" max="9" width="14.42578125" customWidth="1"/>
    <col min="10" max="10" width="14.7109375" customWidth="1"/>
    <col min="11" max="11" width="16.42578125" customWidth="1"/>
    <col min="12" max="12" width="12.5703125" customWidth="1"/>
    <col min="13" max="13" width="13.85546875" customWidth="1"/>
    <col min="14" max="14" width="13.28515625" customWidth="1"/>
    <col min="15" max="15" width="15.140625" customWidth="1"/>
    <col min="16" max="18" width="14.85546875" customWidth="1"/>
    <col min="19" max="19" width="14" customWidth="1"/>
    <col min="20" max="20" width="14.42578125" customWidth="1"/>
    <col min="21" max="21" width="13.7109375" customWidth="1"/>
    <col min="22" max="22" width="17" customWidth="1"/>
    <col min="23" max="23" width="14.5703125" customWidth="1"/>
    <col min="24" max="24" width="16.7109375" customWidth="1"/>
    <col min="25" max="26" width="15" customWidth="1"/>
    <col min="27" max="27" width="16" customWidth="1"/>
    <col min="28" max="28" width="14.5703125" customWidth="1"/>
  </cols>
  <sheetData>
    <row r="1" spans="1:33" x14ac:dyDescent="0.25">
      <c r="A1" s="192"/>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row>
    <row r="2" spans="1:33" ht="27.75" customHeight="1" x14ac:dyDescent="0.25">
      <c r="A2" s="1"/>
      <c r="B2" s="45" t="s">
        <v>952</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6"/>
      <c r="AD2" s="286"/>
      <c r="AE2" s="286"/>
      <c r="AF2" s="286"/>
      <c r="AG2" s="286"/>
    </row>
    <row r="3" spans="1:33" s="46" customFormat="1" ht="23.25" x14ac:dyDescent="0.25">
      <c r="A3" s="1"/>
      <c r="B3" s="86"/>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1"/>
      <c r="AD3" s="1"/>
      <c r="AE3" s="1"/>
      <c r="AF3" s="1"/>
      <c r="AG3" s="1"/>
    </row>
    <row r="4" spans="1:33" s="46" customFormat="1" ht="23.25" x14ac:dyDescent="0.25">
      <c r="A4" s="1"/>
      <c r="B4" s="86"/>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1"/>
      <c r="AD4" s="1"/>
      <c r="AE4" s="1"/>
      <c r="AF4" s="1"/>
      <c r="AG4" s="1"/>
    </row>
    <row r="5" spans="1:33" s="46" customFormat="1" ht="15" customHeight="1" x14ac:dyDescent="0.25">
      <c r="A5" s="1"/>
      <c r="B5" s="391" t="s">
        <v>558</v>
      </c>
      <c r="C5" s="391"/>
      <c r="D5" s="391"/>
      <c r="E5" s="391"/>
      <c r="F5" s="391"/>
      <c r="G5" s="391"/>
      <c r="H5" s="127"/>
      <c r="I5" s="287"/>
      <c r="J5" s="287"/>
      <c r="K5" s="287"/>
      <c r="L5" s="287"/>
      <c r="M5" s="287"/>
      <c r="N5" s="287"/>
      <c r="O5" s="287"/>
      <c r="P5" s="287"/>
      <c r="Q5" s="287"/>
      <c r="R5" s="287"/>
      <c r="S5" s="287"/>
      <c r="T5" s="287"/>
      <c r="U5" s="287"/>
      <c r="V5" s="287"/>
      <c r="W5" s="287"/>
      <c r="X5" s="287"/>
      <c r="Y5" s="287"/>
      <c r="Z5" s="287"/>
      <c r="AA5" s="287"/>
      <c r="AB5" s="287"/>
      <c r="AC5" s="1"/>
      <c r="AD5" s="1"/>
      <c r="AE5" s="1"/>
      <c r="AF5" s="1"/>
      <c r="AG5" s="1"/>
    </row>
    <row r="6" spans="1:33" s="46" customFormat="1" ht="15" customHeight="1" x14ac:dyDescent="0.25">
      <c r="A6" s="1"/>
      <c r="B6" s="391" t="s">
        <v>111</v>
      </c>
      <c r="C6" s="391"/>
      <c r="D6" s="391"/>
      <c r="E6" s="391"/>
      <c r="F6" s="391"/>
      <c r="G6" s="391"/>
      <c r="H6" s="127"/>
      <c r="I6" s="287"/>
      <c r="J6" s="287"/>
      <c r="K6" s="287"/>
      <c r="L6" s="287"/>
      <c r="M6" s="287"/>
      <c r="N6" s="287"/>
      <c r="O6" s="287"/>
      <c r="P6" s="287"/>
      <c r="Q6" s="287"/>
      <c r="R6" s="287"/>
      <c r="S6" s="287"/>
      <c r="T6" s="287"/>
      <c r="U6" s="287"/>
      <c r="V6" s="287"/>
      <c r="W6" s="287"/>
      <c r="X6" s="287"/>
      <c r="Y6" s="287"/>
      <c r="Z6" s="287"/>
      <c r="AA6" s="287"/>
      <c r="AB6" s="287"/>
      <c r="AC6" s="1"/>
      <c r="AD6" s="1"/>
      <c r="AE6" s="1"/>
      <c r="AF6" s="1"/>
      <c r="AG6" s="1"/>
    </row>
    <row r="7" spans="1:33" s="46" customFormat="1" ht="15" customHeight="1" x14ac:dyDescent="0.25">
      <c r="A7" s="1"/>
      <c r="B7" s="310"/>
      <c r="C7" s="310"/>
      <c r="D7" s="310"/>
      <c r="E7" s="310"/>
      <c r="F7" s="310"/>
      <c r="G7" s="310"/>
      <c r="H7" s="127"/>
      <c r="I7" s="287"/>
      <c r="J7" s="287"/>
      <c r="K7" s="287"/>
      <c r="L7" s="287"/>
      <c r="M7" s="287"/>
      <c r="N7" s="287"/>
      <c r="O7" s="287"/>
      <c r="P7" s="287"/>
      <c r="Q7" s="287"/>
      <c r="R7" s="287"/>
      <c r="S7" s="287"/>
      <c r="T7" s="287"/>
      <c r="U7" s="287"/>
      <c r="V7" s="287"/>
      <c r="W7" s="287"/>
      <c r="X7" s="287"/>
      <c r="Y7" s="287"/>
      <c r="Z7" s="287"/>
      <c r="AA7" s="287"/>
      <c r="AB7" s="287"/>
      <c r="AC7" s="1"/>
      <c r="AD7" s="1"/>
      <c r="AE7" s="1"/>
      <c r="AF7" s="1"/>
      <c r="AG7" s="1"/>
    </row>
    <row r="8" spans="1:33" s="46" customFormat="1" ht="23.25" x14ac:dyDescent="0.25">
      <c r="A8" s="1"/>
      <c r="B8" s="86"/>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1"/>
      <c r="AD8" s="1"/>
      <c r="AE8" s="1"/>
      <c r="AF8" s="1"/>
      <c r="AG8" s="1"/>
    </row>
    <row r="9" spans="1:33" ht="23.25" x14ac:dyDescent="0.25">
      <c r="A9" s="1"/>
      <c r="B9" s="86"/>
      <c r="C9" s="287"/>
      <c r="D9" s="287"/>
      <c r="E9" s="287"/>
      <c r="F9" s="287"/>
      <c r="G9" s="287"/>
      <c r="H9" s="1"/>
      <c r="I9" s="1"/>
      <c r="J9" s="1"/>
      <c r="K9" s="1"/>
      <c r="L9" s="1"/>
      <c r="M9" s="1"/>
      <c r="N9" s="1"/>
      <c r="O9" s="1"/>
      <c r="P9" s="1"/>
      <c r="Q9" s="1"/>
      <c r="R9" s="1"/>
      <c r="S9" s="1"/>
      <c r="T9" s="1"/>
      <c r="U9" s="1"/>
      <c r="V9" s="1"/>
      <c r="W9" s="1"/>
      <c r="X9" s="1"/>
      <c r="Y9" s="1"/>
      <c r="Z9" s="1"/>
      <c r="AA9" s="1"/>
      <c r="AB9" s="1"/>
      <c r="AC9" s="1"/>
      <c r="AD9" s="1"/>
      <c r="AE9" s="1"/>
      <c r="AF9" s="1"/>
      <c r="AG9" s="1"/>
    </row>
    <row r="10" spans="1:33" ht="26.25" customHeight="1" x14ac:dyDescent="0.3">
      <c r="A10" s="265"/>
      <c r="B10" s="74" t="s">
        <v>99</v>
      </c>
      <c r="C10" s="77"/>
      <c r="D10" s="77"/>
      <c r="E10" s="77"/>
      <c r="F10" s="77"/>
      <c r="G10" s="77"/>
      <c r="H10" s="77"/>
      <c r="I10" s="77"/>
      <c r="J10" s="77"/>
      <c r="K10" s="77"/>
      <c r="L10" s="77"/>
      <c r="M10" s="77"/>
      <c r="N10" s="77"/>
      <c r="O10" s="77"/>
      <c r="P10" s="77"/>
      <c r="Q10" s="77"/>
      <c r="R10" s="77"/>
      <c r="S10" s="77"/>
      <c r="T10" s="77"/>
      <c r="U10" s="77"/>
      <c r="V10" s="77"/>
      <c r="W10" s="77"/>
      <c r="X10" s="311"/>
      <c r="Y10" s="311"/>
      <c r="Z10" s="311"/>
      <c r="AA10" s="311"/>
      <c r="AB10" s="311"/>
      <c r="AC10" s="290"/>
      <c r="AD10" s="290"/>
      <c r="AE10" s="290"/>
      <c r="AF10" s="290"/>
      <c r="AG10" s="290"/>
    </row>
    <row r="11" spans="1:33" ht="18" x14ac:dyDescent="0.25">
      <c r="A11" s="265"/>
      <c r="B11" s="73"/>
      <c r="C11" s="190"/>
      <c r="D11" s="190"/>
      <c r="E11" s="190"/>
      <c r="F11" s="190"/>
      <c r="G11" s="190"/>
      <c r="H11" s="190"/>
      <c r="I11" s="190"/>
      <c r="J11" s="190"/>
      <c r="K11" s="190"/>
      <c r="L11" s="190"/>
      <c r="M11" s="190"/>
      <c r="N11" s="190"/>
      <c r="O11" s="190"/>
      <c r="P11" s="190"/>
      <c r="Q11" s="190"/>
      <c r="R11" s="190"/>
      <c r="S11" s="190"/>
      <c r="T11" s="190"/>
      <c r="U11" s="190"/>
      <c r="V11" s="190"/>
      <c r="W11" s="190"/>
      <c r="X11" s="1"/>
      <c r="Y11" s="1"/>
      <c r="Z11" s="1"/>
      <c r="AA11" s="1"/>
      <c r="AB11" s="1"/>
      <c r="AC11" s="1"/>
      <c r="AD11" s="1"/>
      <c r="AE11" s="1"/>
      <c r="AF11" s="1"/>
      <c r="AG11" s="1"/>
    </row>
    <row r="12" spans="1:33" ht="18" x14ac:dyDescent="0.25">
      <c r="A12" s="265"/>
      <c r="B12" s="73"/>
      <c r="C12" s="190"/>
      <c r="D12" s="190"/>
      <c r="E12" s="190"/>
      <c r="F12" s="190"/>
      <c r="G12" s="190"/>
      <c r="H12" s="190"/>
      <c r="I12" s="190"/>
      <c r="J12" s="190"/>
      <c r="K12" s="190"/>
      <c r="L12" s="190"/>
      <c r="M12" s="190"/>
      <c r="N12" s="190"/>
      <c r="O12" s="190"/>
      <c r="P12" s="190"/>
      <c r="Q12" s="190"/>
      <c r="R12" s="190"/>
      <c r="S12" s="190"/>
      <c r="T12" s="190"/>
      <c r="U12" s="190"/>
      <c r="V12" s="190"/>
      <c r="W12" s="190"/>
      <c r="X12" s="1"/>
      <c r="Y12" s="1"/>
      <c r="Z12" s="1"/>
      <c r="AA12" s="1"/>
      <c r="AB12" s="1"/>
      <c r="AC12" s="1"/>
      <c r="AD12" s="1"/>
      <c r="AE12" s="1"/>
      <c r="AF12" s="1"/>
      <c r="AG12" s="1"/>
    </row>
    <row r="13" spans="1:33" ht="18" x14ac:dyDescent="0.25">
      <c r="A13" s="265"/>
      <c r="B13" s="73"/>
      <c r="C13" s="312" t="s">
        <v>884</v>
      </c>
      <c r="D13" s="48"/>
      <c r="E13" s="255" t="s">
        <v>103</v>
      </c>
      <c r="F13" s="255" t="s">
        <v>104</v>
      </c>
      <c r="G13" s="256" t="s">
        <v>105</v>
      </c>
      <c r="H13" s="255" t="s">
        <v>106</v>
      </c>
      <c r="I13" s="255" t="s">
        <v>107</v>
      </c>
      <c r="J13" s="255" t="s">
        <v>108</v>
      </c>
      <c r="K13" s="255" t="s">
        <v>109</v>
      </c>
      <c r="L13" s="255" t="s">
        <v>110</v>
      </c>
      <c r="M13" s="54" t="s">
        <v>776</v>
      </c>
      <c r="N13" s="54" t="s">
        <v>777</v>
      </c>
      <c r="O13" s="272" t="s">
        <v>778</v>
      </c>
      <c r="P13" s="3"/>
      <c r="Q13" s="3"/>
      <c r="R13" s="3"/>
      <c r="S13" s="3"/>
      <c r="T13" s="3"/>
      <c r="U13" s="3"/>
      <c r="V13" s="3"/>
      <c r="W13" s="3"/>
      <c r="X13" s="287"/>
      <c r="Y13" s="287"/>
      <c r="Z13" s="287"/>
      <c r="AA13" s="287"/>
      <c r="AB13" s="287"/>
      <c r="AC13" s="1"/>
      <c r="AD13" s="1"/>
      <c r="AE13" s="1"/>
      <c r="AF13" s="1"/>
      <c r="AG13" s="1"/>
    </row>
    <row r="14" spans="1:33" ht="18" x14ac:dyDescent="0.25">
      <c r="A14" s="265"/>
      <c r="B14" s="73"/>
      <c r="C14" s="190"/>
      <c r="D14" s="190"/>
      <c r="E14" s="190"/>
      <c r="F14" s="190"/>
      <c r="G14" s="190"/>
      <c r="H14" s="190"/>
      <c r="I14" s="190"/>
      <c r="J14" s="190"/>
      <c r="K14" s="190"/>
      <c r="L14" s="190"/>
      <c r="M14" s="190"/>
      <c r="N14" s="190"/>
      <c r="O14" s="3"/>
      <c r="P14" s="3"/>
      <c r="Q14" s="3"/>
      <c r="R14" s="3"/>
      <c r="S14" s="3"/>
      <c r="T14" s="3"/>
      <c r="U14" s="3"/>
      <c r="V14" s="3"/>
      <c r="W14" s="3"/>
      <c r="X14" s="287"/>
      <c r="Y14" s="287"/>
      <c r="Z14" s="287"/>
      <c r="AA14" s="287"/>
      <c r="AB14" s="287"/>
      <c r="AC14" s="1"/>
      <c r="AD14" s="1"/>
      <c r="AE14" s="1"/>
      <c r="AF14" s="1"/>
      <c r="AG14" s="1"/>
    </row>
    <row r="15" spans="1:33" x14ac:dyDescent="0.25">
      <c r="A15" s="265"/>
      <c r="B15" s="87"/>
      <c r="C15" s="13"/>
      <c r="D15" s="13"/>
      <c r="E15" s="13"/>
      <c r="F15" s="13"/>
      <c r="G15" s="13"/>
      <c r="H15" s="13"/>
      <c r="I15" s="13"/>
      <c r="J15" s="13"/>
      <c r="K15" s="13"/>
      <c r="L15" s="13"/>
      <c r="M15" s="49"/>
      <c r="N15" s="49"/>
      <c r="O15" s="15"/>
      <c r="P15" s="15"/>
      <c r="Q15" s="15"/>
      <c r="R15" s="15"/>
      <c r="S15" s="15"/>
      <c r="T15" s="15"/>
      <c r="U15" s="15"/>
      <c r="V15" s="15"/>
      <c r="W15" s="15"/>
      <c r="X15" s="287"/>
      <c r="Y15" s="287"/>
      <c r="Z15" s="287"/>
      <c r="AA15" s="287"/>
      <c r="AB15" s="287"/>
      <c r="AC15" s="1"/>
      <c r="AD15" s="1"/>
      <c r="AE15" s="1"/>
      <c r="AF15" s="1"/>
      <c r="AG15" s="1"/>
    </row>
    <row r="16" spans="1:33" x14ac:dyDescent="0.25">
      <c r="A16" s="85"/>
      <c r="B16" s="108"/>
      <c r="C16" s="108"/>
      <c r="D16" s="108"/>
      <c r="E16" s="108"/>
      <c r="F16" s="108"/>
      <c r="G16" s="108"/>
      <c r="H16" s="108"/>
      <c r="I16" s="108"/>
      <c r="J16" s="108"/>
      <c r="K16" s="313"/>
      <c r="L16" s="313"/>
      <c r="M16" s="313"/>
      <c r="N16" s="313"/>
      <c r="O16" s="313"/>
      <c r="P16" s="313"/>
      <c r="Q16" s="313"/>
      <c r="R16" s="313"/>
      <c r="S16" s="313"/>
      <c r="T16" s="313"/>
      <c r="U16" s="313"/>
      <c r="V16" s="313"/>
      <c r="W16" s="313"/>
      <c r="X16" s="287"/>
      <c r="Y16" s="287"/>
      <c r="Z16" s="287"/>
      <c r="AA16" s="287"/>
      <c r="AB16" s="287"/>
      <c r="AC16" s="1"/>
      <c r="AD16" s="1"/>
      <c r="AE16" s="1"/>
      <c r="AF16" s="1"/>
      <c r="AG16" s="1"/>
    </row>
    <row r="17" spans="1:33" x14ac:dyDescent="0.25">
      <c r="A17" s="85"/>
      <c r="B17" s="111" t="s">
        <v>953</v>
      </c>
      <c r="C17" s="108"/>
      <c r="D17" s="108"/>
      <c r="E17" s="108"/>
      <c r="F17" s="108"/>
      <c r="G17" s="108"/>
      <c r="H17" s="108"/>
      <c r="I17" s="108"/>
      <c r="J17" s="108"/>
      <c r="K17" s="313"/>
      <c r="L17" s="313"/>
      <c r="M17" s="313"/>
      <c r="N17" s="313"/>
      <c r="O17" s="313"/>
      <c r="P17" s="313"/>
      <c r="Q17" s="313"/>
      <c r="R17" s="313"/>
      <c r="S17" s="313"/>
      <c r="T17" s="313"/>
      <c r="U17" s="313"/>
      <c r="V17" s="313"/>
      <c r="W17" s="313"/>
      <c r="X17" s="287"/>
      <c r="Y17" s="287"/>
      <c r="Z17" s="287"/>
      <c r="AA17" s="287"/>
      <c r="AB17" s="287"/>
      <c r="AC17" s="1"/>
      <c r="AD17" s="1"/>
      <c r="AE17" s="1"/>
      <c r="AF17" s="1"/>
      <c r="AG17" s="1"/>
    </row>
    <row r="18" spans="1:33" x14ac:dyDescent="0.25">
      <c r="A18" s="85"/>
      <c r="B18" s="108"/>
      <c r="C18" s="108"/>
      <c r="D18" s="108"/>
      <c r="E18" s="108"/>
      <c r="F18" s="108"/>
      <c r="G18" s="108"/>
      <c r="H18" s="108"/>
      <c r="I18" s="108"/>
      <c r="J18" s="108"/>
      <c r="K18" s="313"/>
      <c r="L18" s="313"/>
      <c r="M18" s="313"/>
      <c r="N18" s="313"/>
      <c r="O18" s="313"/>
      <c r="P18" s="313"/>
      <c r="Q18" s="313"/>
      <c r="R18" s="313"/>
      <c r="S18" s="313"/>
      <c r="T18" s="313"/>
      <c r="U18" s="313"/>
      <c r="V18" s="313"/>
      <c r="W18" s="313"/>
      <c r="X18" s="287"/>
      <c r="Y18" s="287"/>
      <c r="Z18" s="287"/>
      <c r="AA18" s="287"/>
      <c r="AB18" s="287"/>
      <c r="AC18" s="1"/>
      <c r="AD18" s="1"/>
      <c r="AE18" s="1"/>
      <c r="AF18" s="1"/>
      <c r="AG18" s="1"/>
    </row>
    <row r="19" spans="1:33" ht="21" customHeight="1" x14ac:dyDescent="0.25">
      <c r="A19" s="85"/>
      <c r="B19" s="458" t="s">
        <v>197</v>
      </c>
      <c r="C19" s="459"/>
      <c r="D19" s="460"/>
      <c r="E19" s="108"/>
      <c r="F19" s="108"/>
      <c r="G19" s="108"/>
      <c r="H19" s="108"/>
      <c r="I19" s="108"/>
      <c r="J19" s="108"/>
      <c r="K19" s="313"/>
      <c r="L19" s="313"/>
      <c r="M19" s="313"/>
      <c r="N19" s="313"/>
      <c r="O19" s="313"/>
      <c r="P19" s="313"/>
      <c r="Q19" s="313"/>
      <c r="R19" s="313"/>
      <c r="S19" s="313"/>
      <c r="T19" s="313"/>
      <c r="U19" s="313"/>
      <c r="V19" s="313"/>
      <c r="W19" s="313"/>
      <c r="X19" s="287"/>
      <c r="Y19" s="287"/>
      <c r="Z19" s="287"/>
      <c r="AA19" s="287"/>
      <c r="AB19" s="287"/>
      <c r="AC19" s="1"/>
      <c r="AD19" s="1"/>
      <c r="AE19" s="1"/>
      <c r="AF19" s="1"/>
      <c r="AG19" s="1"/>
    </row>
    <row r="20" spans="1:33" ht="23.25" customHeight="1" x14ac:dyDescent="0.25">
      <c r="A20" s="85"/>
      <c r="B20" s="461" t="s">
        <v>90</v>
      </c>
      <c r="C20" s="462"/>
      <c r="D20" s="314"/>
      <c r="E20" s="108"/>
      <c r="F20" s="108"/>
      <c r="G20" s="108"/>
      <c r="H20" s="108"/>
      <c r="I20" s="108"/>
      <c r="J20" s="108"/>
      <c r="K20" s="313"/>
      <c r="L20" s="313"/>
      <c r="M20" s="313"/>
      <c r="N20" s="313"/>
      <c r="O20" s="313"/>
      <c r="P20" s="313"/>
      <c r="Q20" s="313"/>
      <c r="R20" s="313"/>
      <c r="S20" s="313"/>
      <c r="T20" s="313"/>
      <c r="U20" s="313"/>
      <c r="V20" s="313"/>
      <c r="W20" s="313"/>
      <c r="X20" s="287"/>
      <c r="Y20" s="287"/>
      <c r="Z20" s="287"/>
      <c r="AA20" s="287"/>
      <c r="AB20" s="287"/>
      <c r="AC20" s="1"/>
      <c r="AD20" s="1"/>
      <c r="AE20" s="1"/>
      <c r="AF20" s="1"/>
      <c r="AG20" s="1"/>
    </row>
    <row r="21" spans="1:33" x14ac:dyDescent="0.25">
      <c r="A21" s="85"/>
      <c r="B21" s="108"/>
      <c r="C21" s="108"/>
      <c r="D21" s="108"/>
      <c r="E21" s="108"/>
      <c r="F21" s="108"/>
      <c r="G21" s="108"/>
      <c r="H21" s="108"/>
      <c r="I21" s="108"/>
      <c r="J21" s="108"/>
      <c r="K21" s="313"/>
      <c r="L21" s="313"/>
      <c r="M21" s="313"/>
      <c r="N21" s="313"/>
      <c r="O21" s="313"/>
      <c r="P21" s="313"/>
      <c r="Q21" s="313"/>
      <c r="R21" s="313"/>
      <c r="S21" s="313"/>
      <c r="T21" s="313"/>
      <c r="U21" s="313"/>
      <c r="V21" s="313"/>
      <c r="W21" s="313"/>
      <c r="X21" s="287"/>
      <c r="Y21" s="287"/>
      <c r="Z21" s="287"/>
      <c r="AA21" s="287"/>
      <c r="AB21" s="287"/>
      <c r="AC21" s="1"/>
      <c r="AD21" s="1"/>
      <c r="AE21" s="1"/>
      <c r="AF21" s="1"/>
      <c r="AG21" s="1"/>
    </row>
    <row r="22" spans="1:33" ht="63.75" customHeight="1" x14ac:dyDescent="0.25">
      <c r="A22" s="85"/>
      <c r="B22" s="249" t="s">
        <v>94</v>
      </c>
      <c r="C22" s="249" t="s">
        <v>800</v>
      </c>
      <c r="D22" s="249" t="s">
        <v>96</v>
      </c>
      <c r="E22" s="249" t="s">
        <v>824</v>
      </c>
      <c r="F22" s="249" t="s">
        <v>795</v>
      </c>
      <c r="G22" s="249" t="s">
        <v>792</v>
      </c>
      <c r="H22" s="249" t="s">
        <v>793</v>
      </c>
      <c r="I22" s="398" t="s">
        <v>847</v>
      </c>
      <c r="J22" s="398"/>
      <c r="K22" s="249" t="s">
        <v>137</v>
      </c>
      <c r="L22" s="1"/>
      <c r="M22" s="1"/>
      <c r="N22" s="1"/>
      <c r="O22" s="287"/>
      <c r="P22" s="287"/>
      <c r="Q22" s="287"/>
      <c r="R22" s="287"/>
      <c r="S22" s="270"/>
      <c r="T22" s="270"/>
      <c r="U22" s="270"/>
      <c r="V22" s="270"/>
      <c r="W22" s="270"/>
      <c r="X22" s="287"/>
      <c r="Y22" s="287"/>
      <c r="Z22" s="287"/>
      <c r="AA22" s="287"/>
      <c r="AB22" s="287"/>
      <c r="AC22" s="1"/>
      <c r="AD22" s="1"/>
      <c r="AE22" s="1"/>
      <c r="AF22" s="1"/>
      <c r="AG22" s="1"/>
    </row>
    <row r="23" spans="1:33" ht="16.5" customHeight="1" x14ac:dyDescent="0.25">
      <c r="A23" s="85"/>
      <c r="B23" s="247" t="s">
        <v>10</v>
      </c>
      <c r="C23" s="164"/>
      <c r="D23" s="142"/>
      <c r="E23" s="211">
        <f>G23*'Ar - Fontes fixas - Geral'!$Q$12</f>
        <v>0</v>
      </c>
      <c r="F23" s="62"/>
      <c r="G23" s="62"/>
      <c r="H23" s="220"/>
      <c r="I23" s="452" t="s">
        <v>10</v>
      </c>
      <c r="J23" s="452"/>
      <c r="K23" s="164"/>
      <c r="L23" s="1"/>
      <c r="M23" s="1"/>
      <c r="N23" s="1"/>
      <c r="O23" s="1"/>
      <c r="P23" s="1"/>
      <c r="Q23" s="1"/>
      <c r="R23" s="1"/>
      <c r="S23" s="270"/>
      <c r="T23" s="270"/>
      <c r="U23" s="270"/>
      <c r="V23" s="270"/>
      <c r="W23" s="270"/>
      <c r="X23" s="1"/>
      <c r="Y23" s="1"/>
      <c r="Z23" s="1"/>
      <c r="AA23" s="1"/>
      <c r="AB23" s="1"/>
      <c r="AC23" s="1"/>
      <c r="AD23" s="1"/>
      <c r="AE23" s="1"/>
      <c r="AF23" s="1"/>
      <c r="AG23" s="1"/>
    </row>
    <row r="24" spans="1:33" ht="16.5" customHeight="1" x14ac:dyDescent="0.25">
      <c r="A24" s="85"/>
      <c r="B24" s="247" t="s">
        <v>10</v>
      </c>
      <c r="C24" s="164"/>
      <c r="D24" s="142"/>
      <c r="E24" s="211">
        <f>G24*'Ar - Fontes fixas - Geral'!$Q$12</f>
        <v>0</v>
      </c>
      <c r="F24" s="62"/>
      <c r="G24" s="62"/>
      <c r="H24" s="220"/>
      <c r="I24" s="452" t="s">
        <v>10</v>
      </c>
      <c r="J24" s="452"/>
      <c r="K24" s="164"/>
      <c r="L24" s="1"/>
      <c r="M24" s="1"/>
      <c r="N24" s="1"/>
      <c r="O24" s="1"/>
      <c r="P24" s="1"/>
      <c r="Q24" s="1"/>
      <c r="R24" s="1"/>
      <c r="S24" s="270"/>
      <c r="T24" s="270"/>
      <c r="U24" s="270"/>
      <c r="V24" s="270"/>
      <c r="W24" s="270"/>
      <c r="X24" s="1"/>
      <c r="Y24" s="1"/>
      <c r="Z24" s="1"/>
      <c r="AA24" s="1"/>
      <c r="AB24" s="1"/>
      <c r="AC24" s="1"/>
      <c r="AD24" s="1"/>
      <c r="AE24" s="1"/>
      <c r="AF24" s="1"/>
      <c r="AG24" s="1"/>
    </row>
    <row r="25" spans="1:33" ht="16.5" customHeight="1" x14ac:dyDescent="0.25">
      <c r="A25" s="85"/>
      <c r="B25" s="247" t="s">
        <v>10</v>
      </c>
      <c r="C25" s="164"/>
      <c r="D25" s="142"/>
      <c r="E25" s="211">
        <f>G25*'Ar - Fontes fixas - Geral'!$Q$12</f>
        <v>0</v>
      </c>
      <c r="F25" s="62"/>
      <c r="G25" s="62"/>
      <c r="H25" s="220"/>
      <c r="I25" s="452" t="s">
        <v>10</v>
      </c>
      <c r="J25" s="452"/>
      <c r="K25" s="164"/>
      <c r="L25" s="1"/>
      <c r="M25" s="1"/>
      <c r="N25" s="1"/>
      <c r="O25" s="1"/>
      <c r="P25" s="1"/>
      <c r="Q25" s="1"/>
      <c r="R25" s="1"/>
      <c r="S25" s="270"/>
      <c r="T25" s="270"/>
      <c r="U25" s="270"/>
      <c r="V25" s="270"/>
      <c r="W25" s="270"/>
      <c r="X25" s="1"/>
      <c r="Y25" s="1"/>
      <c r="Z25" s="1"/>
      <c r="AA25" s="1"/>
      <c r="AB25" s="1"/>
      <c r="AC25" s="1"/>
      <c r="AD25" s="1"/>
      <c r="AE25" s="1"/>
      <c r="AF25" s="1"/>
      <c r="AG25" s="1"/>
    </row>
    <row r="26" spans="1:33" ht="16.5" customHeight="1" x14ac:dyDescent="0.25">
      <c r="A26" s="85"/>
      <c r="B26" s="247" t="s">
        <v>10</v>
      </c>
      <c r="C26" s="164"/>
      <c r="D26" s="142"/>
      <c r="E26" s="211">
        <f>G26*'Ar - Fontes fixas - Geral'!$Q$12</f>
        <v>0</v>
      </c>
      <c r="F26" s="62"/>
      <c r="G26" s="62"/>
      <c r="H26" s="220"/>
      <c r="I26" s="452" t="s">
        <v>10</v>
      </c>
      <c r="J26" s="452"/>
      <c r="K26" s="164"/>
      <c r="L26" s="1"/>
      <c r="M26" s="1"/>
      <c r="N26" s="1"/>
      <c r="O26" s="1"/>
      <c r="P26" s="1"/>
      <c r="Q26" s="1"/>
      <c r="R26" s="1"/>
      <c r="S26" s="270"/>
      <c r="T26" s="270"/>
      <c r="U26" s="270"/>
      <c r="V26" s="270"/>
      <c r="W26" s="270"/>
      <c r="X26" s="1"/>
      <c r="Y26" s="1"/>
      <c r="Z26" s="1"/>
      <c r="AA26" s="1"/>
      <c r="AB26" s="1"/>
      <c r="AC26" s="1"/>
      <c r="AD26" s="1"/>
      <c r="AE26" s="1"/>
      <c r="AF26" s="1"/>
      <c r="AG26" s="1"/>
    </row>
    <row r="27" spans="1:33" ht="16.5" customHeight="1" x14ac:dyDescent="0.25">
      <c r="A27" s="85"/>
      <c r="B27" s="247" t="s">
        <v>10</v>
      </c>
      <c r="C27" s="164"/>
      <c r="D27" s="142"/>
      <c r="E27" s="211">
        <f>G27*'Ar - Fontes fixas - Geral'!$Q$12</f>
        <v>0</v>
      </c>
      <c r="F27" s="62"/>
      <c r="G27" s="62"/>
      <c r="H27" s="220"/>
      <c r="I27" s="452" t="s">
        <v>10</v>
      </c>
      <c r="J27" s="452"/>
      <c r="K27" s="164"/>
      <c r="L27" s="1"/>
      <c r="M27" s="1"/>
      <c r="N27" s="1"/>
      <c r="O27" s="1"/>
      <c r="P27" s="1"/>
      <c r="Q27" s="1"/>
      <c r="R27" s="1"/>
      <c r="S27" s="270"/>
      <c r="T27" s="270"/>
      <c r="U27" s="270"/>
      <c r="V27" s="270"/>
      <c r="W27" s="270"/>
      <c r="X27" s="1"/>
      <c r="Y27" s="1"/>
      <c r="Z27" s="1"/>
      <c r="AA27" s="1"/>
      <c r="AB27" s="1"/>
      <c r="AC27" s="1"/>
      <c r="AD27" s="1"/>
      <c r="AE27" s="1"/>
      <c r="AF27" s="1"/>
      <c r="AG27" s="1"/>
    </row>
    <row r="28" spans="1:33" ht="16.5" customHeight="1" x14ac:dyDescent="0.25">
      <c r="A28" s="85"/>
      <c r="B28" s="247" t="s">
        <v>10</v>
      </c>
      <c r="C28" s="164"/>
      <c r="D28" s="142"/>
      <c r="E28" s="211">
        <f>G28*'Ar - Fontes fixas - Geral'!$Q$12</f>
        <v>0</v>
      </c>
      <c r="F28" s="62"/>
      <c r="G28" s="62"/>
      <c r="H28" s="220"/>
      <c r="I28" s="452" t="s">
        <v>10</v>
      </c>
      <c r="J28" s="452"/>
      <c r="K28" s="164"/>
      <c r="L28" s="1"/>
      <c r="M28" s="1"/>
      <c r="N28" s="1"/>
      <c r="O28" s="1"/>
      <c r="P28" s="1"/>
      <c r="Q28" s="1"/>
      <c r="R28" s="1"/>
      <c r="S28" s="270"/>
      <c r="T28" s="270"/>
      <c r="U28" s="270"/>
      <c r="V28" s="270"/>
      <c r="W28" s="270"/>
      <c r="X28" s="1"/>
      <c r="Y28" s="1"/>
      <c r="Z28" s="1"/>
      <c r="AA28" s="1"/>
      <c r="AB28" s="1"/>
      <c r="AC28" s="1"/>
      <c r="AD28" s="1"/>
      <c r="AE28" s="1"/>
      <c r="AF28" s="1"/>
      <c r="AG28" s="1"/>
    </row>
    <row r="29" spans="1:33" ht="16.5" customHeight="1" x14ac:dyDescent="0.25">
      <c r="A29" s="85"/>
      <c r="B29" s="247" t="s">
        <v>10</v>
      </c>
      <c r="C29" s="164"/>
      <c r="D29" s="142"/>
      <c r="E29" s="211">
        <f>G29*'Ar - Fontes fixas - Geral'!$Q$12</f>
        <v>0</v>
      </c>
      <c r="F29" s="62"/>
      <c r="G29" s="62"/>
      <c r="H29" s="220"/>
      <c r="I29" s="452" t="s">
        <v>10</v>
      </c>
      <c r="J29" s="452"/>
      <c r="K29" s="164"/>
      <c r="L29" s="1"/>
      <c r="M29" s="1"/>
      <c r="N29" s="1"/>
      <c r="O29" s="1"/>
      <c r="P29" s="1"/>
      <c r="Q29" s="1"/>
      <c r="R29" s="1"/>
      <c r="S29" s="270"/>
      <c r="T29" s="270"/>
      <c r="U29" s="270"/>
      <c r="V29" s="270"/>
      <c r="W29" s="270"/>
      <c r="X29" s="1"/>
      <c r="Y29" s="1"/>
      <c r="Z29" s="1"/>
      <c r="AA29" s="1"/>
      <c r="AB29" s="1"/>
      <c r="AC29" s="1"/>
      <c r="AD29" s="1"/>
      <c r="AE29" s="1"/>
      <c r="AF29" s="1"/>
      <c r="AG29" s="1"/>
    </row>
    <row r="30" spans="1:33" ht="16.5" customHeight="1" x14ac:dyDescent="0.25">
      <c r="A30" s="85"/>
      <c r="B30" s="247" t="s">
        <v>10</v>
      </c>
      <c r="C30" s="164"/>
      <c r="D30" s="142"/>
      <c r="E30" s="211">
        <f>G30*'Ar - Fontes fixas - Geral'!$Q$12</f>
        <v>0</v>
      </c>
      <c r="F30" s="62"/>
      <c r="G30" s="62"/>
      <c r="H30" s="220"/>
      <c r="I30" s="452" t="s">
        <v>10</v>
      </c>
      <c r="J30" s="452"/>
      <c r="K30" s="164"/>
      <c r="L30" s="1"/>
      <c r="M30" s="1"/>
      <c r="N30" s="1"/>
      <c r="O30" s="1"/>
      <c r="P30" s="1"/>
      <c r="Q30" s="1"/>
      <c r="R30" s="1"/>
      <c r="S30" s="270"/>
      <c r="T30" s="270"/>
      <c r="U30" s="270"/>
      <c r="V30" s="270"/>
      <c r="W30" s="270"/>
      <c r="X30" s="1"/>
      <c r="Y30" s="1"/>
      <c r="Z30" s="1"/>
      <c r="AA30" s="1"/>
      <c r="AB30" s="1"/>
      <c r="AC30" s="1"/>
      <c r="AD30" s="1"/>
      <c r="AE30" s="1"/>
      <c r="AF30" s="1"/>
      <c r="AG30" s="1"/>
    </row>
    <row r="31" spans="1:33" ht="16.5" customHeight="1" x14ac:dyDescent="0.25">
      <c r="A31" s="85"/>
      <c r="B31" s="247" t="s">
        <v>10</v>
      </c>
      <c r="C31" s="164"/>
      <c r="D31" s="142"/>
      <c r="E31" s="211">
        <f>G31*'Ar - Fontes fixas - Geral'!$Q$12</f>
        <v>0</v>
      </c>
      <c r="F31" s="62"/>
      <c r="G31" s="62"/>
      <c r="H31" s="220"/>
      <c r="I31" s="452" t="s">
        <v>10</v>
      </c>
      <c r="J31" s="452"/>
      <c r="K31" s="164"/>
      <c r="L31" s="1"/>
      <c r="M31" s="1"/>
      <c r="N31" s="1"/>
      <c r="O31" s="1"/>
      <c r="P31" s="1"/>
      <c r="Q31" s="1"/>
      <c r="R31" s="1"/>
      <c r="S31" s="270"/>
      <c r="T31" s="270"/>
      <c r="U31" s="270"/>
      <c r="V31" s="270"/>
      <c r="W31" s="270"/>
      <c r="X31" s="1"/>
      <c r="Y31" s="1"/>
      <c r="Z31" s="1"/>
      <c r="AA31" s="1"/>
      <c r="AB31" s="1"/>
      <c r="AC31" s="1"/>
      <c r="AD31" s="1"/>
      <c r="AE31" s="1"/>
      <c r="AF31" s="1"/>
      <c r="AG31" s="1"/>
    </row>
    <row r="32" spans="1:33" ht="16.5" customHeight="1" x14ac:dyDescent="0.25">
      <c r="A32" s="85"/>
      <c r="B32" s="247" t="s">
        <v>10</v>
      </c>
      <c r="C32" s="164"/>
      <c r="D32" s="142"/>
      <c r="E32" s="211">
        <f>G32*'Ar - Fontes fixas - Geral'!$Q$12</f>
        <v>0</v>
      </c>
      <c r="F32" s="62"/>
      <c r="G32" s="62"/>
      <c r="H32" s="220"/>
      <c r="I32" s="452" t="s">
        <v>10</v>
      </c>
      <c r="J32" s="452"/>
      <c r="K32" s="164"/>
      <c r="L32" s="1"/>
      <c r="M32" s="1"/>
      <c r="N32" s="1"/>
      <c r="O32" s="1"/>
      <c r="P32" s="1"/>
      <c r="Q32" s="1"/>
      <c r="R32" s="1"/>
      <c r="S32" s="270"/>
      <c r="T32" s="270"/>
      <c r="U32" s="270"/>
      <c r="V32" s="270"/>
      <c r="W32" s="270"/>
      <c r="X32" s="1"/>
      <c r="Y32" s="1"/>
      <c r="Z32" s="1"/>
      <c r="AA32" s="1"/>
      <c r="AB32" s="1"/>
      <c r="AC32" s="1"/>
      <c r="AD32" s="1"/>
      <c r="AE32" s="1"/>
      <c r="AF32" s="1"/>
      <c r="AG32" s="1"/>
    </row>
    <row r="33" spans="1:33" ht="16.5" customHeight="1" x14ac:dyDescent="0.25">
      <c r="A33" s="270"/>
      <c r="B33" s="247" t="s">
        <v>10</v>
      </c>
      <c r="C33" s="164"/>
      <c r="D33" s="142"/>
      <c r="E33" s="211">
        <f>G33*'Ar - Fontes fixas - Geral'!$Q$12</f>
        <v>0</v>
      </c>
      <c r="F33" s="62"/>
      <c r="G33" s="62"/>
      <c r="H33" s="220"/>
      <c r="I33" s="452" t="s">
        <v>10</v>
      </c>
      <c r="J33" s="452"/>
      <c r="K33" s="164"/>
      <c r="L33" s="1"/>
      <c r="M33" s="1"/>
      <c r="N33" s="1"/>
      <c r="O33" s="1"/>
      <c r="P33" s="1"/>
      <c r="Q33" s="1"/>
      <c r="R33" s="1"/>
      <c r="S33" s="270"/>
      <c r="T33" s="270"/>
      <c r="U33" s="270"/>
      <c r="V33" s="270"/>
      <c r="W33" s="270"/>
      <c r="X33" s="1"/>
      <c r="Y33" s="1"/>
      <c r="Z33" s="1"/>
      <c r="AA33" s="1"/>
      <c r="AB33" s="1"/>
      <c r="AC33" s="1"/>
      <c r="AD33" s="1"/>
      <c r="AE33" s="1"/>
      <c r="AF33" s="1"/>
      <c r="AG33" s="1"/>
    </row>
    <row r="34" spans="1:33" ht="16.5" customHeight="1" x14ac:dyDescent="0.25">
      <c r="A34" s="270"/>
      <c r="B34" s="247" t="s">
        <v>10</v>
      </c>
      <c r="C34" s="164"/>
      <c r="D34" s="142"/>
      <c r="E34" s="211">
        <f>G34*'Ar - Fontes fixas - Geral'!$Q$12</f>
        <v>0</v>
      </c>
      <c r="F34" s="62"/>
      <c r="G34" s="62"/>
      <c r="H34" s="220"/>
      <c r="I34" s="452" t="s">
        <v>10</v>
      </c>
      <c r="J34" s="452"/>
      <c r="K34" s="164"/>
      <c r="L34" s="1"/>
      <c r="M34" s="1"/>
      <c r="N34" s="1"/>
      <c r="O34" s="1"/>
      <c r="P34" s="1"/>
      <c r="Q34" s="1"/>
      <c r="R34" s="1"/>
      <c r="S34" s="270"/>
      <c r="T34" s="270"/>
      <c r="U34" s="270"/>
      <c r="V34" s="270"/>
      <c r="W34" s="270"/>
      <c r="X34" s="1"/>
      <c r="Y34" s="1"/>
      <c r="Z34" s="1"/>
      <c r="AA34" s="1"/>
      <c r="AB34" s="1"/>
      <c r="AC34" s="1"/>
      <c r="AD34" s="1"/>
      <c r="AE34" s="1"/>
      <c r="AF34" s="1"/>
      <c r="AG34" s="1"/>
    </row>
    <row r="35" spans="1:33" ht="16.5" customHeight="1" x14ac:dyDescent="0.25">
      <c r="A35" s="270"/>
      <c r="B35" s="247" t="s">
        <v>10</v>
      </c>
      <c r="C35" s="164"/>
      <c r="D35" s="142"/>
      <c r="E35" s="211">
        <f>G35*'Ar - Fontes fixas - Geral'!$Q$12</f>
        <v>0</v>
      </c>
      <c r="F35" s="62"/>
      <c r="G35" s="62"/>
      <c r="H35" s="220"/>
      <c r="I35" s="452" t="s">
        <v>10</v>
      </c>
      <c r="J35" s="452"/>
      <c r="K35" s="164"/>
      <c r="L35" s="1"/>
      <c r="M35" s="1"/>
      <c r="N35" s="1"/>
      <c r="O35" s="1"/>
      <c r="P35" s="1"/>
      <c r="Q35" s="1"/>
      <c r="R35" s="1"/>
      <c r="S35" s="270"/>
      <c r="T35" s="270"/>
      <c r="U35" s="270"/>
      <c r="V35" s="270"/>
      <c r="W35" s="270"/>
      <c r="X35" s="1"/>
      <c r="Y35" s="1"/>
      <c r="Z35" s="1"/>
      <c r="AA35" s="1"/>
      <c r="AB35" s="1"/>
      <c r="AC35" s="1"/>
      <c r="AD35" s="1"/>
      <c r="AE35" s="1"/>
      <c r="AF35" s="1"/>
      <c r="AG35" s="1"/>
    </row>
    <row r="36" spans="1:33" ht="16.5" customHeight="1" x14ac:dyDescent="0.25">
      <c r="A36" s="270"/>
      <c r="B36" s="247" t="s">
        <v>10</v>
      </c>
      <c r="C36" s="164"/>
      <c r="D36" s="142"/>
      <c r="E36" s="211">
        <f>G36*'Ar - Fontes fixas - Geral'!$Q$12</f>
        <v>0</v>
      </c>
      <c r="F36" s="62"/>
      <c r="G36" s="62"/>
      <c r="H36" s="220"/>
      <c r="I36" s="452" t="s">
        <v>10</v>
      </c>
      <c r="J36" s="452"/>
      <c r="K36" s="164"/>
      <c r="L36" s="1"/>
      <c r="M36" s="1"/>
      <c r="N36" s="1"/>
      <c r="O36" s="1"/>
      <c r="P36" s="1"/>
      <c r="Q36" s="1"/>
      <c r="R36" s="1"/>
      <c r="S36" s="270"/>
      <c r="T36" s="270"/>
      <c r="U36" s="270"/>
      <c r="V36" s="270"/>
      <c r="W36" s="270"/>
      <c r="X36" s="1"/>
      <c r="Y36" s="1"/>
      <c r="Z36" s="1"/>
      <c r="AA36" s="1"/>
      <c r="AB36" s="1"/>
      <c r="AC36" s="1"/>
      <c r="AD36" s="1"/>
      <c r="AE36" s="1"/>
      <c r="AF36" s="1"/>
      <c r="AG36" s="1"/>
    </row>
    <row r="37" spans="1:33" ht="16.5" customHeight="1" x14ac:dyDescent="0.25">
      <c r="A37" s="270"/>
      <c r="B37" s="247" t="s">
        <v>10</v>
      </c>
      <c r="C37" s="164"/>
      <c r="D37" s="142"/>
      <c r="E37" s="211">
        <f>G37*'Ar - Fontes fixas - Geral'!$Q$12</f>
        <v>0</v>
      </c>
      <c r="F37" s="62"/>
      <c r="G37" s="62"/>
      <c r="H37" s="220"/>
      <c r="I37" s="452" t="s">
        <v>10</v>
      </c>
      <c r="J37" s="452"/>
      <c r="K37" s="164"/>
      <c r="L37" s="1"/>
      <c r="M37" s="1"/>
      <c r="N37" s="1"/>
      <c r="O37" s="1"/>
      <c r="P37" s="1"/>
      <c r="Q37" s="1"/>
      <c r="R37" s="1"/>
      <c r="S37" s="270"/>
      <c r="T37" s="270"/>
      <c r="U37" s="270"/>
      <c r="V37" s="270"/>
      <c r="W37" s="270"/>
      <c r="X37" s="1"/>
      <c r="Y37" s="1"/>
      <c r="Z37" s="1"/>
      <c r="AA37" s="1"/>
      <c r="AB37" s="1"/>
      <c r="AC37" s="1"/>
      <c r="AD37" s="1"/>
      <c r="AE37" s="1"/>
      <c r="AF37" s="1"/>
      <c r="AG37" s="1"/>
    </row>
    <row r="38" spans="1:33" ht="16.5" customHeight="1" x14ac:dyDescent="0.25">
      <c r="A38" s="270"/>
      <c r="B38" s="247" t="s">
        <v>10</v>
      </c>
      <c r="C38" s="164"/>
      <c r="D38" s="142"/>
      <c r="E38" s="211">
        <f>G38*'Ar - Fontes fixas - Geral'!$Q$12</f>
        <v>0</v>
      </c>
      <c r="F38" s="62"/>
      <c r="G38" s="62"/>
      <c r="H38" s="220"/>
      <c r="I38" s="452" t="s">
        <v>10</v>
      </c>
      <c r="J38" s="452"/>
      <c r="K38" s="164"/>
      <c r="L38" s="1"/>
      <c r="M38" s="1"/>
      <c r="N38" s="1"/>
      <c r="O38" s="1"/>
      <c r="P38" s="1"/>
      <c r="Q38" s="1"/>
      <c r="R38" s="1"/>
      <c r="S38" s="270"/>
      <c r="T38" s="270"/>
      <c r="U38" s="270"/>
      <c r="V38" s="270"/>
      <c r="W38" s="270"/>
      <c r="X38" s="1"/>
      <c r="Y38" s="1"/>
      <c r="Z38" s="1"/>
      <c r="AA38" s="1"/>
      <c r="AB38" s="1"/>
      <c r="AC38" s="1"/>
      <c r="AD38" s="1"/>
      <c r="AE38" s="1"/>
      <c r="AF38" s="1"/>
      <c r="AG38" s="1"/>
    </row>
    <row r="39" spans="1:33" ht="16.5" customHeight="1" x14ac:dyDescent="0.25">
      <c r="A39" s="270"/>
      <c r="B39" s="247" t="s">
        <v>10</v>
      </c>
      <c r="C39" s="164"/>
      <c r="D39" s="142"/>
      <c r="E39" s="211">
        <f>G39*'Ar - Fontes fixas - Geral'!$Q$12</f>
        <v>0</v>
      </c>
      <c r="F39" s="62"/>
      <c r="G39" s="62"/>
      <c r="H39" s="220"/>
      <c r="I39" s="452" t="s">
        <v>10</v>
      </c>
      <c r="J39" s="452"/>
      <c r="K39" s="164"/>
      <c r="L39" s="1"/>
      <c r="M39" s="1"/>
      <c r="N39" s="1"/>
      <c r="O39" s="1"/>
      <c r="P39" s="1"/>
      <c r="Q39" s="1"/>
      <c r="R39" s="1"/>
      <c r="S39" s="270"/>
      <c r="T39" s="270"/>
      <c r="U39" s="270"/>
      <c r="V39" s="270"/>
      <c r="W39" s="270"/>
      <c r="X39" s="1"/>
      <c r="Y39" s="1"/>
      <c r="Z39" s="1"/>
      <c r="AA39" s="1"/>
      <c r="AB39" s="1"/>
      <c r="AC39" s="1"/>
      <c r="AD39" s="1"/>
      <c r="AE39" s="1"/>
      <c r="AF39" s="1"/>
      <c r="AG39" s="1"/>
    </row>
    <row r="40" spans="1:33" ht="16.5" customHeight="1" x14ac:dyDescent="0.25">
      <c r="A40" s="270"/>
      <c r="B40" s="247" t="s">
        <v>10</v>
      </c>
      <c r="C40" s="164"/>
      <c r="D40" s="142"/>
      <c r="E40" s="211">
        <f>G40*'Ar - Fontes fixas - Geral'!$Q$12</f>
        <v>0</v>
      </c>
      <c r="F40" s="62"/>
      <c r="G40" s="62"/>
      <c r="H40" s="220"/>
      <c r="I40" s="452" t="s">
        <v>10</v>
      </c>
      <c r="J40" s="452"/>
      <c r="K40" s="164"/>
      <c r="L40" s="1"/>
      <c r="M40" s="1"/>
      <c r="N40" s="1"/>
      <c r="O40" s="1"/>
      <c r="P40" s="1"/>
      <c r="Q40" s="1"/>
      <c r="R40" s="1"/>
      <c r="S40" s="270"/>
      <c r="T40" s="270"/>
      <c r="U40" s="270"/>
      <c r="V40" s="270"/>
      <c r="W40" s="270"/>
      <c r="X40" s="1"/>
      <c r="Y40" s="1"/>
      <c r="Z40" s="1"/>
      <c r="AA40" s="1"/>
      <c r="AB40" s="1"/>
      <c r="AC40" s="1"/>
      <c r="AD40" s="1"/>
      <c r="AE40" s="1"/>
      <c r="AF40" s="1"/>
      <c r="AG40" s="1"/>
    </row>
    <row r="41" spans="1:33" x14ac:dyDescent="0.25">
      <c r="A41" s="270"/>
      <c r="B41" s="108"/>
      <c r="C41" s="270"/>
      <c r="D41" s="270"/>
      <c r="E41" s="270"/>
      <c r="F41" s="270"/>
      <c r="G41" s="270"/>
      <c r="H41" s="270"/>
      <c r="I41" s="270"/>
      <c r="J41" s="270"/>
      <c r="K41" s="270"/>
      <c r="L41" s="270"/>
      <c r="M41" s="270"/>
      <c r="N41" s="306" t="s">
        <v>1018</v>
      </c>
      <c r="O41" s="270"/>
      <c r="P41" s="270"/>
      <c r="Q41" s="270"/>
      <c r="R41" s="270"/>
      <c r="S41" s="270"/>
      <c r="T41" s="270"/>
      <c r="U41" s="270"/>
      <c r="V41" s="270"/>
      <c r="W41" s="270"/>
      <c r="X41" s="1"/>
      <c r="Y41" s="1"/>
      <c r="Z41" s="1"/>
      <c r="AA41" s="1"/>
      <c r="AB41" s="1"/>
      <c r="AC41" s="1"/>
      <c r="AD41" s="1"/>
      <c r="AE41" s="1"/>
      <c r="AF41" s="1"/>
      <c r="AG41" s="1"/>
    </row>
    <row r="42" spans="1:33" x14ac:dyDescent="0.25">
      <c r="A42" s="270"/>
      <c r="B42" s="108"/>
      <c r="C42" s="270"/>
      <c r="D42" s="270"/>
      <c r="E42" s="270"/>
      <c r="F42" s="270"/>
      <c r="G42" s="270"/>
      <c r="H42" s="270"/>
      <c r="I42" s="270"/>
      <c r="J42" s="270"/>
      <c r="K42" s="270"/>
      <c r="L42" s="270"/>
      <c r="M42" s="270"/>
      <c r="N42" s="270"/>
      <c r="O42" s="270"/>
      <c r="P42" s="270"/>
      <c r="Q42" s="270"/>
      <c r="R42" s="270"/>
      <c r="S42" s="270"/>
      <c r="T42" s="270"/>
      <c r="U42" s="270"/>
      <c r="V42" s="270"/>
      <c r="W42" s="270"/>
      <c r="X42" s="1"/>
      <c r="Y42" s="1"/>
      <c r="Z42" s="1"/>
      <c r="AA42" s="1"/>
      <c r="AB42" s="1"/>
      <c r="AC42" s="1"/>
      <c r="AD42" s="1"/>
      <c r="AE42" s="1"/>
      <c r="AF42" s="1"/>
      <c r="AG42" s="1"/>
    </row>
    <row r="43" spans="1:33" x14ac:dyDescent="0.25">
      <c r="A43" s="47"/>
      <c r="B43" s="47"/>
      <c r="C43" s="47"/>
      <c r="D43" s="48"/>
      <c r="E43" s="48"/>
      <c r="F43" s="48"/>
      <c r="G43" s="48"/>
      <c r="H43" s="48"/>
      <c r="I43" s="48"/>
      <c r="J43" s="48"/>
      <c r="K43" s="48"/>
      <c r="L43" s="48"/>
      <c r="M43" s="22"/>
      <c r="N43" s="22"/>
      <c r="O43" s="22"/>
      <c r="P43" s="22"/>
      <c r="Q43" s="22"/>
      <c r="R43" s="22"/>
      <c r="S43" s="22"/>
      <c r="T43" s="22"/>
      <c r="U43" s="22"/>
      <c r="V43" s="22"/>
      <c r="W43" s="22"/>
      <c r="X43" s="1"/>
      <c r="Y43" s="1"/>
      <c r="Z43" s="1"/>
      <c r="AA43" s="1"/>
      <c r="AB43" s="1"/>
      <c r="AC43" s="1"/>
      <c r="AD43" s="1"/>
      <c r="AE43" s="1"/>
      <c r="AF43" s="1"/>
      <c r="AG43" s="1"/>
    </row>
    <row r="44" spans="1:33" x14ac:dyDescent="0.25">
      <c r="A44" s="47"/>
      <c r="B44" s="47"/>
      <c r="C44" s="47"/>
      <c r="D44" s="48"/>
      <c r="E44" s="48"/>
      <c r="F44" s="48"/>
      <c r="G44" s="48"/>
      <c r="H44" s="48"/>
      <c r="I44" s="48"/>
      <c r="J44" s="48"/>
      <c r="K44" s="48"/>
      <c r="L44" s="48"/>
      <c r="M44" s="22"/>
      <c r="N44" s="22"/>
      <c r="O44" s="22"/>
      <c r="P44" s="22"/>
      <c r="Q44" s="22"/>
      <c r="R44" s="22"/>
      <c r="S44" s="22"/>
      <c r="T44" s="22"/>
      <c r="U44" s="22"/>
      <c r="V44" s="22"/>
      <c r="W44" s="22"/>
      <c r="X44" s="1"/>
      <c r="Y44" s="1"/>
      <c r="Z44" s="1"/>
      <c r="AA44" s="1"/>
      <c r="AB44" s="1"/>
      <c r="AC44" s="1"/>
      <c r="AD44" s="1"/>
      <c r="AE44" s="1"/>
      <c r="AF44" s="1"/>
      <c r="AG44" s="1"/>
    </row>
    <row r="45" spans="1:33" x14ac:dyDescent="0.25">
      <c r="A45" s="47"/>
      <c r="B45" s="47"/>
      <c r="C45" s="47"/>
      <c r="D45" s="48"/>
      <c r="E45" s="48"/>
      <c r="F45" s="48"/>
      <c r="G45" s="48"/>
      <c r="H45" s="48"/>
      <c r="I45" s="48"/>
      <c r="J45" s="48"/>
      <c r="K45" s="48"/>
      <c r="L45" s="48"/>
      <c r="M45" s="22"/>
      <c r="N45" s="22"/>
      <c r="O45" s="22"/>
      <c r="P45" s="22"/>
      <c r="Q45" s="22"/>
      <c r="R45" s="22"/>
      <c r="S45" s="22"/>
      <c r="T45" s="22"/>
      <c r="U45" s="22"/>
      <c r="V45" s="22"/>
      <c r="W45" s="22"/>
      <c r="X45" s="1"/>
      <c r="Y45" s="1"/>
      <c r="Z45" s="1"/>
      <c r="AA45" s="1"/>
      <c r="AB45" s="1"/>
      <c r="AC45" s="1"/>
      <c r="AD45" s="1"/>
      <c r="AE45" s="1"/>
      <c r="AF45" s="1"/>
      <c r="AG45" s="1"/>
    </row>
    <row r="46" spans="1:33" x14ac:dyDescent="0.25">
      <c r="A46" s="265"/>
      <c r="B46" s="190"/>
      <c r="C46" s="190"/>
      <c r="D46" s="190"/>
      <c r="E46" s="190"/>
      <c r="F46" s="190"/>
      <c r="G46" s="190"/>
      <c r="H46" s="190"/>
      <c r="I46" s="190"/>
      <c r="J46" s="190"/>
      <c r="K46" s="190"/>
      <c r="L46" s="190"/>
      <c r="M46" s="190"/>
      <c r="N46" s="190"/>
      <c r="O46" s="190"/>
      <c r="P46" s="190"/>
      <c r="Q46" s="190"/>
      <c r="R46" s="190"/>
      <c r="S46" s="190"/>
      <c r="T46" s="190"/>
      <c r="U46" s="190"/>
      <c r="V46" s="190"/>
      <c r="W46" s="190"/>
      <c r="X46" s="1"/>
      <c r="Y46" s="1"/>
      <c r="Z46" s="1"/>
      <c r="AA46" s="1"/>
      <c r="AB46" s="1"/>
      <c r="AC46" s="1"/>
      <c r="AD46" s="1"/>
      <c r="AE46" s="1"/>
      <c r="AF46" s="1"/>
      <c r="AG46" s="1"/>
    </row>
    <row r="47" spans="1:33" ht="26.25" customHeight="1" x14ac:dyDescent="0.3">
      <c r="A47" s="265"/>
      <c r="B47" s="74" t="s">
        <v>111</v>
      </c>
      <c r="C47" s="78"/>
      <c r="D47" s="78"/>
      <c r="E47" s="78"/>
      <c r="F47" s="78"/>
      <c r="G47" s="78"/>
      <c r="H47" s="78"/>
      <c r="I47" s="79"/>
      <c r="J47" s="79"/>
      <c r="K47" s="79"/>
      <c r="L47" s="79"/>
      <c r="M47" s="79"/>
      <c r="N47" s="79"/>
      <c r="O47" s="79"/>
      <c r="P47" s="79"/>
      <c r="Q47" s="79"/>
      <c r="R47" s="79"/>
      <c r="S47" s="78"/>
      <c r="T47" s="78"/>
      <c r="U47" s="78"/>
      <c r="V47" s="78"/>
      <c r="W47" s="78"/>
      <c r="X47" s="92"/>
      <c r="Y47" s="92"/>
      <c r="Z47" s="92"/>
      <c r="AA47" s="92"/>
      <c r="AB47" s="92"/>
      <c r="AC47" s="290"/>
      <c r="AD47" s="290"/>
      <c r="AE47" s="290"/>
      <c r="AF47" s="290"/>
      <c r="AG47" s="290"/>
    </row>
    <row r="48" spans="1:33" ht="19.5" customHeight="1" x14ac:dyDescent="0.25">
      <c r="A48" s="265"/>
      <c r="B48" s="6"/>
      <c r="C48" s="88"/>
      <c r="D48" s="190"/>
      <c r="E48" s="190"/>
      <c r="F48" s="190"/>
      <c r="G48" s="190"/>
      <c r="H48" s="190"/>
      <c r="I48" s="190"/>
      <c r="J48" s="190"/>
      <c r="K48" s="190"/>
      <c r="L48" s="190"/>
      <c r="M48" s="190"/>
      <c r="N48" s="205"/>
      <c r="O48" s="205"/>
      <c r="P48" s="205"/>
      <c r="Q48" s="205"/>
      <c r="R48" s="205"/>
      <c r="S48" s="205"/>
      <c r="T48" s="205"/>
      <c r="U48" s="205"/>
      <c r="V48" s="205"/>
      <c r="W48" s="205"/>
      <c r="X48" s="205"/>
      <c r="Y48" s="205"/>
      <c r="Z48" s="205"/>
      <c r="AA48" s="205"/>
      <c r="AB48" s="205"/>
      <c r="AC48" s="1"/>
      <c r="AD48" s="1"/>
      <c r="AE48" s="1"/>
      <c r="AF48" s="1"/>
      <c r="AG48" s="1"/>
    </row>
    <row r="49" spans="1:39" ht="19.5" customHeight="1" x14ac:dyDescent="0.25">
      <c r="A49" s="265"/>
      <c r="B49" s="6"/>
      <c r="C49" s="88"/>
      <c r="D49" s="190"/>
      <c r="E49" s="190"/>
      <c r="F49" s="190"/>
      <c r="G49" s="190"/>
      <c r="H49" s="190"/>
      <c r="I49" s="190"/>
      <c r="J49" s="190"/>
      <c r="K49" s="190"/>
      <c r="L49" s="190"/>
      <c r="M49" s="190"/>
      <c r="N49" s="205"/>
      <c r="O49" s="205"/>
      <c r="P49" s="205"/>
      <c r="Q49" s="205"/>
      <c r="R49" s="205"/>
      <c r="S49" s="205"/>
      <c r="T49" s="205"/>
      <c r="U49" s="205"/>
      <c r="V49" s="205"/>
      <c r="W49" s="205"/>
      <c r="X49" s="205"/>
      <c r="Y49" s="205"/>
      <c r="Z49" s="205"/>
      <c r="AA49" s="205"/>
      <c r="AB49" s="205"/>
      <c r="AC49" s="1"/>
      <c r="AD49" s="1"/>
      <c r="AE49" s="1"/>
      <c r="AF49" s="1"/>
      <c r="AG49" s="1"/>
    </row>
    <row r="50" spans="1:39" ht="19.5" customHeight="1" x14ac:dyDescent="0.25">
      <c r="A50" s="265"/>
      <c r="B50" s="73"/>
      <c r="C50" s="312" t="s">
        <v>884</v>
      </c>
      <c r="D50" s="48"/>
      <c r="E50" s="255" t="s">
        <v>103</v>
      </c>
      <c r="F50" s="255" t="s">
        <v>104</v>
      </c>
      <c r="G50" s="255" t="s">
        <v>105</v>
      </c>
      <c r="H50" s="255" t="s">
        <v>106</v>
      </c>
      <c r="I50" s="255" t="s">
        <v>107</v>
      </c>
      <c r="J50" s="255" t="s">
        <v>108</v>
      </c>
      <c r="K50" s="255" t="s">
        <v>109</v>
      </c>
      <c r="L50" s="255" t="s">
        <v>110</v>
      </c>
      <c r="M50" s="54" t="s">
        <v>776</v>
      </c>
      <c r="N50" s="54" t="s">
        <v>777</v>
      </c>
      <c r="O50" s="272" t="s">
        <v>778</v>
      </c>
      <c r="P50" s="205"/>
      <c r="Q50" s="205"/>
      <c r="R50" s="205"/>
      <c r="S50" s="205"/>
      <c r="T50" s="205"/>
      <c r="U50" s="205"/>
      <c r="V50" s="205"/>
      <c r="W50" s="205"/>
      <c r="X50" s="205"/>
      <c r="Y50" s="205"/>
      <c r="Z50" s="205"/>
      <c r="AA50" s="205"/>
      <c r="AB50" s="205"/>
      <c r="AC50" s="1"/>
      <c r="AD50" s="1"/>
      <c r="AE50" s="1"/>
      <c r="AF50" s="1"/>
      <c r="AG50" s="1"/>
    </row>
    <row r="51" spans="1:39" ht="19.5" customHeight="1" x14ac:dyDescent="0.25">
      <c r="A51" s="265"/>
      <c r="B51" s="6"/>
      <c r="C51" s="88"/>
      <c r="D51" s="190"/>
      <c r="E51" s="190"/>
      <c r="F51" s="190"/>
      <c r="G51" s="190"/>
      <c r="H51" s="190"/>
      <c r="I51" s="190"/>
      <c r="J51" s="190"/>
      <c r="K51" s="190"/>
      <c r="L51" s="190"/>
      <c r="M51" s="190"/>
      <c r="N51" s="205"/>
      <c r="O51" s="205"/>
      <c r="P51" s="205"/>
      <c r="Q51" s="205"/>
      <c r="R51" s="205"/>
      <c r="S51" s="205"/>
      <c r="T51" s="205"/>
      <c r="U51" s="205"/>
      <c r="V51" s="205"/>
      <c r="W51" s="205"/>
      <c r="X51" s="205"/>
      <c r="Y51" s="205"/>
      <c r="Z51" s="205"/>
      <c r="AA51" s="205"/>
      <c r="AB51" s="205"/>
      <c r="AC51" s="1"/>
      <c r="AD51" s="1"/>
      <c r="AE51" s="1"/>
      <c r="AF51" s="1"/>
      <c r="AG51" s="1"/>
    </row>
    <row r="52" spans="1:39" ht="19.5" customHeight="1" x14ac:dyDescent="0.25">
      <c r="A52" s="265"/>
      <c r="B52" s="6"/>
      <c r="C52" s="88"/>
      <c r="D52" s="190"/>
      <c r="E52" s="292"/>
      <c r="F52" s="190"/>
      <c r="G52" s="190"/>
      <c r="H52" s="190"/>
      <c r="I52" s="190"/>
      <c r="J52" s="205"/>
      <c r="K52" s="205"/>
      <c r="L52" s="205"/>
      <c r="M52" s="205"/>
      <c r="N52" s="205"/>
      <c r="O52" s="205"/>
      <c r="P52" s="205"/>
      <c r="Q52" s="205"/>
      <c r="R52" s="205"/>
      <c r="S52" s="205"/>
      <c r="T52" s="205"/>
      <c r="U52" s="205"/>
      <c r="V52" s="205"/>
      <c r="W52" s="205"/>
      <c r="X52" s="205"/>
      <c r="Y52" s="205"/>
      <c r="Z52" s="205"/>
      <c r="AA52" s="205"/>
      <c r="AB52" s="205"/>
      <c r="AC52" s="1"/>
      <c r="AD52" s="1"/>
      <c r="AE52" s="1"/>
      <c r="AF52" s="1"/>
      <c r="AG52" s="1"/>
    </row>
    <row r="53" spans="1:39" x14ac:dyDescent="0.25">
      <c r="A53" s="265"/>
      <c r="B53" s="112" t="s">
        <v>954</v>
      </c>
      <c r="C53" s="265"/>
      <c r="D53" s="265"/>
      <c r="E53" s="23"/>
      <c r="F53" s="23"/>
      <c r="G53" s="23"/>
      <c r="H53" s="265"/>
      <c r="I53" s="265"/>
      <c r="J53" s="205"/>
      <c r="K53" s="205"/>
      <c r="L53" s="205"/>
      <c r="M53" s="205"/>
      <c r="N53" s="205"/>
      <c r="O53" s="205"/>
      <c r="P53" s="205"/>
      <c r="Q53" s="205"/>
      <c r="R53" s="205"/>
      <c r="S53" s="205"/>
      <c r="T53" s="205"/>
      <c r="U53" s="205"/>
      <c r="V53" s="205"/>
      <c r="W53" s="205"/>
      <c r="X53" s="205"/>
      <c r="Y53" s="205"/>
      <c r="Z53" s="205"/>
      <c r="AA53" s="205"/>
      <c r="AB53" s="205"/>
      <c r="AC53" s="43"/>
      <c r="AD53" s="43"/>
      <c r="AE53" s="43"/>
      <c r="AF53" s="43"/>
      <c r="AG53" s="43"/>
      <c r="AH53" s="44"/>
      <c r="AI53" s="44"/>
      <c r="AJ53" s="44"/>
      <c r="AK53" s="44"/>
      <c r="AL53" s="44"/>
      <c r="AM53" s="44"/>
    </row>
    <row r="54" spans="1:39" x14ac:dyDescent="0.25">
      <c r="A54" s="265"/>
      <c r="B54" s="89"/>
      <c r="C54" s="265"/>
      <c r="D54" s="265"/>
      <c r="E54" s="1"/>
      <c r="F54" s="1"/>
      <c r="G54" s="1"/>
      <c r="H54" s="190"/>
      <c r="I54" s="265"/>
      <c r="J54" s="205"/>
      <c r="K54" s="205"/>
      <c r="L54" s="205"/>
      <c r="M54" s="205"/>
      <c r="N54" s="205"/>
      <c r="O54" s="205"/>
      <c r="P54" s="205"/>
      <c r="Q54" s="205"/>
      <c r="R54" s="205"/>
      <c r="S54" s="205"/>
      <c r="T54" s="205"/>
      <c r="U54" s="205"/>
      <c r="V54" s="205"/>
      <c r="W54" s="205"/>
      <c r="X54" s="205"/>
      <c r="Y54" s="205"/>
      <c r="Z54" s="205"/>
      <c r="AA54" s="205"/>
      <c r="AB54" s="205"/>
      <c r="AC54" s="43"/>
      <c r="AD54" s="43"/>
      <c r="AE54" s="43"/>
      <c r="AF54" s="43"/>
      <c r="AG54" s="43"/>
      <c r="AH54" s="44"/>
      <c r="AI54" s="44"/>
      <c r="AJ54" s="44"/>
      <c r="AK54" s="44"/>
      <c r="AL54" s="44"/>
      <c r="AM54" s="44"/>
    </row>
    <row r="55" spans="1:39" ht="25.5" customHeight="1" x14ac:dyDescent="0.25">
      <c r="A55" s="454"/>
      <c r="B55" s="458" t="s">
        <v>197</v>
      </c>
      <c r="C55" s="459"/>
      <c r="D55" s="460"/>
      <c r="E55" s="1"/>
      <c r="F55" s="1"/>
      <c r="G55" s="1"/>
      <c r="H55" s="15"/>
      <c r="I55" s="15"/>
      <c r="J55" s="205"/>
      <c r="K55" s="205"/>
      <c r="L55" s="205"/>
      <c r="M55" s="205"/>
      <c r="N55" s="205"/>
      <c r="O55" s="205"/>
      <c r="P55" s="205"/>
      <c r="Q55" s="205"/>
      <c r="R55" s="205"/>
      <c r="S55" s="205"/>
      <c r="T55" s="205"/>
      <c r="U55" s="205"/>
      <c r="V55" s="205"/>
      <c r="W55" s="205"/>
      <c r="X55" s="205"/>
      <c r="Y55" s="205"/>
      <c r="Z55" s="205"/>
      <c r="AA55" s="205"/>
      <c r="AB55" s="205"/>
      <c r="AC55" s="43"/>
      <c r="AD55" s="43"/>
      <c r="AE55" s="43"/>
      <c r="AF55" s="43"/>
      <c r="AG55" s="43"/>
      <c r="AH55" s="44"/>
      <c r="AI55" s="44"/>
      <c r="AJ55" s="44"/>
      <c r="AK55" s="44"/>
      <c r="AL55" s="44"/>
      <c r="AM55" s="44"/>
    </row>
    <row r="56" spans="1:39" ht="26.25" customHeight="1" x14ac:dyDescent="0.25">
      <c r="A56" s="454"/>
      <c r="B56" s="461" t="s">
        <v>90</v>
      </c>
      <c r="C56" s="462"/>
      <c r="D56" s="315"/>
      <c r="E56" s="90"/>
      <c r="F56" s="90"/>
      <c r="G56" s="90"/>
      <c r="H56" s="458" t="s">
        <v>91</v>
      </c>
      <c r="I56" s="459"/>
      <c r="J56" s="459"/>
      <c r="K56" s="459"/>
      <c r="L56" s="459"/>
      <c r="M56" s="458" t="s">
        <v>92</v>
      </c>
      <c r="N56" s="459"/>
      <c r="O56" s="459"/>
      <c r="P56" s="459"/>
      <c r="Q56" s="459"/>
      <c r="R56" s="458" t="s">
        <v>93</v>
      </c>
      <c r="S56" s="459"/>
      <c r="T56" s="459"/>
      <c r="U56" s="459"/>
      <c r="V56" s="459"/>
      <c r="W56" s="458" t="s">
        <v>93</v>
      </c>
      <c r="X56" s="459"/>
      <c r="Y56" s="459"/>
      <c r="Z56" s="459"/>
      <c r="AA56" s="464"/>
      <c r="AB56" s="1"/>
      <c r="AC56" s="43"/>
      <c r="AD56" s="43"/>
      <c r="AE56" s="43"/>
      <c r="AF56" s="43"/>
      <c r="AG56" s="43"/>
      <c r="AH56" s="44"/>
      <c r="AI56" s="44"/>
      <c r="AJ56" s="44"/>
      <c r="AK56" s="44"/>
      <c r="AL56" s="44"/>
      <c r="AM56" s="44"/>
    </row>
    <row r="57" spans="1:39" ht="27.75" customHeight="1" x14ac:dyDescent="0.25">
      <c r="A57" s="454"/>
      <c r="B57" s="90"/>
      <c r="C57" s="90"/>
      <c r="D57" s="90"/>
      <c r="E57" s="90"/>
      <c r="F57" s="90"/>
      <c r="G57" s="90"/>
      <c r="H57" s="463"/>
      <c r="I57" s="463"/>
      <c r="J57" s="463"/>
      <c r="K57" s="463"/>
      <c r="L57" s="455"/>
      <c r="M57" s="455"/>
      <c r="N57" s="456"/>
      <c r="O57" s="456"/>
      <c r="P57" s="456"/>
      <c r="Q57" s="456"/>
      <c r="R57" s="455"/>
      <c r="S57" s="456"/>
      <c r="T57" s="456"/>
      <c r="U57" s="456"/>
      <c r="V57" s="456"/>
      <c r="W57" s="455"/>
      <c r="X57" s="456"/>
      <c r="Y57" s="456"/>
      <c r="Z57" s="456"/>
      <c r="AA57" s="465"/>
      <c r="AB57" s="1"/>
      <c r="AC57" s="43"/>
      <c r="AD57" s="43"/>
      <c r="AE57" s="43"/>
      <c r="AF57" s="43"/>
      <c r="AG57" s="43"/>
      <c r="AH57" s="44"/>
      <c r="AI57" s="44"/>
    </row>
    <row r="58" spans="1:39" ht="67.5" x14ac:dyDescent="0.25">
      <c r="A58" s="454"/>
      <c r="B58" s="249" t="s">
        <v>94</v>
      </c>
      <c r="C58" s="249" t="s">
        <v>800</v>
      </c>
      <c r="D58" s="249" t="s">
        <v>96</v>
      </c>
      <c r="E58" s="249" t="s">
        <v>825</v>
      </c>
      <c r="F58" s="249" t="s">
        <v>97</v>
      </c>
      <c r="G58" s="249" t="s">
        <v>295</v>
      </c>
      <c r="H58" s="249" t="s">
        <v>795</v>
      </c>
      <c r="I58" s="249" t="s">
        <v>98</v>
      </c>
      <c r="J58" s="249" t="s">
        <v>793</v>
      </c>
      <c r="K58" s="249" t="s">
        <v>847</v>
      </c>
      <c r="L58" s="257" t="s">
        <v>137</v>
      </c>
      <c r="M58" s="249" t="s">
        <v>795</v>
      </c>
      <c r="N58" s="249" t="s">
        <v>98</v>
      </c>
      <c r="O58" s="249" t="s">
        <v>793</v>
      </c>
      <c r="P58" s="249" t="s">
        <v>847</v>
      </c>
      <c r="Q58" s="257" t="s">
        <v>137</v>
      </c>
      <c r="R58" s="249" t="s">
        <v>795</v>
      </c>
      <c r="S58" s="249" t="s">
        <v>98</v>
      </c>
      <c r="T58" s="249" t="s">
        <v>793</v>
      </c>
      <c r="U58" s="249" t="s">
        <v>847</v>
      </c>
      <c r="V58" s="257" t="s">
        <v>137</v>
      </c>
      <c r="W58" s="249" t="s">
        <v>795</v>
      </c>
      <c r="X58" s="249" t="s">
        <v>98</v>
      </c>
      <c r="Y58" s="249" t="s">
        <v>793</v>
      </c>
      <c r="Z58" s="249" t="s">
        <v>847</v>
      </c>
      <c r="AA58" s="271" t="s">
        <v>137</v>
      </c>
      <c r="AB58" s="1"/>
      <c r="AC58" s="43"/>
      <c r="AD58" s="43"/>
      <c r="AE58" s="43"/>
      <c r="AF58" s="43"/>
      <c r="AG58" s="43"/>
      <c r="AH58" s="44"/>
      <c r="AI58" s="44"/>
    </row>
    <row r="59" spans="1:39" x14ac:dyDescent="0.25">
      <c r="A59" s="454"/>
      <c r="B59" s="247" t="s">
        <v>10</v>
      </c>
      <c r="C59" s="164"/>
      <c r="D59" s="142"/>
      <c r="E59" s="143">
        <f>(I59+N59+S59+X59)*'Ar - Fontes fixas - Geral'!$Q$12</f>
        <v>0</v>
      </c>
      <c r="F59" s="254" t="s">
        <v>10</v>
      </c>
      <c r="G59" s="164"/>
      <c r="H59" s="34"/>
      <c r="I59" s="34"/>
      <c r="J59" s="204"/>
      <c r="K59" s="203" t="s">
        <v>10</v>
      </c>
      <c r="L59" s="209"/>
      <c r="M59" s="34"/>
      <c r="N59" s="34"/>
      <c r="O59" s="204"/>
      <c r="P59" s="203" t="s">
        <v>10</v>
      </c>
      <c r="Q59" s="209"/>
      <c r="R59" s="34"/>
      <c r="S59" s="34"/>
      <c r="T59" s="204"/>
      <c r="U59" s="203" t="s">
        <v>10</v>
      </c>
      <c r="V59" s="209"/>
      <c r="W59" s="34"/>
      <c r="X59" s="34"/>
      <c r="Y59" s="204"/>
      <c r="Z59" s="203" t="s">
        <v>10</v>
      </c>
      <c r="AA59" s="208"/>
      <c r="AB59" s="1"/>
      <c r="AC59" s="43"/>
      <c r="AD59" s="43"/>
      <c r="AE59" s="43"/>
      <c r="AF59" s="43"/>
      <c r="AG59" s="43"/>
      <c r="AH59" s="44"/>
      <c r="AI59" s="44"/>
    </row>
    <row r="60" spans="1:39" x14ac:dyDescent="0.25">
      <c r="A60" s="454"/>
      <c r="B60" s="247" t="s">
        <v>10</v>
      </c>
      <c r="C60" s="164"/>
      <c r="D60" s="142"/>
      <c r="E60" s="143">
        <f>(I60+N60+S60+X60)*'Ar - Fontes fixas - Geral'!$Q$12</f>
        <v>0</v>
      </c>
      <c r="F60" s="254" t="s">
        <v>10</v>
      </c>
      <c r="G60" s="164"/>
      <c r="H60" s="34"/>
      <c r="I60" s="34"/>
      <c r="J60" s="204"/>
      <c r="K60" s="203" t="s">
        <v>10</v>
      </c>
      <c r="L60" s="209"/>
      <c r="M60" s="34"/>
      <c r="N60" s="34"/>
      <c r="O60" s="204"/>
      <c r="P60" s="203" t="s">
        <v>10</v>
      </c>
      <c r="Q60" s="209"/>
      <c r="R60" s="34"/>
      <c r="S60" s="34"/>
      <c r="T60" s="204"/>
      <c r="U60" s="203" t="s">
        <v>10</v>
      </c>
      <c r="V60" s="209"/>
      <c r="W60" s="34"/>
      <c r="X60" s="34"/>
      <c r="Y60" s="204"/>
      <c r="Z60" s="203" t="s">
        <v>10</v>
      </c>
      <c r="AA60" s="208"/>
      <c r="AB60" s="1"/>
      <c r="AC60" s="43"/>
      <c r="AD60" s="43"/>
      <c r="AE60" s="43"/>
      <c r="AF60" s="43"/>
      <c r="AG60" s="43"/>
      <c r="AH60" s="44"/>
      <c r="AI60" s="44"/>
    </row>
    <row r="61" spans="1:39" x14ac:dyDescent="0.25">
      <c r="A61" s="454"/>
      <c r="B61" s="247" t="s">
        <v>10</v>
      </c>
      <c r="C61" s="164"/>
      <c r="D61" s="142"/>
      <c r="E61" s="143">
        <f>(I61+N61+S61+X61)*'Ar - Fontes fixas - Geral'!$Q$12</f>
        <v>0</v>
      </c>
      <c r="F61" s="254" t="s">
        <v>10</v>
      </c>
      <c r="G61" s="164"/>
      <c r="H61" s="34"/>
      <c r="I61" s="34"/>
      <c r="J61" s="204"/>
      <c r="K61" s="203" t="s">
        <v>10</v>
      </c>
      <c r="L61" s="209"/>
      <c r="M61" s="34"/>
      <c r="N61" s="34"/>
      <c r="O61" s="204"/>
      <c r="P61" s="203" t="s">
        <v>10</v>
      </c>
      <c r="Q61" s="209"/>
      <c r="R61" s="34"/>
      <c r="S61" s="34"/>
      <c r="T61" s="204"/>
      <c r="U61" s="203" t="s">
        <v>10</v>
      </c>
      <c r="V61" s="209"/>
      <c r="W61" s="34"/>
      <c r="X61" s="34"/>
      <c r="Y61" s="204"/>
      <c r="Z61" s="203" t="s">
        <v>10</v>
      </c>
      <c r="AA61" s="208"/>
      <c r="AB61" s="1"/>
      <c r="AC61" s="43"/>
      <c r="AD61" s="43"/>
      <c r="AE61" s="43"/>
      <c r="AF61" s="43"/>
      <c r="AG61" s="43"/>
      <c r="AH61" s="44"/>
      <c r="AI61" s="44"/>
    </row>
    <row r="62" spans="1:39" x14ac:dyDescent="0.25">
      <c r="A62" s="454"/>
      <c r="B62" s="247" t="s">
        <v>10</v>
      </c>
      <c r="C62" s="164"/>
      <c r="D62" s="142"/>
      <c r="E62" s="143">
        <f>(I62+N62+S62+X62)*'Ar - Fontes fixas - Geral'!$Q$12</f>
        <v>0</v>
      </c>
      <c r="F62" s="254" t="s">
        <v>10</v>
      </c>
      <c r="G62" s="164"/>
      <c r="H62" s="34"/>
      <c r="I62" s="34"/>
      <c r="J62" s="204"/>
      <c r="K62" s="203" t="s">
        <v>10</v>
      </c>
      <c r="L62" s="209"/>
      <c r="M62" s="34"/>
      <c r="N62" s="34"/>
      <c r="O62" s="204"/>
      <c r="P62" s="203" t="s">
        <v>10</v>
      </c>
      <c r="Q62" s="209"/>
      <c r="R62" s="34"/>
      <c r="S62" s="34"/>
      <c r="T62" s="204"/>
      <c r="U62" s="203" t="s">
        <v>10</v>
      </c>
      <c r="V62" s="209"/>
      <c r="W62" s="34"/>
      <c r="X62" s="34"/>
      <c r="Y62" s="204"/>
      <c r="Z62" s="203" t="s">
        <v>10</v>
      </c>
      <c r="AA62" s="208"/>
      <c r="AB62" s="1"/>
      <c r="AC62" s="43"/>
      <c r="AD62" s="43"/>
      <c r="AE62" s="43"/>
      <c r="AF62" s="43"/>
      <c r="AG62" s="43"/>
      <c r="AH62" s="44"/>
      <c r="AI62" s="44"/>
    </row>
    <row r="63" spans="1:39" x14ac:dyDescent="0.25">
      <c r="A63" s="454"/>
      <c r="B63" s="247" t="s">
        <v>10</v>
      </c>
      <c r="C63" s="164"/>
      <c r="D63" s="142"/>
      <c r="E63" s="143">
        <f>(I63+N63+S63+X63)*'Ar - Fontes fixas - Geral'!$Q$12</f>
        <v>0</v>
      </c>
      <c r="F63" s="254" t="s">
        <v>10</v>
      </c>
      <c r="G63" s="164"/>
      <c r="H63" s="34"/>
      <c r="I63" s="34"/>
      <c r="J63" s="204"/>
      <c r="K63" s="203" t="s">
        <v>10</v>
      </c>
      <c r="L63" s="209"/>
      <c r="M63" s="34"/>
      <c r="N63" s="34"/>
      <c r="O63" s="204"/>
      <c r="P63" s="203" t="s">
        <v>10</v>
      </c>
      <c r="Q63" s="209"/>
      <c r="R63" s="34"/>
      <c r="S63" s="34"/>
      <c r="T63" s="204"/>
      <c r="U63" s="203" t="s">
        <v>10</v>
      </c>
      <c r="V63" s="209"/>
      <c r="W63" s="34"/>
      <c r="X63" s="34"/>
      <c r="Y63" s="204"/>
      <c r="Z63" s="203" t="s">
        <v>10</v>
      </c>
      <c r="AA63" s="208"/>
      <c r="AB63" s="1"/>
      <c r="AC63" s="43"/>
      <c r="AD63" s="43"/>
      <c r="AE63" s="43"/>
      <c r="AF63" s="43"/>
      <c r="AG63" s="43"/>
      <c r="AH63" s="44"/>
      <c r="AI63" s="44"/>
    </row>
    <row r="64" spans="1:39" x14ac:dyDescent="0.25">
      <c r="A64" s="454"/>
      <c r="B64" s="247" t="s">
        <v>10</v>
      </c>
      <c r="C64" s="164"/>
      <c r="D64" s="142"/>
      <c r="E64" s="143">
        <f>(I64+N64+S64+X64)*'Ar - Fontes fixas - Geral'!$Q$12</f>
        <v>0</v>
      </c>
      <c r="F64" s="254" t="s">
        <v>10</v>
      </c>
      <c r="G64" s="164"/>
      <c r="H64" s="34"/>
      <c r="I64" s="34"/>
      <c r="J64" s="204"/>
      <c r="K64" s="203" t="s">
        <v>10</v>
      </c>
      <c r="L64" s="209"/>
      <c r="M64" s="34"/>
      <c r="N64" s="34"/>
      <c r="O64" s="204"/>
      <c r="P64" s="203" t="s">
        <v>10</v>
      </c>
      <c r="Q64" s="209"/>
      <c r="R64" s="34"/>
      <c r="S64" s="34"/>
      <c r="T64" s="204"/>
      <c r="U64" s="203" t="s">
        <v>10</v>
      </c>
      <c r="V64" s="209"/>
      <c r="W64" s="34"/>
      <c r="X64" s="34"/>
      <c r="Y64" s="204"/>
      <c r="Z64" s="203" t="s">
        <v>10</v>
      </c>
      <c r="AA64" s="208"/>
      <c r="AB64" s="1"/>
      <c r="AC64" s="43"/>
      <c r="AD64" s="43"/>
      <c r="AE64" s="43"/>
      <c r="AF64" s="43"/>
      <c r="AG64" s="43"/>
      <c r="AH64" s="44"/>
      <c r="AI64" s="44"/>
    </row>
    <row r="65" spans="1:35" x14ac:dyDescent="0.25">
      <c r="A65" s="454"/>
      <c r="B65" s="247" t="s">
        <v>10</v>
      </c>
      <c r="C65" s="164"/>
      <c r="D65" s="142"/>
      <c r="E65" s="143">
        <f>(I65+N65+S65+X65)*'Ar - Fontes fixas - Geral'!$Q$12</f>
        <v>0</v>
      </c>
      <c r="F65" s="254" t="s">
        <v>10</v>
      </c>
      <c r="G65" s="164"/>
      <c r="H65" s="34"/>
      <c r="I65" s="34"/>
      <c r="J65" s="204"/>
      <c r="K65" s="203" t="s">
        <v>10</v>
      </c>
      <c r="L65" s="209"/>
      <c r="M65" s="34"/>
      <c r="N65" s="34"/>
      <c r="O65" s="204"/>
      <c r="P65" s="203" t="s">
        <v>10</v>
      </c>
      <c r="Q65" s="209"/>
      <c r="R65" s="34"/>
      <c r="S65" s="34"/>
      <c r="T65" s="204"/>
      <c r="U65" s="203" t="s">
        <v>10</v>
      </c>
      <c r="V65" s="209"/>
      <c r="W65" s="34"/>
      <c r="X65" s="34"/>
      <c r="Y65" s="204"/>
      <c r="Z65" s="203" t="s">
        <v>10</v>
      </c>
      <c r="AA65" s="208"/>
      <c r="AB65" s="1"/>
      <c r="AC65" s="43"/>
      <c r="AD65" s="43"/>
      <c r="AE65" s="43"/>
      <c r="AF65" s="43"/>
      <c r="AG65" s="43"/>
      <c r="AH65" s="44"/>
      <c r="AI65" s="44"/>
    </row>
    <row r="66" spans="1:35" x14ac:dyDescent="0.25">
      <c r="A66" s="454"/>
      <c r="B66" s="247" t="s">
        <v>10</v>
      </c>
      <c r="C66" s="164"/>
      <c r="D66" s="142"/>
      <c r="E66" s="143">
        <f>(I66+N66+S66+X66)*'Ar - Fontes fixas - Geral'!$Q$12</f>
        <v>0</v>
      </c>
      <c r="F66" s="254" t="s">
        <v>10</v>
      </c>
      <c r="G66" s="164"/>
      <c r="H66" s="34"/>
      <c r="I66" s="34"/>
      <c r="J66" s="204"/>
      <c r="K66" s="203" t="s">
        <v>10</v>
      </c>
      <c r="L66" s="209"/>
      <c r="M66" s="34"/>
      <c r="N66" s="34"/>
      <c r="O66" s="204"/>
      <c r="P66" s="203" t="s">
        <v>10</v>
      </c>
      <c r="Q66" s="209"/>
      <c r="R66" s="34"/>
      <c r="S66" s="34"/>
      <c r="T66" s="204"/>
      <c r="U66" s="203" t="s">
        <v>10</v>
      </c>
      <c r="V66" s="209"/>
      <c r="W66" s="34"/>
      <c r="X66" s="34"/>
      <c r="Y66" s="204"/>
      <c r="Z66" s="203" t="s">
        <v>10</v>
      </c>
      <c r="AA66" s="208"/>
      <c r="AB66" s="1"/>
      <c r="AC66" s="43"/>
      <c r="AD66" s="43"/>
      <c r="AE66" s="43"/>
      <c r="AF66" s="43"/>
      <c r="AG66" s="43"/>
      <c r="AH66" s="44"/>
      <c r="AI66" s="44"/>
    </row>
    <row r="67" spans="1:35" x14ac:dyDescent="0.25">
      <c r="A67" s="454"/>
      <c r="B67" s="247" t="s">
        <v>10</v>
      </c>
      <c r="C67" s="164"/>
      <c r="D67" s="142"/>
      <c r="E67" s="143">
        <f>(I67+N67+S67+X67)*'Ar - Fontes fixas - Geral'!$Q$12</f>
        <v>0</v>
      </c>
      <c r="F67" s="254" t="s">
        <v>10</v>
      </c>
      <c r="G67" s="164"/>
      <c r="H67" s="34"/>
      <c r="I67" s="34"/>
      <c r="J67" s="204"/>
      <c r="K67" s="203" t="s">
        <v>10</v>
      </c>
      <c r="L67" s="209"/>
      <c r="M67" s="34"/>
      <c r="N67" s="34"/>
      <c r="O67" s="204"/>
      <c r="P67" s="203" t="s">
        <v>10</v>
      </c>
      <c r="Q67" s="209"/>
      <c r="R67" s="34"/>
      <c r="S67" s="34"/>
      <c r="T67" s="204"/>
      <c r="U67" s="203" t="s">
        <v>10</v>
      </c>
      <c r="V67" s="209"/>
      <c r="W67" s="34"/>
      <c r="X67" s="34"/>
      <c r="Y67" s="204"/>
      <c r="Z67" s="203" t="s">
        <v>10</v>
      </c>
      <c r="AA67" s="208"/>
      <c r="AB67" s="1"/>
      <c r="AC67" s="43"/>
      <c r="AD67" s="43"/>
      <c r="AE67" s="43"/>
      <c r="AF67" s="43"/>
      <c r="AG67" s="43"/>
      <c r="AH67" s="44"/>
      <c r="AI67" s="44"/>
    </row>
    <row r="68" spans="1:35" x14ac:dyDescent="0.25">
      <c r="A68" s="454"/>
      <c r="B68" s="247" t="s">
        <v>10</v>
      </c>
      <c r="C68" s="164"/>
      <c r="D68" s="142"/>
      <c r="E68" s="143">
        <f>(I68+N68+S68+X68)*'Ar - Fontes fixas - Geral'!$Q$12</f>
        <v>0</v>
      </c>
      <c r="F68" s="254" t="s">
        <v>10</v>
      </c>
      <c r="G68" s="164"/>
      <c r="H68" s="34"/>
      <c r="I68" s="34"/>
      <c r="J68" s="204"/>
      <c r="K68" s="203" t="s">
        <v>10</v>
      </c>
      <c r="L68" s="209"/>
      <c r="M68" s="34"/>
      <c r="N68" s="34"/>
      <c r="O68" s="204"/>
      <c r="P68" s="203" t="s">
        <v>10</v>
      </c>
      <c r="Q68" s="209"/>
      <c r="R68" s="34"/>
      <c r="S68" s="34"/>
      <c r="T68" s="204"/>
      <c r="U68" s="203" t="s">
        <v>10</v>
      </c>
      <c r="V68" s="209"/>
      <c r="W68" s="34"/>
      <c r="X68" s="34"/>
      <c r="Y68" s="204"/>
      <c r="Z68" s="203" t="s">
        <v>10</v>
      </c>
      <c r="AA68" s="208"/>
      <c r="AB68" s="1"/>
      <c r="AC68" s="43"/>
      <c r="AD68" s="43"/>
      <c r="AE68" s="43"/>
      <c r="AF68" s="43"/>
      <c r="AG68" s="43"/>
      <c r="AH68" s="44"/>
      <c r="AI68" s="44"/>
    </row>
    <row r="69" spans="1:35" x14ac:dyDescent="0.25">
      <c r="A69" s="454"/>
      <c r="B69" s="247" t="s">
        <v>10</v>
      </c>
      <c r="C69" s="164"/>
      <c r="D69" s="142"/>
      <c r="E69" s="143">
        <f>(I69+N69+S69+X69)*'Ar - Fontes fixas - Geral'!$Q$12</f>
        <v>0</v>
      </c>
      <c r="F69" s="254" t="s">
        <v>10</v>
      </c>
      <c r="G69" s="164"/>
      <c r="H69" s="34"/>
      <c r="I69" s="34"/>
      <c r="J69" s="204"/>
      <c r="K69" s="203" t="s">
        <v>10</v>
      </c>
      <c r="L69" s="209"/>
      <c r="M69" s="34"/>
      <c r="N69" s="34"/>
      <c r="O69" s="204"/>
      <c r="P69" s="203" t="s">
        <v>10</v>
      </c>
      <c r="Q69" s="209"/>
      <c r="R69" s="34"/>
      <c r="S69" s="34"/>
      <c r="T69" s="204"/>
      <c r="U69" s="203" t="s">
        <v>10</v>
      </c>
      <c r="V69" s="209"/>
      <c r="W69" s="34"/>
      <c r="X69" s="34"/>
      <c r="Y69" s="204"/>
      <c r="Z69" s="203" t="s">
        <v>10</v>
      </c>
      <c r="AA69" s="208"/>
      <c r="AB69" s="1"/>
      <c r="AC69" s="43"/>
      <c r="AD69" s="43"/>
      <c r="AE69" s="43"/>
      <c r="AF69" s="43"/>
      <c r="AG69" s="43"/>
      <c r="AH69" s="44"/>
      <c r="AI69" s="44"/>
    </row>
    <row r="70" spans="1:35" x14ac:dyDescent="0.25">
      <c r="A70" s="454"/>
      <c r="B70" s="247" t="s">
        <v>10</v>
      </c>
      <c r="C70" s="164"/>
      <c r="D70" s="142"/>
      <c r="E70" s="143">
        <f>(I70+N70+S70+X70)*'Ar - Fontes fixas - Geral'!$Q$12</f>
        <v>0</v>
      </c>
      <c r="F70" s="254" t="s">
        <v>10</v>
      </c>
      <c r="G70" s="164"/>
      <c r="H70" s="34"/>
      <c r="I70" s="34"/>
      <c r="J70" s="204"/>
      <c r="K70" s="203" t="s">
        <v>10</v>
      </c>
      <c r="L70" s="209"/>
      <c r="M70" s="34"/>
      <c r="N70" s="34"/>
      <c r="O70" s="204"/>
      <c r="P70" s="203" t="s">
        <v>10</v>
      </c>
      <c r="Q70" s="209"/>
      <c r="R70" s="34"/>
      <c r="S70" s="34"/>
      <c r="T70" s="204"/>
      <c r="U70" s="203" t="s">
        <v>10</v>
      </c>
      <c r="V70" s="209"/>
      <c r="W70" s="34"/>
      <c r="X70" s="34"/>
      <c r="Y70" s="204"/>
      <c r="Z70" s="203" t="s">
        <v>10</v>
      </c>
      <c r="AA70" s="208"/>
      <c r="AB70" s="1"/>
      <c r="AC70" s="43"/>
      <c r="AD70" s="43"/>
      <c r="AE70" s="43"/>
      <c r="AF70" s="43"/>
      <c r="AG70" s="43"/>
      <c r="AH70" s="44"/>
      <c r="AI70" s="44"/>
    </row>
    <row r="71" spans="1:35" x14ac:dyDescent="0.25">
      <c r="A71" s="454"/>
      <c r="B71" s="247" t="s">
        <v>10</v>
      </c>
      <c r="C71" s="164"/>
      <c r="D71" s="142"/>
      <c r="E71" s="143">
        <f>(I71+N71+S71+X71)*'Ar - Fontes fixas - Geral'!$Q$12</f>
        <v>0</v>
      </c>
      <c r="F71" s="254" t="s">
        <v>10</v>
      </c>
      <c r="G71" s="164"/>
      <c r="H71" s="34"/>
      <c r="I71" s="34"/>
      <c r="J71" s="204"/>
      <c r="K71" s="203" t="s">
        <v>10</v>
      </c>
      <c r="L71" s="209"/>
      <c r="M71" s="34"/>
      <c r="N71" s="34"/>
      <c r="O71" s="204"/>
      <c r="P71" s="203" t="s">
        <v>10</v>
      </c>
      <c r="Q71" s="209"/>
      <c r="R71" s="34"/>
      <c r="S71" s="34"/>
      <c r="T71" s="204"/>
      <c r="U71" s="203" t="s">
        <v>10</v>
      </c>
      <c r="V71" s="209"/>
      <c r="W71" s="34"/>
      <c r="X71" s="34"/>
      <c r="Y71" s="204"/>
      <c r="Z71" s="203" t="s">
        <v>10</v>
      </c>
      <c r="AA71" s="208"/>
      <c r="AB71" s="1"/>
      <c r="AC71" s="43"/>
      <c r="AD71" s="43"/>
      <c r="AE71" s="43"/>
      <c r="AF71" s="43"/>
      <c r="AG71" s="43"/>
      <c r="AH71" s="44"/>
      <c r="AI71" s="44"/>
    </row>
    <row r="72" spans="1:35" x14ac:dyDescent="0.25">
      <c r="A72" s="454"/>
      <c r="B72" s="247" t="s">
        <v>10</v>
      </c>
      <c r="C72" s="164"/>
      <c r="D72" s="142"/>
      <c r="E72" s="143">
        <f>(I72+N72+S72+X72)*'Ar - Fontes fixas - Geral'!$Q$12</f>
        <v>0</v>
      </c>
      <c r="F72" s="254" t="s">
        <v>10</v>
      </c>
      <c r="G72" s="164"/>
      <c r="H72" s="34"/>
      <c r="I72" s="34"/>
      <c r="J72" s="204"/>
      <c r="K72" s="203" t="s">
        <v>10</v>
      </c>
      <c r="L72" s="209"/>
      <c r="M72" s="34"/>
      <c r="N72" s="34"/>
      <c r="O72" s="204"/>
      <c r="P72" s="203" t="s">
        <v>10</v>
      </c>
      <c r="Q72" s="209"/>
      <c r="R72" s="34"/>
      <c r="S72" s="34"/>
      <c r="T72" s="204"/>
      <c r="U72" s="203" t="s">
        <v>10</v>
      </c>
      <c r="V72" s="209"/>
      <c r="W72" s="34"/>
      <c r="X72" s="34"/>
      <c r="Y72" s="204"/>
      <c r="Z72" s="203" t="s">
        <v>10</v>
      </c>
      <c r="AA72" s="208"/>
      <c r="AB72" s="1"/>
      <c r="AC72" s="43"/>
      <c r="AD72" s="43"/>
      <c r="AE72" s="43"/>
      <c r="AF72" s="43"/>
      <c r="AG72" s="43"/>
      <c r="AH72" s="44"/>
      <c r="AI72" s="44"/>
    </row>
    <row r="73" spans="1:35" x14ac:dyDescent="0.25">
      <c r="A73" s="454"/>
      <c r="B73" s="247" t="s">
        <v>10</v>
      </c>
      <c r="C73" s="164"/>
      <c r="D73" s="142"/>
      <c r="E73" s="143">
        <f>(I73+N73+S73+X73)*'Ar - Fontes fixas - Geral'!$Q$12</f>
        <v>0</v>
      </c>
      <c r="F73" s="254" t="s">
        <v>10</v>
      </c>
      <c r="G73" s="164"/>
      <c r="H73" s="34"/>
      <c r="I73" s="34"/>
      <c r="J73" s="204"/>
      <c r="K73" s="203" t="s">
        <v>10</v>
      </c>
      <c r="L73" s="209"/>
      <c r="M73" s="34"/>
      <c r="N73" s="34"/>
      <c r="O73" s="204"/>
      <c r="P73" s="203" t="s">
        <v>10</v>
      </c>
      <c r="Q73" s="209"/>
      <c r="R73" s="34"/>
      <c r="S73" s="34"/>
      <c r="T73" s="204"/>
      <c r="U73" s="203" t="s">
        <v>10</v>
      </c>
      <c r="V73" s="209"/>
      <c r="W73" s="34"/>
      <c r="X73" s="34"/>
      <c r="Y73" s="204"/>
      <c r="Z73" s="203" t="s">
        <v>10</v>
      </c>
      <c r="AA73" s="208"/>
      <c r="AB73" s="1"/>
      <c r="AC73" s="43"/>
      <c r="AD73" s="43"/>
      <c r="AE73" s="43"/>
      <c r="AF73" s="43"/>
      <c r="AG73" s="43"/>
      <c r="AH73" s="44"/>
      <c r="AI73" s="44"/>
    </row>
    <row r="74" spans="1:35" x14ac:dyDescent="0.25">
      <c r="A74" s="454"/>
      <c r="B74" s="247" t="s">
        <v>10</v>
      </c>
      <c r="C74" s="164"/>
      <c r="D74" s="142"/>
      <c r="E74" s="143">
        <f>(I74+N74+S74+X74)*'Ar - Fontes fixas - Geral'!$Q$12</f>
        <v>0</v>
      </c>
      <c r="F74" s="254" t="s">
        <v>10</v>
      </c>
      <c r="G74" s="164"/>
      <c r="H74" s="34"/>
      <c r="I74" s="34"/>
      <c r="J74" s="204"/>
      <c r="K74" s="203" t="s">
        <v>10</v>
      </c>
      <c r="L74" s="209"/>
      <c r="M74" s="34"/>
      <c r="N74" s="34"/>
      <c r="O74" s="204"/>
      <c r="P74" s="203" t="s">
        <v>10</v>
      </c>
      <c r="Q74" s="209"/>
      <c r="R74" s="34"/>
      <c r="S74" s="34"/>
      <c r="T74" s="204"/>
      <c r="U74" s="203" t="s">
        <v>10</v>
      </c>
      <c r="V74" s="209"/>
      <c r="W74" s="34"/>
      <c r="X74" s="34"/>
      <c r="Y74" s="204"/>
      <c r="Z74" s="203" t="s">
        <v>10</v>
      </c>
      <c r="AA74" s="208"/>
      <c r="AB74" s="1"/>
      <c r="AC74" s="43"/>
      <c r="AD74" s="43"/>
      <c r="AE74" s="43"/>
      <c r="AF74" s="43"/>
      <c r="AG74" s="43"/>
      <c r="AH74" s="44"/>
      <c r="AI74" s="44"/>
    </row>
    <row r="75" spans="1:35" x14ac:dyDescent="0.25">
      <c r="A75" s="454"/>
      <c r="B75" s="247" t="s">
        <v>10</v>
      </c>
      <c r="C75" s="164"/>
      <c r="D75" s="142"/>
      <c r="E75" s="143">
        <f>(I75+N75+S75+X75)*'Ar - Fontes fixas - Geral'!$Q$12</f>
        <v>0</v>
      </c>
      <c r="F75" s="254" t="s">
        <v>10</v>
      </c>
      <c r="G75" s="164"/>
      <c r="H75" s="34"/>
      <c r="I75" s="34"/>
      <c r="J75" s="204"/>
      <c r="K75" s="203" t="s">
        <v>10</v>
      </c>
      <c r="L75" s="209"/>
      <c r="M75" s="34"/>
      <c r="N75" s="34"/>
      <c r="O75" s="204"/>
      <c r="P75" s="203" t="s">
        <v>10</v>
      </c>
      <c r="Q75" s="209"/>
      <c r="R75" s="34"/>
      <c r="S75" s="34"/>
      <c r="T75" s="204"/>
      <c r="U75" s="203" t="s">
        <v>10</v>
      </c>
      <c r="V75" s="209"/>
      <c r="W75" s="34"/>
      <c r="X75" s="34"/>
      <c r="Y75" s="204"/>
      <c r="Z75" s="203" t="s">
        <v>10</v>
      </c>
      <c r="AA75" s="208"/>
      <c r="AB75" s="1"/>
      <c r="AC75" s="43"/>
      <c r="AD75" s="43"/>
      <c r="AE75" s="43"/>
      <c r="AF75" s="43"/>
      <c r="AG75" s="43"/>
      <c r="AH75" s="44"/>
      <c r="AI75" s="44"/>
    </row>
    <row r="76" spans="1:35" x14ac:dyDescent="0.25">
      <c r="A76" s="454"/>
      <c r="B76" s="247" t="s">
        <v>10</v>
      </c>
      <c r="C76" s="164"/>
      <c r="D76" s="142"/>
      <c r="E76" s="143">
        <f>(I76+N76+S76+X76)*'Ar - Fontes fixas - Geral'!$Q$12</f>
        <v>0</v>
      </c>
      <c r="F76" s="254" t="s">
        <v>10</v>
      </c>
      <c r="G76" s="164"/>
      <c r="H76" s="34"/>
      <c r="I76" s="34"/>
      <c r="J76" s="204"/>
      <c r="K76" s="203" t="s">
        <v>10</v>
      </c>
      <c r="L76" s="209"/>
      <c r="M76" s="34"/>
      <c r="N76" s="34"/>
      <c r="O76" s="204"/>
      <c r="P76" s="203" t="s">
        <v>10</v>
      </c>
      <c r="Q76" s="209"/>
      <c r="R76" s="34"/>
      <c r="S76" s="34"/>
      <c r="T76" s="204"/>
      <c r="U76" s="203" t="s">
        <v>10</v>
      </c>
      <c r="V76" s="209"/>
      <c r="W76" s="34"/>
      <c r="X76" s="34"/>
      <c r="Y76" s="204"/>
      <c r="Z76" s="203" t="s">
        <v>10</v>
      </c>
      <c r="AA76" s="208"/>
      <c r="AB76" s="1"/>
      <c r="AC76" s="43"/>
      <c r="AD76" s="43"/>
      <c r="AE76" s="43"/>
      <c r="AF76" s="43"/>
      <c r="AG76" s="43"/>
      <c r="AH76" s="44"/>
      <c r="AI76" s="44"/>
    </row>
    <row r="77" spans="1:35" x14ac:dyDescent="0.25">
      <c r="A77" s="454"/>
      <c r="B77" s="247" t="s">
        <v>10</v>
      </c>
      <c r="C77" s="164"/>
      <c r="D77" s="142"/>
      <c r="E77" s="143">
        <f>(I77+N77+S77+X77)*'Ar - Fontes fixas - Geral'!$Q$12</f>
        <v>0</v>
      </c>
      <c r="F77" s="254" t="s">
        <v>10</v>
      </c>
      <c r="G77" s="164"/>
      <c r="H77" s="34"/>
      <c r="I77" s="34"/>
      <c r="J77" s="204"/>
      <c r="K77" s="203" t="s">
        <v>10</v>
      </c>
      <c r="L77" s="209"/>
      <c r="M77" s="34"/>
      <c r="N77" s="34"/>
      <c r="O77" s="204"/>
      <c r="P77" s="203" t="s">
        <v>10</v>
      </c>
      <c r="Q77" s="209"/>
      <c r="R77" s="34"/>
      <c r="S77" s="34"/>
      <c r="T77" s="204"/>
      <c r="U77" s="203" t="s">
        <v>10</v>
      </c>
      <c r="V77" s="209"/>
      <c r="W77" s="34"/>
      <c r="X77" s="34"/>
      <c r="Y77" s="204"/>
      <c r="Z77" s="203" t="s">
        <v>10</v>
      </c>
      <c r="AA77" s="208"/>
      <c r="AB77" s="1"/>
      <c r="AC77" s="43"/>
      <c r="AD77" s="43"/>
      <c r="AE77" s="43"/>
      <c r="AF77" s="43"/>
      <c r="AG77" s="43"/>
      <c r="AH77" s="44"/>
      <c r="AI77" s="44"/>
    </row>
    <row r="78" spans="1:35" x14ac:dyDescent="0.25">
      <c r="A78" s="454"/>
      <c r="B78" s="247" t="s">
        <v>10</v>
      </c>
      <c r="C78" s="164"/>
      <c r="D78" s="142"/>
      <c r="E78" s="143">
        <f>(I78+N78+S78+X78)*'Ar - Fontes fixas - Geral'!$Q$12</f>
        <v>0</v>
      </c>
      <c r="F78" s="254" t="s">
        <v>10</v>
      </c>
      <c r="G78" s="164"/>
      <c r="H78" s="34"/>
      <c r="I78" s="34"/>
      <c r="J78" s="204"/>
      <c r="K78" s="203" t="s">
        <v>10</v>
      </c>
      <c r="L78" s="209"/>
      <c r="M78" s="34"/>
      <c r="N78" s="34"/>
      <c r="O78" s="204"/>
      <c r="P78" s="203" t="s">
        <v>10</v>
      </c>
      <c r="Q78" s="209"/>
      <c r="R78" s="34"/>
      <c r="S78" s="34"/>
      <c r="T78" s="204"/>
      <c r="U78" s="203" t="s">
        <v>10</v>
      </c>
      <c r="V78" s="209"/>
      <c r="W78" s="34"/>
      <c r="X78" s="34"/>
      <c r="Y78" s="204"/>
      <c r="Z78" s="203" t="s">
        <v>10</v>
      </c>
      <c r="AA78" s="208"/>
      <c r="AB78" s="1"/>
      <c r="AC78" s="43"/>
      <c r="AD78" s="43"/>
      <c r="AE78" s="43"/>
      <c r="AF78" s="43"/>
      <c r="AG78" s="43"/>
      <c r="AH78" s="44"/>
      <c r="AI78" s="44"/>
    </row>
    <row r="79" spans="1:35" x14ac:dyDescent="0.25">
      <c r="A79" s="454"/>
      <c r="B79" s="247" t="s">
        <v>10</v>
      </c>
      <c r="C79" s="164"/>
      <c r="D79" s="142"/>
      <c r="E79" s="143">
        <f>(I79+N79+S79+X79)*'Ar - Fontes fixas - Geral'!$Q$12</f>
        <v>0</v>
      </c>
      <c r="F79" s="254" t="s">
        <v>10</v>
      </c>
      <c r="G79" s="164"/>
      <c r="H79" s="34"/>
      <c r="I79" s="34"/>
      <c r="J79" s="204"/>
      <c r="K79" s="203" t="s">
        <v>10</v>
      </c>
      <c r="L79" s="209"/>
      <c r="M79" s="34"/>
      <c r="N79" s="34"/>
      <c r="O79" s="204"/>
      <c r="P79" s="203" t="s">
        <v>10</v>
      </c>
      <c r="Q79" s="209"/>
      <c r="R79" s="34"/>
      <c r="S79" s="34"/>
      <c r="T79" s="204"/>
      <c r="U79" s="203" t="s">
        <v>10</v>
      </c>
      <c r="V79" s="209"/>
      <c r="W79" s="34"/>
      <c r="X79" s="34"/>
      <c r="Y79" s="204"/>
      <c r="Z79" s="203" t="s">
        <v>10</v>
      </c>
      <c r="AA79" s="208"/>
      <c r="AB79" s="1"/>
      <c r="AC79" s="43"/>
      <c r="AD79" s="43"/>
      <c r="AE79" s="43"/>
      <c r="AF79" s="43"/>
      <c r="AG79" s="43"/>
      <c r="AH79" s="44"/>
      <c r="AI79" s="44"/>
    </row>
    <row r="80" spans="1:35" x14ac:dyDescent="0.25">
      <c r="A80" s="454"/>
      <c r="B80" s="247" t="s">
        <v>10</v>
      </c>
      <c r="C80" s="164"/>
      <c r="D80" s="142"/>
      <c r="E80" s="143">
        <f>(I80+N80+S80+X80)*'Ar - Fontes fixas - Geral'!$Q$12</f>
        <v>0</v>
      </c>
      <c r="F80" s="254" t="s">
        <v>10</v>
      </c>
      <c r="G80" s="164"/>
      <c r="H80" s="34"/>
      <c r="I80" s="34"/>
      <c r="J80" s="204"/>
      <c r="K80" s="203" t="s">
        <v>10</v>
      </c>
      <c r="L80" s="209"/>
      <c r="M80" s="34"/>
      <c r="N80" s="34"/>
      <c r="O80" s="204"/>
      <c r="P80" s="203" t="s">
        <v>10</v>
      </c>
      <c r="Q80" s="209"/>
      <c r="R80" s="34"/>
      <c r="S80" s="34"/>
      <c r="T80" s="204"/>
      <c r="U80" s="203" t="s">
        <v>10</v>
      </c>
      <c r="V80" s="209"/>
      <c r="W80" s="34"/>
      <c r="X80" s="34"/>
      <c r="Y80" s="204"/>
      <c r="Z80" s="203" t="s">
        <v>10</v>
      </c>
      <c r="AA80" s="208"/>
      <c r="AB80" s="1"/>
      <c r="AC80" s="43"/>
      <c r="AD80" s="43"/>
      <c r="AE80" s="43"/>
      <c r="AF80" s="43"/>
      <c r="AG80" s="43"/>
      <c r="AH80" s="44"/>
      <c r="AI80" s="44"/>
    </row>
    <row r="81" spans="1:39" x14ac:dyDescent="0.25">
      <c r="A81" s="454"/>
      <c r="B81" s="247" t="s">
        <v>10</v>
      </c>
      <c r="C81" s="164"/>
      <c r="D81" s="142"/>
      <c r="E81" s="143">
        <f>(I81+N81+S81+X81)*'Ar - Fontes fixas - Geral'!$Q$12</f>
        <v>0</v>
      </c>
      <c r="F81" s="254" t="s">
        <v>10</v>
      </c>
      <c r="G81" s="164"/>
      <c r="H81" s="34"/>
      <c r="I81" s="34"/>
      <c r="J81" s="204"/>
      <c r="K81" s="203" t="s">
        <v>10</v>
      </c>
      <c r="L81" s="209"/>
      <c r="M81" s="34"/>
      <c r="N81" s="34"/>
      <c r="O81" s="204"/>
      <c r="P81" s="203" t="s">
        <v>10</v>
      </c>
      <c r="Q81" s="209"/>
      <c r="R81" s="34"/>
      <c r="S81" s="34"/>
      <c r="T81" s="204"/>
      <c r="U81" s="203" t="s">
        <v>10</v>
      </c>
      <c r="V81" s="209"/>
      <c r="W81" s="34"/>
      <c r="X81" s="34"/>
      <c r="Y81" s="204"/>
      <c r="Z81" s="203" t="s">
        <v>10</v>
      </c>
      <c r="AA81" s="208"/>
      <c r="AB81" s="292"/>
      <c r="AC81" s="43"/>
      <c r="AD81" s="43"/>
      <c r="AE81" s="43"/>
      <c r="AF81" s="43"/>
      <c r="AG81" s="43"/>
      <c r="AH81" s="44"/>
      <c r="AI81" s="44"/>
    </row>
    <row r="82" spans="1:39" x14ac:dyDescent="0.25">
      <c r="A82" s="453"/>
      <c r="B82" s="453"/>
      <c r="C82" s="453"/>
      <c r="D82" s="453"/>
      <c r="E82" s="453"/>
      <c r="F82" s="453"/>
      <c r="G82" s="453"/>
      <c r="H82" s="453"/>
      <c r="I82" s="453"/>
      <c r="J82" s="453"/>
      <c r="K82" s="453"/>
      <c r="L82" s="453"/>
      <c r="M82" s="453"/>
      <c r="N82" s="453"/>
      <c r="O82" s="453"/>
      <c r="P82" s="453"/>
      <c r="Q82" s="453"/>
      <c r="R82" s="453"/>
      <c r="S82" s="453"/>
      <c r="T82" s="453"/>
      <c r="U82" s="453"/>
      <c r="V82" s="453"/>
      <c r="W82" s="453"/>
      <c r="X82" s="453"/>
      <c r="Y82" s="453"/>
      <c r="Z82" s="453"/>
      <c r="AA82" s="453"/>
      <c r="AB82" s="453"/>
      <c r="AC82" s="43"/>
      <c r="AD82" s="43"/>
      <c r="AE82" s="43"/>
      <c r="AF82" s="43"/>
      <c r="AG82" s="43"/>
      <c r="AH82" s="44"/>
      <c r="AI82" s="44"/>
    </row>
    <row r="83" spans="1:39" x14ac:dyDescent="0.25">
      <c r="A83" s="453"/>
      <c r="B83" s="453"/>
      <c r="C83" s="453"/>
      <c r="D83" s="453"/>
      <c r="E83" s="453"/>
      <c r="F83" s="453"/>
      <c r="G83" s="453"/>
      <c r="H83" s="453"/>
      <c r="I83" s="453"/>
      <c r="J83" s="453"/>
      <c r="K83" s="453"/>
      <c r="L83" s="453"/>
      <c r="M83" s="453"/>
      <c r="N83" s="453"/>
      <c r="O83" s="453"/>
      <c r="P83" s="453"/>
      <c r="Q83" s="453"/>
      <c r="R83" s="453"/>
      <c r="S83" s="453"/>
      <c r="T83" s="453"/>
      <c r="U83" s="453"/>
      <c r="V83" s="453"/>
      <c r="W83" s="453"/>
      <c r="X83" s="453"/>
      <c r="Y83" s="453"/>
      <c r="Z83" s="453"/>
      <c r="AA83" s="453"/>
      <c r="AB83" s="453"/>
      <c r="AC83" s="43"/>
      <c r="AD83" s="43"/>
      <c r="AE83" s="43"/>
      <c r="AF83" s="43"/>
      <c r="AG83" s="43"/>
      <c r="AH83" s="44"/>
      <c r="AI83" s="44"/>
      <c r="AJ83" s="44"/>
      <c r="AK83" s="44"/>
      <c r="AL83" s="44"/>
      <c r="AM83" s="44"/>
    </row>
    <row r="84" spans="1:39" x14ac:dyDescent="0.25">
      <c r="A84" s="453"/>
      <c r="B84" s="453"/>
      <c r="C84" s="453"/>
      <c r="D84" s="453"/>
      <c r="E84" s="453"/>
      <c r="F84" s="453"/>
      <c r="G84" s="453"/>
      <c r="H84" s="453"/>
      <c r="I84" s="453"/>
      <c r="J84" s="453"/>
      <c r="K84" s="453"/>
      <c r="L84" s="453"/>
      <c r="M84" s="453"/>
      <c r="N84" s="453"/>
      <c r="O84" s="453"/>
      <c r="P84" s="453"/>
      <c r="Q84" s="453"/>
      <c r="R84" s="453"/>
      <c r="S84" s="453"/>
      <c r="T84" s="453"/>
      <c r="U84" s="453"/>
      <c r="V84" s="453"/>
      <c r="W84" s="453"/>
      <c r="X84" s="453"/>
      <c r="Y84" s="453"/>
      <c r="Z84" s="453"/>
      <c r="AA84" s="453"/>
      <c r="AB84" s="453"/>
      <c r="AC84" s="43"/>
      <c r="AD84" s="43"/>
      <c r="AE84" s="43"/>
      <c r="AF84" s="43"/>
      <c r="AG84" s="43"/>
      <c r="AH84" s="44"/>
      <c r="AI84" s="44"/>
      <c r="AJ84" s="44"/>
      <c r="AK84" s="44"/>
      <c r="AL84" s="44"/>
      <c r="AM84" s="44"/>
    </row>
    <row r="85" spans="1:39" x14ac:dyDescent="0.25">
      <c r="A85" s="453"/>
      <c r="B85" s="453"/>
      <c r="C85" s="453"/>
      <c r="D85" s="453"/>
      <c r="E85" s="453"/>
      <c r="F85" s="453"/>
      <c r="G85" s="453"/>
      <c r="H85" s="453"/>
      <c r="I85" s="453"/>
      <c r="J85" s="453"/>
      <c r="K85" s="453"/>
      <c r="L85" s="453"/>
      <c r="M85" s="453"/>
      <c r="N85" s="453"/>
      <c r="O85" s="453"/>
      <c r="P85" s="453"/>
      <c r="Q85" s="453"/>
      <c r="R85" s="453"/>
      <c r="S85" s="453"/>
      <c r="T85" s="453"/>
      <c r="U85" s="453"/>
      <c r="V85" s="453"/>
      <c r="W85" s="453"/>
      <c r="X85" s="453"/>
      <c r="Y85" s="453"/>
      <c r="Z85" s="453"/>
      <c r="AA85" s="453"/>
      <c r="AB85" s="453"/>
      <c r="AC85" s="43"/>
      <c r="AD85" s="43"/>
      <c r="AE85" s="43"/>
      <c r="AF85" s="43"/>
      <c r="AG85" s="43"/>
      <c r="AH85" s="44"/>
      <c r="AI85" s="44"/>
      <c r="AJ85" s="44"/>
      <c r="AK85" s="44"/>
      <c r="AL85" s="44"/>
      <c r="AM85" s="44"/>
    </row>
    <row r="86" spans="1:39" x14ac:dyDescent="0.25">
      <c r="A86" s="1"/>
      <c r="B86" s="16"/>
      <c r="C86" s="16"/>
      <c r="D86" s="16"/>
      <c r="E86" s="16"/>
      <c r="F86" s="16"/>
      <c r="G86" s="16"/>
      <c r="H86" s="16"/>
      <c r="I86" s="16"/>
      <c r="J86" s="16"/>
      <c r="K86" s="16"/>
      <c r="L86" s="16"/>
      <c r="M86" s="16"/>
      <c r="N86" s="16"/>
      <c r="O86" s="115"/>
      <c r="P86" s="115"/>
      <c r="Q86" s="115"/>
      <c r="R86" s="115"/>
      <c r="S86" s="115"/>
      <c r="T86" s="115"/>
      <c r="U86" s="115"/>
      <c r="V86" s="115"/>
      <c r="W86" s="115"/>
      <c r="X86" s="16"/>
      <c r="Y86" s="16"/>
      <c r="Z86" s="16"/>
      <c r="AA86" s="16"/>
      <c r="AB86" s="16"/>
      <c r="AC86" s="43"/>
      <c r="AD86" s="43"/>
      <c r="AE86" s="43"/>
      <c r="AF86" s="43"/>
      <c r="AG86" s="43"/>
      <c r="AH86" s="44"/>
      <c r="AI86" s="44"/>
      <c r="AJ86" s="44"/>
      <c r="AK86" s="44"/>
      <c r="AL86" s="44"/>
      <c r="AM86" s="44"/>
    </row>
    <row r="87" spans="1:39" ht="20.25" customHeight="1" x14ac:dyDescent="0.25">
      <c r="A87" s="1"/>
      <c r="B87" s="196" t="s">
        <v>146</v>
      </c>
      <c r="C87" s="9"/>
      <c r="D87" s="9"/>
      <c r="E87" s="9"/>
      <c r="F87" s="9"/>
      <c r="G87" s="9"/>
      <c r="H87" s="9"/>
      <c r="I87" s="9"/>
      <c r="J87" s="9"/>
      <c r="K87" s="9"/>
      <c r="L87" s="9"/>
      <c r="M87" s="9"/>
      <c r="N87" s="9"/>
      <c r="O87" s="115"/>
      <c r="P87" s="115"/>
      <c r="Q87" s="115"/>
      <c r="R87" s="115"/>
      <c r="S87" s="115"/>
      <c r="T87" s="115"/>
      <c r="U87" s="115"/>
      <c r="V87" s="115"/>
      <c r="W87" s="115"/>
      <c r="X87" s="16"/>
      <c r="Y87" s="16"/>
      <c r="Z87" s="16"/>
      <c r="AA87" s="16"/>
      <c r="AB87" s="16"/>
      <c r="AC87" s="43"/>
      <c r="AD87" s="43"/>
      <c r="AE87" s="43"/>
      <c r="AF87" s="43"/>
      <c r="AG87" s="43"/>
      <c r="AH87" s="44"/>
      <c r="AI87" s="44"/>
      <c r="AJ87" s="44"/>
      <c r="AK87" s="44"/>
      <c r="AL87" s="44"/>
      <c r="AM87" s="44"/>
    </row>
    <row r="88" spans="1:39" x14ac:dyDescent="0.25">
      <c r="A88" s="1"/>
      <c r="B88" s="442" t="s">
        <v>147</v>
      </c>
      <c r="C88" s="442"/>
      <c r="D88" s="442"/>
      <c r="E88" s="442"/>
      <c r="F88" s="442"/>
      <c r="G88" s="442"/>
      <c r="H88" s="442"/>
      <c r="I88" s="442"/>
      <c r="J88" s="442"/>
      <c r="K88" s="442"/>
      <c r="L88" s="442"/>
      <c r="M88" s="442"/>
      <c r="N88" s="442"/>
      <c r="O88" s="115"/>
      <c r="P88" s="115"/>
      <c r="Q88" s="115"/>
      <c r="R88" s="115"/>
      <c r="S88" s="115"/>
      <c r="T88" s="115"/>
      <c r="U88" s="115"/>
      <c r="V88" s="115"/>
      <c r="W88" s="115"/>
      <c r="X88" s="16"/>
      <c r="Y88" s="16"/>
      <c r="Z88" s="16"/>
      <c r="AA88" s="16"/>
      <c r="AB88" s="16"/>
      <c r="AC88" s="43"/>
      <c r="AD88" s="43"/>
      <c r="AE88" s="43"/>
      <c r="AF88" s="43"/>
      <c r="AG88" s="43"/>
      <c r="AH88" s="44"/>
      <c r="AI88" s="44"/>
      <c r="AJ88" s="44"/>
      <c r="AK88" s="44"/>
      <c r="AL88" s="44"/>
      <c r="AM88" s="44"/>
    </row>
    <row r="89" spans="1:39" x14ac:dyDescent="0.25">
      <c r="A89" s="1"/>
      <c r="B89" s="442"/>
      <c r="C89" s="442"/>
      <c r="D89" s="442"/>
      <c r="E89" s="442"/>
      <c r="F89" s="442"/>
      <c r="G89" s="442"/>
      <c r="H89" s="442"/>
      <c r="I89" s="442"/>
      <c r="J89" s="442"/>
      <c r="K89" s="442"/>
      <c r="L89" s="442"/>
      <c r="M89" s="442"/>
      <c r="N89" s="442"/>
      <c r="O89" s="115"/>
      <c r="P89" s="306" t="s">
        <v>1018</v>
      </c>
      <c r="Q89" s="115"/>
      <c r="R89" s="115"/>
      <c r="S89" s="115"/>
      <c r="T89" s="115"/>
      <c r="U89" s="115"/>
      <c r="V89" s="115"/>
      <c r="W89" s="115"/>
      <c r="X89" s="16"/>
      <c r="Y89" s="16"/>
      <c r="Z89" s="16"/>
      <c r="AA89" s="16"/>
      <c r="AB89" s="16"/>
      <c r="AC89" s="43"/>
      <c r="AD89" s="43"/>
      <c r="AE89" s="43"/>
      <c r="AF89" s="43"/>
      <c r="AG89" s="43"/>
      <c r="AH89" s="44"/>
      <c r="AI89" s="44"/>
      <c r="AJ89" s="44"/>
      <c r="AK89" s="44"/>
      <c r="AL89" s="44"/>
      <c r="AM89" s="44"/>
    </row>
    <row r="90" spans="1:39" x14ac:dyDescent="0.25">
      <c r="A90" s="1"/>
      <c r="B90" s="442"/>
      <c r="C90" s="442"/>
      <c r="D90" s="442"/>
      <c r="E90" s="442"/>
      <c r="F90" s="442"/>
      <c r="G90" s="442"/>
      <c r="H90" s="442"/>
      <c r="I90" s="442"/>
      <c r="J90" s="442"/>
      <c r="K90" s="442"/>
      <c r="L90" s="442"/>
      <c r="M90" s="442"/>
      <c r="N90" s="442"/>
      <c r="O90" s="115"/>
      <c r="Q90" s="115"/>
      <c r="R90" s="115"/>
      <c r="S90" s="115"/>
      <c r="T90" s="115"/>
      <c r="U90" s="115"/>
      <c r="V90" s="115"/>
      <c r="W90" s="115"/>
      <c r="X90" s="292"/>
      <c r="Y90" s="16"/>
      <c r="Z90" s="16"/>
      <c r="AA90" s="16"/>
      <c r="AB90" s="16"/>
      <c r="AC90" s="43"/>
      <c r="AD90" s="43"/>
      <c r="AE90" s="43"/>
      <c r="AF90" s="43"/>
      <c r="AG90" s="43"/>
      <c r="AH90" s="44"/>
      <c r="AI90" s="44"/>
      <c r="AJ90" s="44"/>
      <c r="AK90" s="44"/>
      <c r="AL90" s="44"/>
      <c r="AM90" s="44"/>
    </row>
    <row r="91" spans="1:39" x14ac:dyDescent="0.25">
      <c r="A91" s="1"/>
      <c r="B91" s="442"/>
      <c r="C91" s="442"/>
      <c r="D91" s="442"/>
      <c r="E91" s="442"/>
      <c r="F91" s="442"/>
      <c r="G91" s="442"/>
      <c r="H91" s="442"/>
      <c r="I91" s="442"/>
      <c r="J91" s="442"/>
      <c r="K91" s="442"/>
      <c r="L91" s="442"/>
      <c r="M91" s="442"/>
      <c r="N91" s="442"/>
      <c r="O91" s="115"/>
      <c r="P91" s="356" t="s">
        <v>1040</v>
      </c>
      <c r="Q91" s="115"/>
      <c r="R91" s="115"/>
      <c r="S91" s="115"/>
      <c r="T91" s="115"/>
      <c r="U91" s="115"/>
      <c r="V91" s="115"/>
      <c r="W91" s="115"/>
      <c r="X91" s="16"/>
      <c r="Y91" s="16"/>
      <c r="Z91" s="16"/>
      <c r="AA91" s="16"/>
      <c r="AB91" s="16"/>
      <c r="AC91" s="43"/>
      <c r="AD91" s="43"/>
      <c r="AE91" s="43"/>
      <c r="AF91" s="43"/>
      <c r="AG91" s="43"/>
      <c r="AH91" s="44"/>
      <c r="AI91" s="44"/>
      <c r="AJ91" s="44"/>
      <c r="AK91" s="44"/>
      <c r="AL91" s="44"/>
      <c r="AM91" s="44"/>
    </row>
    <row r="92" spans="1:39" x14ac:dyDescent="0.25">
      <c r="A92" s="1"/>
      <c r="B92" s="442"/>
      <c r="C92" s="442"/>
      <c r="D92" s="442"/>
      <c r="E92" s="442"/>
      <c r="F92" s="442"/>
      <c r="G92" s="442"/>
      <c r="H92" s="442"/>
      <c r="I92" s="442"/>
      <c r="J92" s="442"/>
      <c r="K92" s="442"/>
      <c r="L92" s="442"/>
      <c r="M92" s="442"/>
      <c r="N92" s="442"/>
      <c r="O92" s="115"/>
      <c r="P92" s="115"/>
      <c r="Q92" s="115"/>
      <c r="R92" s="115"/>
      <c r="S92" s="115"/>
      <c r="T92" s="115"/>
      <c r="U92" s="115"/>
      <c r="V92" s="115"/>
      <c r="W92" s="115"/>
      <c r="X92" s="16"/>
      <c r="Y92" s="16"/>
      <c r="Z92" s="16"/>
      <c r="AA92" s="16"/>
      <c r="AB92" s="16"/>
      <c r="AC92" s="43"/>
      <c r="AD92" s="43"/>
      <c r="AE92" s="43"/>
      <c r="AF92" s="43"/>
      <c r="AG92" s="43"/>
      <c r="AH92" s="44"/>
      <c r="AI92" s="44"/>
      <c r="AJ92" s="44"/>
      <c r="AK92" s="44"/>
      <c r="AL92" s="44"/>
      <c r="AM92" s="44"/>
    </row>
    <row r="93" spans="1:39" x14ac:dyDescent="0.25">
      <c r="A93" s="1"/>
      <c r="B93" s="16"/>
      <c r="C93" s="16"/>
      <c r="D93" s="16"/>
      <c r="E93" s="16"/>
      <c r="F93" s="16"/>
      <c r="G93" s="16"/>
      <c r="H93" s="16"/>
      <c r="I93" s="16"/>
      <c r="J93" s="16"/>
      <c r="K93" s="16"/>
      <c r="L93" s="16"/>
      <c r="M93" s="16"/>
      <c r="N93" s="16"/>
      <c r="O93" s="115"/>
      <c r="P93" s="115"/>
      <c r="Q93" s="115"/>
      <c r="R93" s="115"/>
      <c r="S93" s="115"/>
      <c r="T93" s="115"/>
      <c r="U93" s="115"/>
      <c r="V93" s="115"/>
      <c r="W93" s="115"/>
      <c r="X93" s="16"/>
      <c r="Y93" s="16"/>
      <c r="Z93" s="16"/>
      <c r="AA93" s="16"/>
      <c r="AB93" s="16"/>
      <c r="AC93" s="43"/>
      <c r="AD93" s="43"/>
      <c r="AE93" s="43"/>
      <c r="AF93" s="43"/>
      <c r="AG93" s="43"/>
      <c r="AH93" s="44"/>
      <c r="AI93" s="44"/>
      <c r="AJ93" s="44"/>
      <c r="AK93" s="44"/>
      <c r="AL93" s="44"/>
      <c r="AM93" s="44"/>
    </row>
    <row r="94" spans="1:39" x14ac:dyDescent="0.25">
      <c r="A94" s="1"/>
      <c r="B94" s="16"/>
      <c r="C94" s="16"/>
      <c r="D94" s="16"/>
      <c r="E94" s="16"/>
      <c r="F94" s="16"/>
      <c r="G94" s="16"/>
      <c r="H94" s="16"/>
      <c r="I94" s="16"/>
      <c r="J94" s="16"/>
      <c r="K94" s="16"/>
      <c r="L94" s="16"/>
      <c r="M94" s="16"/>
      <c r="N94" s="16"/>
      <c r="O94" s="115"/>
      <c r="P94" s="115"/>
      <c r="Q94" s="115"/>
      <c r="R94" s="115"/>
      <c r="S94" s="115"/>
      <c r="T94" s="115"/>
      <c r="U94" s="115"/>
      <c r="V94" s="115"/>
      <c r="W94" s="115"/>
      <c r="X94" s="16"/>
      <c r="Y94" s="16"/>
      <c r="Z94" s="16"/>
      <c r="AA94" s="16"/>
      <c r="AB94" s="16"/>
      <c r="AC94" s="43"/>
      <c r="AD94" s="43"/>
      <c r="AE94" s="43"/>
      <c r="AF94" s="43"/>
      <c r="AG94" s="43"/>
      <c r="AH94" s="44"/>
      <c r="AI94" s="44"/>
      <c r="AJ94" s="44"/>
      <c r="AK94" s="44"/>
      <c r="AL94" s="44"/>
      <c r="AM94" s="44"/>
    </row>
    <row r="95" spans="1:39" x14ac:dyDescent="0.25">
      <c r="A95" s="1"/>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43"/>
      <c r="AD95" s="43"/>
      <c r="AE95" s="43"/>
      <c r="AF95" s="43"/>
      <c r="AG95" s="43"/>
      <c r="AH95" s="44"/>
      <c r="AI95" s="44"/>
      <c r="AJ95" s="44"/>
      <c r="AK95" s="44"/>
      <c r="AL95" s="44"/>
      <c r="AM95" s="44"/>
    </row>
    <row r="96" spans="1:39" x14ac:dyDescent="0.25">
      <c r="A96" s="1"/>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4"/>
      <c r="AI96" s="44"/>
      <c r="AJ96" s="44"/>
      <c r="AK96" s="44"/>
      <c r="AL96" s="44"/>
      <c r="AM96" s="44"/>
    </row>
    <row r="97" spans="1:33" x14ac:dyDescent="0.25">
      <c r="A97" s="192"/>
      <c r="AC97" s="192"/>
      <c r="AD97" s="192"/>
      <c r="AE97" s="192"/>
      <c r="AF97" s="192"/>
      <c r="AG97" s="192"/>
    </row>
  </sheetData>
  <sheetProtection insertRows="0"/>
  <mergeCells count="36">
    <mergeCell ref="B5:G5"/>
    <mergeCell ref="B6:G6"/>
    <mergeCell ref="I29:J29"/>
    <mergeCell ref="B19:D19"/>
    <mergeCell ref="B20:C20"/>
    <mergeCell ref="I22:J22"/>
    <mergeCell ref="I23:J23"/>
    <mergeCell ref="I24:J24"/>
    <mergeCell ref="I25:J25"/>
    <mergeCell ref="I26:J26"/>
    <mergeCell ref="I27:J27"/>
    <mergeCell ref="I28:J28"/>
    <mergeCell ref="I30:J30"/>
    <mergeCell ref="I31:J31"/>
    <mergeCell ref="I32:J32"/>
    <mergeCell ref="I33:J33"/>
    <mergeCell ref="I34:J34"/>
    <mergeCell ref="I35:J35"/>
    <mergeCell ref="I36:J36"/>
    <mergeCell ref="I37:J37"/>
    <mergeCell ref="I38:J38"/>
    <mergeCell ref="I39:J39"/>
    <mergeCell ref="I40:J40"/>
    <mergeCell ref="A55:A81"/>
    <mergeCell ref="B55:D55"/>
    <mergeCell ref="B56:C56"/>
    <mergeCell ref="H56:L56"/>
    <mergeCell ref="B88:N92"/>
    <mergeCell ref="M56:Q56"/>
    <mergeCell ref="A82:AB85"/>
    <mergeCell ref="R56:V56"/>
    <mergeCell ref="W56:AA56"/>
    <mergeCell ref="H57:L57"/>
    <mergeCell ref="M57:Q57"/>
    <mergeCell ref="R57:V57"/>
    <mergeCell ref="W57:AA57"/>
  </mergeCells>
  <conditionalFormatting sqref="C42:P42 C41:M41 O41:P41 K16:P21">
    <cfRule type="expression" dxfId="508" priority="16">
      <formula>IF(B16="Não", TRUE,FALSE)</formula>
    </cfRule>
  </conditionalFormatting>
  <conditionalFormatting sqref="C59:C81">
    <cfRule type="expression" dxfId="507" priority="15">
      <formula>IF(B59="Outro",FALSE,TRUE)</formula>
    </cfRule>
  </conditionalFormatting>
  <conditionalFormatting sqref="G59:G81">
    <cfRule type="expression" dxfId="506" priority="14">
      <formula>IF(F59="Outro",FALSE,TRUE)</formula>
    </cfRule>
  </conditionalFormatting>
  <conditionalFormatting sqref="Q41:R42 Q16:R21">
    <cfRule type="expression" dxfId="505" priority="17">
      <formula>IF(O16="Não", TRUE,FALSE)</formula>
    </cfRule>
  </conditionalFormatting>
  <conditionalFormatting sqref="C23:C40">
    <cfRule type="expression" dxfId="504" priority="13">
      <formula>IF(B23="Outro",FALSE,TRUE)</formula>
    </cfRule>
  </conditionalFormatting>
  <conditionalFormatting sqref="F23:G40">
    <cfRule type="expression" dxfId="503" priority="18">
      <formula>IF(#REF!="Outro",FALSE,TRUE)</formula>
    </cfRule>
  </conditionalFormatting>
  <conditionalFormatting sqref="K59:K81">
    <cfRule type="expression" dxfId="502" priority="12">
      <formula>IF(#REF!="Outro",FALSE,TRUE)</formula>
    </cfRule>
  </conditionalFormatting>
  <conditionalFormatting sqref="A33:A42">
    <cfRule type="expression" dxfId="501" priority="19">
      <formula>IF(#REF!="Não", TRUE,FALSE)</formula>
    </cfRule>
  </conditionalFormatting>
  <conditionalFormatting sqref="S16:W42">
    <cfRule type="expression" dxfId="500" priority="20">
      <formula>IF(O16="Não", TRUE,FALSE)</formula>
    </cfRule>
  </conditionalFormatting>
  <conditionalFormatting sqref="L59:L81">
    <cfRule type="expression" dxfId="499" priority="11">
      <formula>IF(K59="Outro",FALSE,TRUE)</formula>
    </cfRule>
  </conditionalFormatting>
  <conditionalFormatting sqref="I23:I40">
    <cfRule type="expression" dxfId="498" priority="10">
      <formula>IF(#REF!="Outro",FALSE,TRUE)</formula>
    </cfRule>
  </conditionalFormatting>
  <conditionalFormatting sqref="K23:K40">
    <cfRule type="expression" dxfId="497" priority="9">
      <formula>IF(I23="Outro",FALSE,TRUE)</formula>
    </cfRule>
  </conditionalFormatting>
  <conditionalFormatting sqref="P59:P81">
    <cfRule type="expression" dxfId="496" priority="6">
      <formula>IF(#REF!="Outro",FALSE,TRUE)</formula>
    </cfRule>
  </conditionalFormatting>
  <conditionalFormatting sqref="Q59:Q81">
    <cfRule type="expression" dxfId="495" priority="5">
      <formula>IF(P59="Outro",FALSE,TRUE)</formula>
    </cfRule>
  </conditionalFormatting>
  <conditionalFormatting sqref="U59:U81">
    <cfRule type="expression" dxfId="494" priority="4">
      <formula>IF(#REF!="Outro",FALSE,TRUE)</formula>
    </cfRule>
  </conditionalFormatting>
  <conditionalFormatting sqref="V59:V81">
    <cfRule type="expression" dxfId="493" priority="3">
      <formula>IF(U59="Outro",FALSE,TRUE)</formula>
    </cfRule>
  </conditionalFormatting>
  <conditionalFormatting sqref="Z59:Z81">
    <cfRule type="expression" dxfId="492" priority="2">
      <formula>IF(#REF!="Outro",FALSE,TRUE)</formula>
    </cfRule>
  </conditionalFormatting>
  <conditionalFormatting sqref="AA59:AA81">
    <cfRule type="expression" dxfId="491" priority="1">
      <formula>IF(Z59="Outro",FALSE,TRUE)</formula>
    </cfRule>
  </conditionalFormatting>
  <dataValidations count="5">
    <dataValidation type="decimal" operator="greaterThan" allowBlank="1" showInputMessage="1" showErrorMessage="1" sqref="C59:C81 C23:C40 L59:L81 V59:V81 K23:K40 Q59:Q81 AA59:AA81" xr:uid="{F3B04CD1-CF2B-4792-BE62-E158987A5F1C}">
      <formula1>0</formula1>
    </dataValidation>
    <dataValidation operator="greaterThan" allowBlank="1" showInputMessage="1" showErrorMessage="1" sqref="G59:G81 F23:G40" xr:uid="{AF079399-B5F7-4226-AF22-D67546DD8B10}"/>
    <dataValidation type="list" allowBlank="1" showInputMessage="1" showErrorMessage="1" sqref="F59:F81" xr:uid="{84963AA1-A5DD-47EC-8357-5A640F946A50}">
      <formula1>"&lt;Selecionar&gt;,mg/Nm3,ng/Nm3,µg/m3,Outro"</formula1>
    </dataValidation>
    <dataValidation allowBlank="1" showInputMessage="1" showErrorMessage="1" prompt="O título da folha de cálculo encontra-se nesta célula" sqref="B2:B9" xr:uid="{6D4E01F4-FE82-42E0-8960-C5C1FD09BA57}"/>
    <dataValidation type="list" operator="greaterThan" allowBlank="1" showInputMessage="1" showErrorMessage="1" sqref="U59:U81 K59:K81 I23:I40 P59:P81 Z59:Z81" xr:uid="{50652786-C811-4D72-9439-E8137B012AF0}">
      <formula1>"&lt;Selecionar&gt;,Kg/ton produto acabado,Kg/ton carcaça produzida,Kg/MWh produzido,Kg/MWeh produzido,Outro"</formula1>
    </dataValidation>
  </dataValidations>
  <hyperlinks>
    <hyperlink ref="B5:G5" location="'Ar - Fontes fixas - FF1'!A29" display="Monitorização em contínuo" xr:uid="{463A8621-6476-4FCC-A363-0C9B256DF680}"/>
    <hyperlink ref="B6:G6" location="'Ar - Fontes fixas - FF1'!B71" display="Monitorização pontual" xr:uid="{C5E1A335-0BD4-4A12-9256-12AF4E8F91FB}"/>
    <hyperlink ref="E13" location="'FF3'!A1" display="FF3" xr:uid="{63EAF7F3-C60B-490D-BBC3-FCB1C02471FD}"/>
    <hyperlink ref="F13" location="'FF4'!A1" display="FF4" xr:uid="{ECCCCDA4-5D04-4D37-B4FC-EB7FCD800459}"/>
    <hyperlink ref="G13" location="'FF5'!A1" display="FF5" xr:uid="{38BB2857-D4D6-41BC-A5F3-6F31980C0CA1}"/>
    <hyperlink ref="H13" location="'FF6'!A1" display="FF6" xr:uid="{A370D572-FD97-44B1-8D1E-433578D067DC}"/>
    <hyperlink ref="I13" location="'FF7'!A1" display="FF7" xr:uid="{5BDCC740-49D2-4DBE-B9BF-4D0303407965}"/>
    <hyperlink ref="J13" location="'FF8'!A1" display="FF8" xr:uid="{BC5B5E75-D75F-4611-B020-F3517C3DFADF}"/>
    <hyperlink ref="K13" location="'FF9'!A1" display="FF9" xr:uid="{20E8967E-8DC8-40CF-832C-58D3E8753EDC}"/>
    <hyperlink ref="L13" location="'FF10'!A1" display="FF10" xr:uid="{314E99E8-9153-4181-8499-13B48459E2A6}"/>
    <hyperlink ref="C13" location="'Ar - Fontes fixas - FF1'!A1" display="FF1" xr:uid="{DF9C49E6-D0BF-47EC-B652-C41B1D41D445}"/>
    <hyperlink ref="M13" location="'FF11'!A1" display="FF11" xr:uid="{E9746283-7C1C-41ED-BB5E-A2CD94521A47}"/>
    <hyperlink ref="N13" location="'FF12'!A1" display="FF12" xr:uid="{BEBDD5F8-F33E-4EEC-A1F7-18400B5FA988}"/>
    <hyperlink ref="O13" location="'FF13'!A1" display="FF13" xr:uid="{116A59B4-5052-4FEC-BE88-6E2AF6DCD2A2}"/>
    <hyperlink ref="E50" location="'FF3'!A1" display="FF3" xr:uid="{9DA79E3B-E0F8-40A7-87BE-69D8FA72954A}"/>
    <hyperlink ref="F50" location="'FF4'!A1" display="FF4" xr:uid="{A463FDD9-BB23-4BE1-BB07-230390CF7091}"/>
    <hyperlink ref="G50" location="'FF5'!A1" display="FF5" xr:uid="{BCA0062A-C1DD-4A76-A6A4-24978F610D99}"/>
    <hyperlink ref="H50" location="'FF6'!A1" display="FF6" xr:uid="{2F46325B-C901-44E6-A5D1-40E5121822C1}"/>
    <hyperlink ref="I50" location="'FF7'!A1" display="FF7" xr:uid="{58766FC6-1097-4669-B004-2B4D7628F43F}"/>
    <hyperlink ref="J50" location="'FF8'!A1" display="FF8" xr:uid="{15A4D1D6-0F4B-49C2-9963-B538D659D6B2}"/>
    <hyperlink ref="K50" location="'FF9'!A1" display="FF9" xr:uid="{8840DE31-B04F-4BF0-83D9-EC588B56074A}"/>
    <hyperlink ref="L50" location="'FF10'!A1" display="FF10" xr:uid="{7ABF8D1A-B49D-40E4-BC07-6BF557705F35}"/>
    <hyperlink ref="C50" location="'Ar - Fontes fixas - FF1'!A1" display="FF1" xr:uid="{51FE1DBF-4BFD-4717-A0CD-0824B77C7149}"/>
    <hyperlink ref="M50" location="'FF11'!A1" display="FF11" xr:uid="{83137E83-D1E5-4A28-98DD-943B82E0539B}"/>
    <hyperlink ref="N50" location="'FF12'!A1" display="FF12" xr:uid="{6022F302-2C18-46CC-A087-11F4DFF692A1}"/>
    <hyperlink ref="O50" location="'FF13'!A1" display="FF13" xr:uid="{E4B4358E-6D54-4B1F-986A-6BCED9C9220D}"/>
    <hyperlink ref="N41" location="'FF2'!A1" display="Voltar acima" xr:uid="{CA0A6994-EF45-4437-93C2-0D5DB2690504}"/>
    <hyperlink ref="P89" location="'FF2'!A1" display="Voltar acima" xr:uid="{DB83F1D8-67D6-482D-B1DE-3DE2CBDE94EC}"/>
    <hyperlink ref="P91" location="'Folha de rosto'!A1" display="Voltar ao início" xr:uid="{539FD934-DD0B-4499-8387-D3CA123E1C24}"/>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03751DF-BC5F-4EEF-88AA-0D73F21ACABD}">
          <x14:formula1>
            <xm:f>Suporte!$H$8:$H$38</xm:f>
          </x14:formula1>
          <xm:sqref>B23:B40 B59:B81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8B775-C24C-4F3D-9EFB-604EBA7B1065}">
  <sheetPr>
    <tabColor theme="7" tint="0.79998168889431442"/>
  </sheetPr>
  <dimension ref="A1:AM96"/>
  <sheetViews>
    <sheetView showZeros="0" zoomScale="96" zoomScaleNormal="96" workbookViewId="0">
      <selection activeCell="B13" sqref="B13"/>
    </sheetView>
  </sheetViews>
  <sheetFormatPr defaultRowHeight="15" x14ac:dyDescent="0.25"/>
  <cols>
    <col min="1" max="1" width="9.140625" style="46"/>
    <col min="2" max="2" width="17.42578125" customWidth="1"/>
    <col min="3" max="3" width="21.140625" customWidth="1"/>
    <col min="4" max="4" width="14.7109375" customWidth="1"/>
    <col min="5" max="5" width="17.140625" customWidth="1"/>
    <col min="6" max="6" width="17.7109375" customWidth="1"/>
    <col min="7" max="7" width="16.42578125" customWidth="1"/>
    <col min="8" max="8" width="17" customWidth="1"/>
    <col min="9" max="9" width="14.42578125" customWidth="1"/>
    <col min="10" max="10" width="14.7109375" customWidth="1"/>
    <col min="11" max="11" width="16.42578125" customWidth="1"/>
    <col min="12" max="12" width="12.5703125" customWidth="1"/>
    <col min="13" max="13" width="13.85546875" customWidth="1"/>
    <col min="14" max="14" width="13.28515625" customWidth="1"/>
    <col min="15" max="15" width="15.140625" customWidth="1"/>
    <col min="16" max="18" width="14.85546875" customWidth="1"/>
    <col min="19" max="19" width="14" customWidth="1"/>
    <col min="20" max="20" width="14.42578125" customWidth="1"/>
    <col min="21" max="21" width="13.7109375" customWidth="1"/>
    <col min="22" max="22" width="17" customWidth="1"/>
    <col min="23" max="23" width="14.5703125" customWidth="1"/>
    <col min="24" max="24" width="16.7109375" customWidth="1"/>
    <col min="25" max="26" width="15" customWidth="1"/>
    <col min="27" max="27" width="16" customWidth="1"/>
    <col min="28" max="28" width="14.5703125" customWidth="1"/>
  </cols>
  <sheetData>
    <row r="1" spans="1:33" x14ac:dyDescent="0.25">
      <c r="A1" s="192"/>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row>
    <row r="2" spans="1:33" ht="27.75" customHeight="1" x14ac:dyDescent="0.25">
      <c r="A2" s="1"/>
      <c r="B2" s="45" t="s">
        <v>955</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6"/>
      <c r="AD2" s="286"/>
      <c r="AE2" s="286"/>
      <c r="AF2" s="286"/>
      <c r="AG2" s="286"/>
    </row>
    <row r="3" spans="1:33" s="46" customFormat="1" ht="23.25" x14ac:dyDescent="0.25">
      <c r="A3" s="1"/>
      <c r="B3" s="86"/>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1"/>
      <c r="AD3" s="1"/>
      <c r="AE3" s="1"/>
      <c r="AF3" s="1"/>
      <c r="AG3" s="1"/>
    </row>
    <row r="4" spans="1:33" s="46" customFormat="1" ht="23.25" x14ac:dyDescent="0.25">
      <c r="A4" s="1"/>
      <c r="B4" s="86"/>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1"/>
      <c r="AD4" s="1"/>
      <c r="AE4" s="1"/>
      <c r="AF4" s="1"/>
      <c r="AG4" s="1"/>
    </row>
    <row r="5" spans="1:33" s="46" customFormat="1" ht="15" customHeight="1" x14ac:dyDescent="0.25">
      <c r="A5" s="1"/>
      <c r="B5" s="391" t="s">
        <v>558</v>
      </c>
      <c r="C5" s="391"/>
      <c r="D5" s="391"/>
      <c r="E5" s="391"/>
      <c r="F5" s="391"/>
      <c r="G5" s="391"/>
      <c r="H5" s="127"/>
      <c r="I5" s="287"/>
      <c r="J5" s="287"/>
      <c r="K5" s="287"/>
      <c r="L5" s="287"/>
      <c r="M5" s="287"/>
      <c r="N5" s="287"/>
      <c r="O5" s="287"/>
      <c r="P5" s="287"/>
      <c r="Q5" s="287"/>
      <c r="R5" s="287"/>
      <c r="S5" s="287"/>
      <c r="T5" s="287"/>
      <c r="U5" s="287"/>
      <c r="V5" s="287"/>
      <c r="W5" s="287"/>
      <c r="X5" s="287"/>
      <c r="Y5" s="287"/>
      <c r="Z5" s="287"/>
      <c r="AA5" s="287"/>
      <c r="AB5" s="287"/>
      <c r="AC5" s="1"/>
      <c r="AD5" s="1"/>
      <c r="AE5" s="1"/>
      <c r="AF5" s="1"/>
      <c r="AG5" s="1"/>
    </row>
    <row r="6" spans="1:33" s="46" customFormat="1" ht="15" customHeight="1" x14ac:dyDescent="0.25">
      <c r="A6" s="1"/>
      <c r="B6" s="391" t="s">
        <v>111</v>
      </c>
      <c r="C6" s="391"/>
      <c r="D6" s="391"/>
      <c r="E6" s="391"/>
      <c r="F6" s="391"/>
      <c r="G6" s="391"/>
      <c r="H6" s="127"/>
      <c r="I6" s="287"/>
      <c r="J6" s="287"/>
      <c r="K6" s="287"/>
      <c r="L6" s="287"/>
      <c r="M6" s="287"/>
      <c r="N6" s="287"/>
      <c r="O6" s="287"/>
      <c r="P6" s="287"/>
      <c r="Q6" s="287"/>
      <c r="R6" s="287"/>
      <c r="S6" s="287"/>
      <c r="T6" s="287"/>
      <c r="U6" s="287"/>
      <c r="V6" s="287"/>
      <c r="W6" s="287"/>
      <c r="X6" s="287"/>
      <c r="Y6" s="287"/>
      <c r="Z6" s="287"/>
      <c r="AA6" s="287"/>
      <c r="AB6" s="287"/>
      <c r="AC6" s="1"/>
      <c r="AD6" s="1"/>
      <c r="AE6" s="1"/>
      <c r="AF6" s="1"/>
      <c r="AG6" s="1"/>
    </row>
    <row r="7" spans="1:33" s="46" customFormat="1" ht="15" customHeight="1" x14ac:dyDescent="0.25">
      <c r="A7" s="1"/>
      <c r="B7" s="310"/>
      <c r="C7" s="310"/>
      <c r="D7" s="310"/>
      <c r="E7" s="310"/>
      <c r="F7" s="310"/>
      <c r="G7" s="310"/>
      <c r="H7" s="127"/>
      <c r="I7" s="287"/>
      <c r="J7" s="287"/>
      <c r="K7" s="287"/>
      <c r="L7" s="287"/>
      <c r="M7" s="287"/>
      <c r="N7" s="287"/>
      <c r="O7" s="287"/>
      <c r="P7" s="287"/>
      <c r="Q7" s="287"/>
      <c r="R7" s="287"/>
      <c r="S7" s="287"/>
      <c r="T7" s="287"/>
      <c r="U7" s="287"/>
      <c r="V7" s="287"/>
      <c r="W7" s="287"/>
      <c r="X7" s="287"/>
      <c r="Y7" s="287"/>
      <c r="Z7" s="287"/>
      <c r="AA7" s="287"/>
      <c r="AB7" s="287"/>
      <c r="AC7" s="1"/>
      <c r="AD7" s="1"/>
      <c r="AE7" s="1"/>
      <c r="AF7" s="1"/>
      <c r="AG7" s="1"/>
    </row>
    <row r="8" spans="1:33" s="46" customFormat="1" ht="23.25" x14ac:dyDescent="0.25">
      <c r="A8" s="1"/>
      <c r="B8" s="86"/>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1"/>
      <c r="AD8" s="1"/>
      <c r="AE8" s="1"/>
      <c r="AF8" s="1"/>
      <c r="AG8" s="1"/>
    </row>
    <row r="9" spans="1:33" ht="23.25" x14ac:dyDescent="0.25">
      <c r="A9" s="1"/>
      <c r="B9" s="86"/>
      <c r="C9" s="287"/>
      <c r="D9" s="287"/>
      <c r="E9" s="287"/>
      <c r="F9" s="287"/>
      <c r="G9" s="287"/>
      <c r="H9" s="1"/>
      <c r="I9" s="1"/>
      <c r="J9" s="1"/>
      <c r="K9" s="1"/>
      <c r="L9" s="1"/>
      <c r="M9" s="1"/>
      <c r="N9" s="1"/>
      <c r="O9" s="1"/>
      <c r="P9" s="1"/>
      <c r="Q9" s="1"/>
      <c r="R9" s="1"/>
      <c r="S9" s="1"/>
      <c r="T9" s="1"/>
      <c r="U9" s="1"/>
      <c r="V9" s="1"/>
      <c r="W9" s="1"/>
      <c r="X9" s="1"/>
      <c r="Y9" s="1"/>
      <c r="Z9" s="1"/>
      <c r="AA9" s="1"/>
      <c r="AB9" s="1"/>
      <c r="AC9" s="1"/>
      <c r="AD9" s="1"/>
      <c r="AE9" s="1"/>
      <c r="AF9" s="1"/>
      <c r="AG9" s="1"/>
    </row>
    <row r="10" spans="1:33" ht="26.25" customHeight="1" x14ac:dyDescent="0.3">
      <c r="A10" s="265"/>
      <c r="B10" s="74" t="s">
        <v>99</v>
      </c>
      <c r="C10" s="77"/>
      <c r="D10" s="77"/>
      <c r="E10" s="77"/>
      <c r="F10" s="77"/>
      <c r="G10" s="77"/>
      <c r="H10" s="77"/>
      <c r="I10" s="77"/>
      <c r="J10" s="77"/>
      <c r="K10" s="77"/>
      <c r="L10" s="77"/>
      <c r="M10" s="77"/>
      <c r="N10" s="77"/>
      <c r="O10" s="77"/>
      <c r="P10" s="77"/>
      <c r="Q10" s="77"/>
      <c r="R10" s="77"/>
      <c r="S10" s="77"/>
      <c r="T10" s="77"/>
      <c r="U10" s="77"/>
      <c r="V10" s="77"/>
      <c r="W10" s="77"/>
      <c r="X10" s="311"/>
      <c r="Y10" s="311"/>
      <c r="Z10" s="311"/>
      <c r="AA10" s="311"/>
      <c r="AB10" s="311"/>
      <c r="AC10" s="290"/>
      <c r="AD10" s="290"/>
      <c r="AE10" s="290"/>
      <c r="AF10" s="290"/>
      <c r="AG10" s="290"/>
    </row>
    <row r="11" spans="1:33" ht="18" x14ac:dyDescent="0.25">
      <c r="A11" s="265"/>
      <c r="B11" s="73"/>
      <c r="C11" s="190"/>
      <c r="D11" s="190"/>
      <c r="E11" s="190"/>
      <c r="F11" s="190"/>
      <c r="G11" s="190"/>
      <c r="H11" s="190"/>
      <c r="I11" s="190"/>
      <c r="J11" s="190"/>
      <c r="K11" s="190"/>
      <c r="L11" s="190"/>
      <c r="M11" s="190"/>
      <c r="N11" s="190"/>
      <c r="O11" s="190"/>
      <c r="P11" s="190"/>
      <c r="Q11" s="190"/>
      <c r="R11" s="190"/>
      <c r="S11" s="190"/>
      <c r="T11" s="190"/>
      <c r="U11" s="190"/>
      <c r="V11" s="190"/>
      <c r="W11" s="190"/>
      <c r="X11" s="1"/>
      <c r="Y11" s="1"/>
      <c r="Z11" s="1"/>
      <c r="AA11" s="1"/>
      <c r="AB11" s="1"/>
      <c r="AC11" s="1"/>
      <c r="AD11" s="1"/>
      <c r="AE11" s="1"/>
      <c r="AF11" s="1"/>
      <c r="AG11" s="1"/>
    </row>
    <row r="12" spans="1:33" ht="18" x14ac:dyDescent="0.25">
      <c r="A12" s="265"/>
      <c r="B12" s="73"/>
      <c r="C12" s="190"/>
      <c r="D12" s="190"/>
      <c r="E12" s="190"/>
      <c r="F12" s="190"/>
      <c r="G12" s="190"/>
      <c r="H12" s="190"/>
      <c r="I12" s="190"/>
      <c r="J12" s="190"/>
      <c r="K12" s="190"/>
      <c r="L12" s="190"/>
      <c r="M12" s="190"/>
      <c r="N12" s="190"/>
      <c r="O12" s="190"/>
      <c r="P12" s="190"/>
      <c r="Q12" s="190"/>
      <c r="R12" s="190"/>
      <c r="S12" s="190"/>
      <c r="T12" s="190"/>
      <c r="U12" s="190"/>
      <c r="V12" s="190"/>
      <c r="W12" s="190"/>
      <c r="X12" s="1"/>
      <c r="Y12" s="1"/>
      <c r="Z12" s="1"/>
      <c r="AA12" s="1"/>
      <c r="AB12" s="1"/>
      <c r="AC12" s="1"/>
      <c r="AD12" s="1"/>
      <c r="AE12" s="1"/>
      <c r="AF12" s="1"/>
      <c r="AG12" s="1"/>
    </row>
    <row r="13" spans="1:33" ht="18" x14ac:dyDescent="0.25">
      <c r="A13" s="265"/>
      <c r="B13" s="73"/>
      <c r="C13" s="73"/>
      <c r="D13" s="316" t="s">
        <v>884</v>
      </c>
      <c r="E13" s="255" t="s">
        <v>102</v>
      </c>
      <c r="F13" s="255"/>
      <c r="G13" s="255" t="s">
        <v>104</v>
      </c>
      <c r="H13" s="255" t="s">
        <v>105</v>
      </c>
      <c r="I13" s="255" t="s">
        <v>106</v>
      </c>
      <c r="J13" s="255" t="s">
        <v>107</v>
      </c>
      <c r="K13" s="255" t="s">
        <v>108</v>
      </c>
      <c r="L13" s="255" t="s">
        <v>109</v>
      </c>
      <c r="M13" s="255" t="s">
        <v>110</v>
      </c>
      <c r="N13" s="54" t="s">
        <v>776</v>
      </c>
      <c r="O13" s="54" t="s">
        <v>777</v>
      </c>
      <c r="P13" s="272" t="s">
        <v>778</v>
      </c>
      <c r="Q13" s="3"/>
      <c r="R13" s="3"/>
      <c r="S13" s="3"/>
      <c r="T13" s="3"/>
      <c r="U13" s="3"/>
      <c r="V13" s="3"/>
      <c r="W13" s="3"/>
      <c r="X13" s="287"/>
      <c r="Y13" s="287"/>
      <c r="Z13" s="287"/>
      <c r="AA13" s="287"/>
      <c r="AB13" s="287"/>
      <c r="AC13" s="1"/>
      <c r="AD13" s="1"/>
      <c r="AE13" s="1"/>
      <c r="AF13" s="1"/>
      <c r="AG13" s="1"/>
    </row>
    <row r="14" spans="1:33" ht="18" x14ac:dyDescent="0.25">
      <c r="A14" s="265"/>
      <c r="B14" s="73"/>
      <c r="C14" s="190"/>
      <c r="D14" s="190"/>
      <c r="E14" s="190"/>
      <c r="F14" s="190"/>
      <c r="G14" s="190"/>
      <c r="H14" s="190"/>
      <c r="I14" s="190"/>
      <c r="J14" s="190"/>
      <c r="K14" s="190"/>
      <c r="L14" s="190"/>
      <c r="M14" s="190"/>
      <c r="N14" s="190"/>
      <c r="O14" s="3"/>
      <c r="P14" s="3"/>
      <c r="Q14" s="3"/>
      <c r="R14" s="3"/>
      <c r="S14" s="3"/>
      <c r="T14" s="3"/>
      <c r="U14" s="3"/>
      <c r="V14" s="3"/>
      <c r="W14" s="3"/>
      <c r="X14" s="287"/>
      <c r="Y14" s="287"/>
      <c r="Z14" s="287"/>
      <c r="AA14" s="287"/>
      <c r="AB14" s="287"/>
      <c r="AC14" s="1"/>
      <c r="AD14" s="1"/>
      <c r="AE14" s="1"/>
      <c r="AF14" s="1"/>
      <c r="AG14" s="1"/>
    </row>
    <row r="15" spans="1:33" x14ac:dyDescent="0.25">
      <c r="A15" s="85"/>
      <c r="B15" s="108"/>
      <c r="C15" s="108"/>
      <c r="D15" s="108"/>
      <c r="E15" s="108"/>
      <c r="F15" s="108"/>
      <c r="G15" s="108"/>
      <c r="H15" s="108"/>
      <c r="I15" s="108"/>
      <c r="J15" s="108"/>
      <c r="K15" s="313"/>
      <c r="L15" s="313"/>
      <c r="M15" s="313"/>
      <c r="N15" s="313"/>
      <c r="O15" s="313"/>
      <c r="P15" s="313"/>
      <c r="Q15" s="313"/>
      <c r="R15" s="313"/>
      <c r="S15" s="313"/>
      <c r="T15" s="313"/>
      <c r="U15" s="313"/>
      <c r="V15" s="313"/>
      <c r="W15" s="313"/>
      <c r="X15" s="287"/>
      <c r="Y15" s="287"/>
      <c r="Z15" s="287"/>
      <c r="AA15" s="287"/>
      <c r="AB15" s="287"/>
      <c r="AC15" s="1"/>
      <c r="AD15" s="1"/>
      <c r="AE15" s="1"/>
      <c r="AF15" s="1"/>
      <c r="AG15" s="1"/>
    </row>
    <row r="16" spans="1:33" x14ac:dyDescent="0.25">
      <c r="A16" s="85"/>
      <c r="B16" s="111" t="s">
        <v>956</v>
      </c>
      <c r="C16" s="108"/>
      <c r="D16" s="108"/>
      <c r="E16" s="108"/>
      <c r="F16" s="108"/>
      <c r="G16" s="108"/>
      <c r="H16" s="108"/>
      <c r="I16" s="108"/>
      <c r="J16" s="108"/>
      <c r="K16" s="313"/>
      <c r="L16" s="313"/>
      <c r="M16" s="313"/>
      <c r="N16" s="313"/>
      <c r="O16" s="313"/>
      <c r="P16" s="313"/>
      <c r="Q16" s="313"/>
      <c r="R16" s="313"/>
      <c r="S16" s="313"/>
      <c r="T16" s="313"/>
      <c r="U16" s="313"/>
      <c r="V16" s="313"/>
      <c r="W16" s="313"/>
      <c r="X16" s="287"/>
      <c r="Y16" s="287"/>
      <c r="Z16" s="287"/>
      <c r="AA16" s="287"/>
      <c r="AB16" s="287"/>
      <c r="AC16" s="1"/>
      <c r="AD16" s="1"/>
      <c r="AE16" s="1"/>
      <c r="AF16" s="1"/>
      <c r="AG16" s="1"/>
    </row>
    <row r="17" spans="1:33" x14ac:dyDescent="0.25">
      <c r="A17" s="85"/>
      <c r="B17" s="108"/>
      <c r="C17" s="108"/>
      <c r="D17" s="108"/>
      <c r="E17" s="108"/>
      <c r="F17" s="108"/>
      <c r="G17" s="108"/>
      <c r="H17" s="108"/>
      <c r="I17" s="108"/>
      <c r="J17" s="108"/>
      <c r="K17" s="313"/>
      <c r="L17" s="313"/>
      <c r="M17" s="313"/>
      <c r="N17" s="313"/>
      <c r="O17" s="313"/>
      <c r="P17" s="313"/>
      <c r="Q17" s="313"/>
      <c r="R17" s="313"/>
      <c r="S17" s="313"/>
      <c r="T17" s="313"/>
      <c r="U17" s="313"/>
      <c r="V17" s="313"/>
      <c r="W17" s="313"/>
      <c r="X17" s="287"/>
      <c r="Y17" s="287"/>
      <c r="Z17" s="287"/>
      <c r="AA17" s="287"/>
      <c r="AB17" s="287"/>
      <c r="AC17" s="1"/>
      <c r="AD17" s="1"/>
      <c r="AE17" s="1"/>
      <c r="AF17" s="1"/>
      <c r="AG17" s="1"/>
    </row>
    <row r="18" spans="1:33" ht="21" customHeight="1" x14ac:dyDescent="0.25">
      <c r="A18" s="85"/>
      <c r="B18" s="458" t="s">
        <v>197</v>
      </c>
      <c r="C18" s="459"/>
      <c r="D18" s="460"/>
      <c r="E18" s="108"/>
      <c r="F18" s="108"/>
      <c r="G18" s="108"/>
      <c r="H18" s="108"/>
      <c r="I18" s="108"/>
      <c r="J18" s="108"/>
      <c r="K18" s="313"/>
      <c r="L18" s="313"/>
      <c r="M18" s="313"/>
      <c r="N18" s="313"/>
      <c r="O18" s="313"/>
      <c r="P18" s="313"/>
      <c r="Q18" s="313"/>
      <c r="R18" s="313"/>
      <c r="S18" s="313"/>
      <c r="T18" s="313"/>
      <c r="U18" s="313"/>
      <c r="V18" s="313"/>
      <c r="W18" s="313"/>
      <c r="X18" s="287"/>
      <c r="Y18" s="287"/>
      <c r="Z18" s="287"/>
      <c r="AA18" s="287"/>
      <c r="AB18" s="287"/>
      <c r="AC18" s="1"/>
      <c r="AD18" s="1"/>
      <c r="AE18" s="1"/>
      <c r="AF18" s="1"/>
      <c r="AG18" s="1"/>
    </row>
    <row r="19" spans="1:33" ht="23.25" customHeight="1" x14ac:dyDescent="0.25">
      <c r="A19" s="85"/>
      <c r="B19" s="461" t="s">
        <v>90</v>
      </c>
      <c r="C19" s="462"/>
      <c r="D19" s="314"/>
      <c r="E19" s="108"/>
      <c r="F19" s="108"/>
      <c r="G19" s="108"/>
      <c r="H19" s="108"/>
      <c r="I19" s="108"/>
      <c r="J19" s="108"/>
      <c r="K19" s="313"/>
      <c r="L19" s="313"/>
      <c r="M19" s="313"/>
      <c r="N19" s="313"/>
      <c r="O19" s="313"/>
      <c r="P19" s="313"/>
      <c r="Q19" s="313"/>
      <c r="R19" s="313"/>
      <c r="S19" s="313"/>
      <c r="T19" s="313"/>
      <c r="U19" s="313"/>
      <c r="V19" s="313"/>
      <c r="W19" s="313"/>
      <c r="X19" s="287"/>
      <c r="Y19" s="287"/>
      <c r="Z19" s="287"/>
      <c r="AA19" s="287"/>
      <c r="AB19" s="287"/>
      <c r="AC19" s="1"/>
      <c r="AD19" s="1"/>
      <c r="AE19" s="1"/>
      <c r="AF19" s="1"/>
      <c r="AG19" s="1"/>
    </row>
    <row r="20" spans="1:33" x14ac:dyDescent="0.25">
      <c r="A20" s="85"/>
      <c r="B20" s="108"/>
      <c r="C20" s="108"/>
      <c r="D20" s="108"/>
      <c r="E20" s="108"/>
      <c r="F20" s="108"/>
      <c r="G20" s="108"/>
      <c r="H20" s="108"/>
      <c r="I20" s="108"/>
      <c r="J20" s="108"/>
      <c r="K20" s="313"/>
      <c r="L20" s="313"/>
      <c r="M20" s="313"/>
      <c r="N20" s="313"/>
      <c r="O20" s="313"/>
      <c r="P20" s="313"/>
      <c r="Q20" s="313"/>
      <c r="R20" s="313"/>
      <c r="S20" s="313"/>
      <c r="T20" s="313"/>
      <c r="U20" s="313"/>
      <c r="V20" s="313"/>
      <c r="W20" s="313"/>
      <c r="X20" s="287"/>
      <c r="Y20" s="287"/>
      <c r="Z20" s="287"/>
      <c r="AA20" s="287"/>
      <c r="AB20" s="287"/>
      <c r="AC20" s="1"/>
      <c r="AD20" s="1"/>
      <c r="AE20" s="1"/>
      <c r="AF20" s="1"/>
      <c r="AG20" s="1"/>
    </row>
    <row r="21" spans="1:33" ht="63.75" customHeight="1" x14ac:dyDescent="0.25">
      <c r="A21" s="85"/>
      <c r="B21" s="249" t="s">
        <v>94</v>
      </c>
      <c r="C21" s="249" t="s">
        <v>800</v>
      </c>
      <c r="D21" s="249" t="s">
        <v>96</v>
      </c>
      <c r="E21" s="249" t="s">
        <v>824</v>
      </c>
      <c r="F21" s="249" t="s">
        <v>795</v>
      </c>
      <c r="G21" s="249" t="s">
        <v>792</v>
      </c>
      <c r="H21" s="249" t="s">
        <v>793</v>
      </c>
      <c r="I21" s="398" t="s">
        <v>847</v>
      </c>
      <c r="J21" s="398"/>
      <c r="K21" s="249" t="s">
        <v>137</v>
      </c>
      <c r="L21" s="1"/>
      <c r="M21" s="1"/>
      <c r="N21" s="1"/>
      <c r="O21" s="287"/>
      <c r="P21" s="287"/>
      <c r="Q21" s="287"/>
      <c r="R21" s="287"/>
      <c r="S21" s="270"/>
      <c r="T21" s="270"/>
      <c r="U21" s="270"/>
      <c r="V21" s="270"/>
      <c r="W21" s="270"/>
      <c r="X21" s="287"/>
      <c r="Y21" s="287"/>
      <c r="Z21" s="287"/>
      <c r="AA21" s="287"/>
      <c r="AB21" s="287"/>
      <c r="AC21" s="1"/>
      <c r="AD21" s="1"/>
      <c r="AE21" s="1"/>
      <c r="AF21" s="1"/>
      <c r="AG21" s="1"/>
    </row>
    <row r="22" spans="1:33" ht="16.5" customHeight="1" x14ac:dyDescent="0.25">
      <c r="A22" s="85"/>
      <c r="B22" s="247" t="s">
        <v>10</v>
      </c>
      <c r="C22" s="164"/>
      <c r="D22" s="142"/>
      <c r="E22" s="211">
        <f>G22*'Ar - Fontes fixas - Geral'!$Q$13</f>
        <v>0</v>
      </c>
      <c r="F22" s="62"/>
      <c r="G22" s="62"/>
      <c r="H22" s="220"/>
      <c r="I22" s="452" t="s">
        <v>10</v>
      </c>
      <c r="J22" s="452"/>
      <c r="K22" s="164"/>
      <c r="L22" s="1"/>
      <c r="M22" s="1"/>
      <c r="N22" s="1"/>
      <c r="O22" s="1"/>
      <c r="P22" s="1"/>
      <c r="Q22" s="1"/>
      <c r="R22" s="1"/>
      <c r="S22" s="270"/>
      <c r="T22" s="270"/>
      <c r="U22" s="270"/>
      <c r="V22" s="270"/>
      <c r="W22" s="270"/>
      <c r="X22" s="1"/>
      <c r="Y22" s="1"/>
      <c r="Z22" s="1"/>
      <c r="AA22" s="1"/>
      <c r="AB22" s="1"/>
      <c r="AC22" s="1"/>
      <c r="AD22" s="1"/>
      <c r="AE22" s="1"/>
      <c r="AF22" s="1"/>
      <c r="AG22" s="1"/>
    </row>
    <row r="23" spans="1:33" ht="16.5" customHeight="1" x14ac:dyDescent="0.25">
      <c r="A23" s="85"/>
      <c r="B23" s="247" t="s">
        <v>10</v>
      </c>
      <c r="C23" s="164"/>
      <c r="D23" s="142"/>
      <c r="E23" s="211">
        <f>G23*'Ar - Fontes fixas - Geral'!$Q$13</f>
        <v>0</v>
      </c>
      <c r="F23" s="62"/>
      <c r="G23" s="62"/>
      <c r="H23" s="220"/>
      <c r="I23" s="452" t="s">
        <v>10</v>
      </c>
      <c r="J23" s="452"/>
      <c r="K23" s="164"/>
      <c r="L23" s="1"/>
      <c r="M23" s="1"/>
      <c r="N23" s="1"/>
      <c r="O23" s="1"/>
      <c r="P23" s="1"/>
      <c r="Q23" s="1"/>
      <c r="R23" s="1"/>
      <c r="S23" s="270"/>
      <c r="T23" s="270"/>
      <c r="U23" s="270"/>
      <c r="V23" s="270"/>
      <c r="W23" s="270"/>
      <c r="X23" s="1"/>
      <c r="Y23" s="1"/>
      <c r="Z23" s="1"/>
      <c r="AA23" s="1"/>
      <c r="AB23" s="1"/>
      <c r="AC23" s="1"/>
      <c r="AD23" s="1"/>
      <c r="AE23" s="1"/>
      <c r="AF23" s="1"/>
      <c r="AG23" s="1"/>
    </row>
    <row r="24" spans="1:33" ht="16.5" customHeight="1" x14ac:dyDescent="0.25">
      <c r="A24" s="85"/>
      <c r="B24" s="247" t="s">
        <v>10</v>
      </c>
      <c r="C24" s="164"/>
      <c r="D24" s="142"/>
      <c r="E24" s="211">
        <f>G24*'Ar - Fontes fixas - Geral'!$Q$13</f>
        <v>0</v>
      </c>
      <c r="F24" s="62"/>
      <c r="G24" s="62"/>
      <c r="H24" s="220"/>
      <c r="I24" s="452" t="s">
        <v>10</v>
      </c>
      <c r="J24" s="452"/>
      <c r="K24" s="164"/>
      <c r="L24" s="1"/>
      <c r="M24" s="1"/>
      <c r="N24" s="1"/>
      <c r="O24" s="1"/>
      <c r="P24" s="1"/>
      <c r="Q24" s="1"/>
      <c r="R24" s="1"/>
      <c r="S24" s="270"/>
      <c r="T24" s="270"/>
      <c r="U24" s="270"/>
      <c r="V24" s="270"/>
      <c r="W24" s="270"/>
      <c r="X24" s="1"/>
      <c r="Y24" s="1"/>
      <c r="Z24" s="1"/>
      <c r="AA24" s="1"/>
      <c r="AB24" s="1"/>
      <c r="AC24" s="1"/>
      <c r="AD24" s="1"/>
      <c r="AE24" s="1"/>
      <c r="AF24" s="1"/>
      <c r="AG24" s="1"/>
    </row>
    <row r="25" spans="1:33" ht="16.5" customHeight="1" x14ac:dyDescent="0.25">
      <c r="A25" s="85"/>
      <c r="B25" s="247" t="s">
        <v>10</v>
      </c>
      <c r="C25" s="164"/>
      <c r="D25" s="142"/>
      <c r="E25" s="211">
        <f>G25*'Ar - Fontes fixas - Geral'!$Q$13</f>
        <v>0</v>
      </c>
      <c r="F25" s="62"/>
      <c r="G25" s="62"/>
      <c r="H25" s="220"/>
      <c r="I25" s="452" t="s">
        <v>10</v>
      </c>
      <c r="J25" s="452"/>
      <c r="K25" s="164"/>
      <c r="L25" s="1"/>
      <c r="M25" s="1"/>
      <c r="N25" s="1"/>
      <c r="O25" s="1"/>
      <c r="P25" s="1"/>
      <c r="Q25" s="1"/>
      <c r="R25" s="1"/>
      <c r="S25" s="270"/>
      <c r="T25" s="270"/>
      <c r="U25" s="270"/>
      <c r="V25" s="270"/>
      <c r="W25" s="270"/>
      <c r="X25" s="1"/>
      <c r="Y25" s="1"/>
      <c r="Z25" s="1"/>
      <c r="AA25" s="1"/>
      <c r="AB25" s="1"/>
      <c r="AC25" s="1"/>
      <c r="AD25" s="1"/>
      <c r="AE25" s="1"/>
      <c r="AF25" s="1"/>
      <c r="AG25" s="1"/>
    </row>
    <row r="26" spans="1:33" ht="16.5" customHeight="1" x14ac:dyDescent="0.25">
      <c r="A26" s="85"/>
      <c r="B26" s="247" t="s">
        <v>10</v>
      </c>
      <c r="C26" s="164"/>
      <c r="D26" s="142"/>
      <c r="E26" s="211">
        <f>G26*'Ar - Fontes fixas - Geral'!$Q$13</f>
        <v>0</v>
      </c>
      <c r="F26" s="62"/>
      <c r="G26" s="62"/>
      <c r="H26" s="220"/>
      <c r="I26" s="452" t="s">
        <v>10</v>
      </c>
      <c r="J26" s="452"/>
      <c r="K26" s="164"/>
      <c r="L26" s="1"/>
      <c r="M26" s="1"/>
      <c r="N26" s="1"/>
      <c r="O26" s="1"/>
      <c r="P26" s="1"/>
      <c r="Q26" s="1"/>
      <c r="R26" s="1"/>
      <c r="S26" s="270"/>
      <c r="T26" s="270"/>
      <c r="U26" s="270"/>
      <c r="V26" s="270"/>
      <c r="W26" s="270"/>
      <c r="X26" s="1"/>
      <c r="Y26" s="1"/>
      <c r="Z26" s="1"/>
      <c r="AA26" s="1"/>
      <c r="AB26" s="1"/>
      <c r="AC26" s="1"/>
      <c r="AD26" s="1"/>
      <c r="AE26" s="1"/>
      <c r="AF26" s="1"/>
      <c r="AG26" s="1"/>
    </row>
    <row r="27" spans="1:33" ht="16.5" customHeight="1" x14ac:dyDescent="0.25">
      <c r="A27" s="85"/>
      <c r="B27" s="247" t="s">
        <v>10</v>
      </c>
      <c r="C27" s="164"/>
      <c r="D27" s="142"/>
      <c r="E27" s="211">
        <f>G27*'Ar - Fontes fixas - Geral'!$Q$13</f>
        <v>0</v>
      </c>
      <c r="F27" s="62"/>
      <c r="G27" s="62"/>
      <c r="H27" s="220"/>
      <c r="I27" s="452" t="s">
        <v>10</v>
      </c>
      <c r="J27" s="452"/>
      <c r="K27" s="164"/>
      <c r="L27" s="1"/>
      <c r="M27" s="1"/>
      <c r="N27" s="1"/>
      <c r="O27" s="1"/>
      <c r="P27" s="1"/>
      <c r="Q27" s="1"/>
      <c r="R27" s="1"/>
      <c r="S27" s="270"/>
      <c r="T27" s="270"/>
      <c r="U27" s="270"/>
      <c r="V27" s="270"/>
      <c r="W27" s="270"/>
      <c r="X27" s="1"/>
      <c r="Y27" s="1"/>
      <c r="Z27" s="1"/>
      <c r="AA27" s="1"/>
      <c r="AB27" s="1"/>
      <c r="AC27" s="1"/>
      <c r="AD27" s="1"/>
      <c r="AE27" s="1"/>
      <c r="AF27" s="1"/>
      <c r="AG27" s="1"/>
    </row>
    <row r="28" spans="1:33" ht="16.5" customHeight="1" x14ac:dyDescent="0.25">
      <c r="A28" s="85"/>
      <c r="B28" s="247" t="s">
        <v>10</v>
      </c>
      <c r="C28" s="164"/>
      <c r="D28" s="142"/>
      <c r="E28" s="211">
        <f>G28*'Ar - Fontes fixas - Geral'!$Q$13</f>
        <v>0</v>
      </c>
      <c r="F28" s="62"/>
      <c r="G28" s="62"/>
      <c r="H28" s="220"/>
      <c r="I28" s="452" t="s">
        <v>10</v>
      </c>
      <c r="J28" s="452"/>
      <c r="K28" s="164"/>
      <c r="L28" s="1"/>
      <c r="M28" s="1"/>
      <c r="N28" s="1"/>
      <c r="O28" s="1"/>
      <c r="P28" s="1"/>
      <c r="Q28" s="1"/>
      <c r="R28" s="1"/>
      <c r="S28" s="270"/>
      <c r="T28" s="270"/>
      <c r="U28" s="270"/>
      <c r="V28" s="270"/>
      <c r="W28" s="270"/>
      <c r="X28" s="1"/>
      <c r="Y28" s="1"/>
      <c r="Z28" s="1"/>
      <c r="AA28" s="1"/>
      <c r="AB28" s="1"/>
      <c r="AC28" s="1"/>
      <c r="AD28" s="1"/>
      <c r="AE28" s="1"/>
      <c r="AF28" s="1"/>
      <c r="AG28" s="1"/>
    </row>
    <row r="29" spans="1:33" ht="16.5" customHeight="1" x14ac:dyDescent="0.25">
      <c r="A29" s="85"/>
      <c r="B29" s="247" t="s">
        <v>10</v>
      </c>
      <c r="C29" s="164"/>
      <c r="D29" s="142"/>
      <c r="E29" s="211">
        <f>G29*'Ar - Fontes fixas - Geral'!$Q$13</f>
        <v>0</v>
      </c>
      <c r="F29" s="62"/>
      <c r="G29" s="62"/>
      <c r="H29" s="220"/>
      <c r="I29" s="452" t="s">
        <v>10</v>
      </c>
      <c r="J29" s="452"/>
      <c r="K29" s="164"/>
      <c r="L29" s="1"/>
      <c r="M29" s="1"/>
      <c r="N29" s="1"/>
      <c r="O29" s="1"/>
      <c r="P29" s="1"/>
      <c r="Q29" s="1"/>
      <c r="R29" s="1"/>
      <c r="S29" s="270"/>
      <c r="T29" s="270"/>
      <c r="U29" s="270"/>
      <c r="V29" s="270"/>
      <c r="W29" s="270"/>
      <c r="X29" s="1"/>
      <c r="Y29" s="1"/>
      <c r="Z29" s="1"/>
      <c r="AA29" s="1"/>
      <c r="AB29" s="1"/>
      <c r="AC29" s="1"/>
      <c r="AD29" s="1"/>
      <c r="AE29" s="1"/>
      <c r="AF29" s="1"/>
      <c r="AG29" s="1"/>
    </row>
    <row r="30" spans="1:33" ht="16.5" customHeight="1" x14ac:dyDescent="0.25">
      <c r="A30" s="85"/>
      <c r="B30" s="247" t="s">
        <v>10</v>
      </c>
      <c r="C30" s="164"/>
      <c r="D30" s="142"/>
      <c r="E30" s="211">
        <f>G30*'Ar - Fontes fixas - Geral'!$Q$13</f>
        <v>0</v>
      </c>
      <c r="F30" s="62"/>
      <c r="G30" s="62"/>
      <c r="H30" s="220"/>
      <c r="I30" s="452" t="s">
        <v>10</v>
      </c>
      <c r="J30" s="452"/>
      <c r="K30" s="164"/>
      <c r="L30" s="1"/>
      <c r="M30" s="1"/>
      <c r="N30" s="1"/>
      <c r="O30" s="1"/>
      <c r="P30" s="1"/>
      <c r="Q30" s="1"/>
      <c r="R30" s="1"/>
      <c r="S30" s="270"/>
      <c r="T30" s="270"/>
      <c r="U30" s="270"/>
      <c r="V30" s="270"/>
      <c r="W30" s="270"/>
      <c r="X30" s="1"/>
      <c r="Y30" s="1"/>
      <c r="Z30" s="1"/>
      <c r="AA30" s="1"/>
      <c r="AB30" s="1"/>
      <c r="AC30" s="1"/>
      <c r="AD30" s="1"/>
      <c r="AE30" s="1"/>
      <c r="AF30" s="1"/>
      <c r="AG30" s="1"/>
    </row>
    <row r="31" spans="1:33" ht="16.5" customHeight="1" x14ac:dyDescent="0.25">
      <c r="A31" s="85"/>
      <c r="B31" s="247" t="s">
        <v>10</v>
      </c>
      <c r="C31" s="164"/>
      <c r="D31" s="142"/>
      <c r="E31" s="211">
        <f>G31*'Ar - Fontes fixas - Geral'!$Q$13</f>
        <v>0</v>
      </c>
      <c r="F31" s="62"/>
      <c r="G31" s="62"/>
      <c r="H31" s="220"/>
      <c r="I31" s="452" t="s">
        <v>10</v>
      </c>
      <c r="J31" s="452"/>
      <c r="K31" s="164"/>
      <c r="L31" s="1"/>
      <c r="M31" s="1"/>
      <c r="N31" s="1"/>
      <c r="O31" s="1"/>
      <c r="P31" s="1"/>
      <c r="Q31" s="1"/>
      <c r="R31" s="1"/>
      <c r="S31" s="270"/>
      <c r="T31" s="270"/>
      <c r="U31" s="270"/>
      <c r="V31" s="270"/>
      <c r="W31" s="270"/>
      <c r="X31" s="1"/>
      <c r="Y31" s="1"/>
      <c r="Z31" s="1"/>
      <c r="AA31" s="1"/>
      <c r="AB31" s="1"/>
      <c r="AC31" s="1"/>
      <c r="AD31" s="1"/>
      <c r="AE31" s="1"/>
      <c r="AF31" s="1"/>
      <c r="AG31" s="1"/>
    </row>
    <row r="32" spans="1:33" ht="16.5" customHeight="1" x14ac:dyDescent="0.25">
      <c r="A32" s="270"/>
      <c r="B32" s="247" t="s">
        <v>10</v>
      </c>
      <c r="C32" s="164"/>
      <c r="D32" s="142"/>
      <c r="E32" s="211">
        <f>G32*'Ar - Fontes fixas - Geral'!$Q$13</f>
        <v>0</v>
      </c>
      <c r="F32" s="62"/>
      <c r="G32" s="62"/>
      <c r="H32" s="220"/>
      <c r="I32" s="452" t="s">
        <v>10</v>
      </c>
      <c r="J32" s="452"/>
      <c r="K32" s="164"/>
      <c r="L32" s="1"/>
      <c r="M32" s="1"/>
      <c r="N32" s="1"/>
      <c r="O32" s="1"/>
      <c r="P32" s="1"/>
      <c r="Q32" s="1"/>
      <c r="R32" s="1"/>
      <c r="S32" s="270"/>
      <c r="T32" s="270"/>
      <c r="U32" s="270"/>
      <c r="V32" s="270"/>
      <c r="W32" s="270"/>
      <c r="X32" s="1"/>
      <c r="Y32" s="1"/>
      <c r="Z32" s="1"/>
      <c r="AA32" s="1"/>
      <c r="AB32" s="1"/>
      <c r="AC32" s="1"/>
      <c r="AD32" s="1"/>
      <c r="AE32" s="1"/>
      <c r="AF32" s="1"/>
      <c r="AG32" s="1"/>
    </row>
    <row r="33" spans="1:33" ht="16.5" customHeight="1" x14ac:dyDescent="0.25">
      <c r="A33" s="270"/>
      <c r="B33" s="247" t="s">
        <v>10</v>
      </c>
      <c r="C33" s="164"/>
      <c r="D33" s="142"/>
      <c r="E33" s="211">
        <f>G33*'Ar - Fontes fixas - Geral'!$Q$13</f>
        <v>0</v>
      </c>
      <c r="F33" s="62"/>
      <c r="G33" s="62"/>
      <c r="H33" s="220"/>
      <c r="I33" s="452" t="s">
        <v>10</v>
      </c>
      <c r="J33" s="452"/>
      <c r="K33" s="164"/>
      <c r="L33" s="1"/>
      <c r="M33" s="1"/>
      <c r="N33" s="1"/>
      <c r="O33" s="1"/>
      <c r="P33" s="1"/>
      <c r="Q33" s="1"/>
      <c r="R33" s="1"/>
      <c r="S33" s="270"/>
      <c r="T33" s="270"/>
      <c r="U33" s="270"/>
      <c r="V33" s="270"/>
      <c r="W33" s="270"/>
      <c r="X33" s="1"/>
      <c r="Y33" s="1"/>
      <c r="Z33" s="1"/>
      <c r="AA33" s="1"/>
      <c r="AB33" s="1"/>
      <c r="AC33" s="1"/>
      <c r="AD33" s="1"/>
      <c r="AE33" s="1"/>
      <c r="AF33" s="1"/>
      <c r="AG33" s="1"/>
    </row>
    <row r="34" spans="1:33" ht="16.5" customHeight="1" x14ac:dyDescent="0.25">
      <c r="A34" s="270"/>
      <c r="B34" s="247" t="s">
        <v>10</v>
      </c>
      <c r="C34" s="164"/>
      <c r="D34" s="142"/>
      <c r="E34" s="211">
        <f>G34*'Ar - Fontes fixas - Geral'!$Q$13</f>
        <v>0</v>
      </c>
      <c r="F34" s="62"/>
      <c r="G34" s="62"/>
      <c r="H34" s="220"/>
      <c r="I34" s="452" t="s">
        <v>10</v>
      </c>
      <c r="J34" s="452"/>
      <c r="K34" s="164"/>
      <c r="L34" s="1"/>
      <c r="M34" s="1"/>
      <c r="N34" s="1"/>
      <c r="O34" s="1"/>
      <c r="P34" s="1"/>
      <c r="Q34" s="1"/>
      <c r="R34" s="1"/>
      <c r="S34" s="270"/>
      <c r="T34" s="270"/>
      <c r="U34" s="270"/>
      <c r="V34" s="270"/>
      <c r="W34" s="270"/>
      <c r="X34" s="1"/>
      <c r="Y34" s="1"/>
      <c r="Z34" s="1"/>
      <c r="AA34" s="1"/>
      <c r="AB34" s="1"/>
      <c r="AC34" s="1"/>
      <c r="AD34" s="1"/>
      <c r="AE34" s="1"/>
      <c r="AF34" s="1"/>
      <c r="AG34" s="1"/>
    </row>
    <row r="35" spans="1:33" ht="16.5" customHeight="1" x14ac:dyDescent="0.25">
      <c r="A35" s="270"/>
      <c r="B35" s="247" t="s">
        <v>10</v>
      </c>
      <c r="C35" s="164"/>
      <c r="D35" s="142"/>
      <c r="E35" s="211">
        <f>G35*'Ar - Fontes fixas - Geral'!$Q$13</f>
        <v>0</v>
      </c>
      <c r="F35" s="62"/>
      <c r="G35" s="62"/>
      <c r="H35" s="220"/>
      <c r="I35" s="452" t="s">
        <v>10</v>
      </c>
      <c r="J35" s="452"/>
      <c r="K35" s="164"/>
      <c r="L35" s="1"/>
      <c r="M35" s="1"/>
      <c r="N35" s="1"/>
      <c r="O35" s="1"/>
      <c r="P35" s="1"/>
      <c r="Q35" s="1"/>
      <c r="R35" s="1"/>
      <c r="S35" s="270"/>
      <c r="T35" s="270"/>
      <c r="U35" s="270"/>
      <c r="V35" s="270"/>
      <c r="W35" s="270"/>
      <c r="X35" s="1"/>
      <c r="Y35" s="1"/>
      <c r="Z35" s="1"/>
      <c r="AA35" s="1"/>
      <c r="AB35" s="1"/>
      <c r="AC35" s="1"/>
      <c r="AD35" s="1"/>
      <c r="AE35" s="1"/>
      <c r="AF35" s="1"/>
      <c r="AG35" s="1"/>
    </row>
    <row r="36" spans="1:33" ht="16.5" customHeight="1" x14ac:dyDescent="0.25">
      <c r="A36" s="270"/>
      <c r="B36" s="247" t="s">
        <v>10</v>
      </c>
      <c r="C36" s="164"/>
      <c r="D36" s="142"/>
      <c r="E36" s="211">
        <f>G36*'Ar - Fontes fixas - Geral'!$Q$13</f>
        <v>0</v>
      </c>
      <c r="F36" s="62"/>
      <c r="G36" s="62"/>
      <c r="H36" s="220"/>
      <c r="I36" s="452" t="s">
        <v>10</v>
      </c>
      <c r="J36" s="452"/>
      <c r="K36" s="164"/>
      <c r="L36" s="1"/>
      <c r="M36" s="1"/>
      <c r="N36" s="1"/>
      <c r="O36" s="1"/>
      <c r="P36" s="1"/>
      <c r="Q36" s="1"/>
      <c r="R36" s="1"/>
      <c r="S36" s="270"/>
      <c r="T36" s="270"/>
      <c r="U36" s="270"/>
      <c r="V36" s="270"/>
      <c r="W36" s="270"/>
      <c r="X36" s="1"/>
      <c r="Y36" s="1"/>
      <c r="Z36" s="1"/>
      <c r="AA36" s="1"/>
      <c r="AB36" s="1"/>
      <c r="AC36" s="1"/>
      <c r="AD36" s="1"/>
      <c r="AE36" s="1"/>
      <c r="AF36" s="1"/>
      <c r="AG36" s="1"/>
    </row>
    <row r="37" spans="1:33" ht="16.5" customHeight="1" x14ac:dyDescent="0.25">
      <c r="A37" s="270"/>
      <c r="B37" s="247" t="s">
        <v>10</v>
      </c>
      <c r="C37" s="164"/>
      <c r="D37" s="142"/>
      <c r="E37" s="211">
        <f>G37*'Ar - Fontes fixas - Geral'!$Q$13</f>
        <v>0</v>
      </c>
      <c r="F37" s="62"/>
      <c r="G37" s="62"/>
      <c r="H37" s="220"/>
      <c r="I37" s="452" t="s">
        <v>10</v>
      </c>
      <c r="J37" s="452"/>
      <c r="K37" s="164"/>
      <c r="L37" s="1"/>
      <c r="M37" s="1"/>
      <c r="N37" s="1"/>
      <c r="O37" s="1"/>
      <c r="P37" s="1"/>
      <c r="Q37" s="1"/>
      <c r="R37" s="1"/>
      <c r="S37" s="270"/>
      <c r="T37" s="270"/>
      <c r="U37" s="270"/>
      <c r="V37" s="270"/>
      <c r="W37" s="270"/>
      <c r="X37" s="1"/>
      <c r="Y37" s="1"/>
      <c r="Z37" s="1"/>
      <c r="AA37" s="1"/>
      <c r="AB37" s="1"/>
      <c r="AC37" s="1"/>
      <c r="AD37" s="1"/>
      <c r="AE37" s="1"/>
      <c r="AF37" s="1"/>
      <c r="AG37" s="1"/>
    </row>
    <row r="38" spans="1:33" ht="16.5" customHeight="1" x14ac:dyDescent="0.25">
      <c r="A38" s="270"/>
      <c r="B38" s="247" t="s">
        <v>10</v>
      </c>
      <c r="C38" s="164"/>
      <c r="D38" s="142"/>
      <c r="E38" s="211">
        <f>G38*'Ar - Fontes fixas - Geral'!$Q$13</f>
        <v>0</v>
      </c>
      <c r="F38" s="62"/>
      <c r="G38" s="62"/>
      <c r="H38" s="220"/>
      <c r="I38" s="452" t="s">
        <v>10</v>
      </c>
      <c r="J38" s="452"/>
      <c r="K38" s="164"/>
      <c r="L38" s="1"/>
      <c r="M38" s="1"/>
      <c r="N38" s="1"/>
      <c r="O38" s="1"/>
      <c r="P38" s="1"/>
      <c r="Q38" s="1"/>
      <c r="R38" s="1"/>
      <c r="S38" s="270"/>
      <c r="T38" s="270"/>
      <c r="U38" s="270"/>
      <c r="V38" s="270"/>
      <c r="W38" s="270"/>
      <c r="X38" s="1"/>
      <c r="Y38" s="1"/>
      <c r="Z38" s="1"/>
      <c r="AA38" s="1"/>
      <c r="AB38" s="1"/>
      <c r="AC38" s="1"/>
      <c r="AD38" s="1"/>
      <c r="AE38" s="1"/>
      <c r="AF38" s="1"/>
      <c r="AG38" s="1"/>
    </row>
    <row r="39" spans="1:33" ht="16.5" customHeight="1" x14ac:dyDescent="0.25">
      <c r="A39" s="270"/>
      <c r="B39" s="247" t="s">
        <v>10</v>
      </c>
      <c r="C39" s="164"/>
      <c r="D39" s="142"/>
      <c r="E39" s="211">
        <f>G39*'Ar - Fontes fixas - Geral'!$Q$13</f>
        <v>0</v>
      </c>
      <c r="F39" s="62"/>
      <c r="G39" s="62"/>
      <c r="H39" s="220"/>
      <c r="I39" s="452" t="s">
        <v>10</v>
      </c>
      <c r="J39" s="452"/>
      <c r="K39" s="164"/>
      <c r="L39" s="1"/>
      <c r="M39" s="1"/>
      <c r="N39" s="306" t="s">
        <v>1018</v>
      </c>
      <c r="O39" s="1"/>
      <c r="P39" s="1"/>
      <c r="Q39" s="1"/>
      <c r="R39" s="1"/>
      <c r="S39" s="270"/>
      <c r="T39" s="270"/>
      <c r="U39" s="270"/>
      <c r="V39" s="270"/>
      <c r="W39" s="270"/>
      <c r="X39" s="1"/>
      <c r="Y39" s="1"/>
      <c r="Z39" s="1"/>
      <c r="AA39" s="1"/>
      <c r="AB39" s="1"/>
      <c r="AC39" s="1"/>
      <c r="AD39" s="1"/>
      <c r="AE39" s="1"/>
      <c r="AF39" s="1"/>
      <c r="AG39" s="1"/>
    </row>
    <row r="40" spans="1:33" x14ac:dyDescent="0.25">
      <c r="A40" s="270"/>
      <c r="B40" s="108"/>
      <c r="C40" s="270"/>
      <c r="D40" s="270"/>
      <c r="E40" s="270"/>
      <c r="F40" s="270"/>
      <c r="G40" s="270"/>
      <c r="H40" s="270"/>
      <c r="I40" s="270"/>
      <c r="J40" s="270"/>
      <c r="K40" s="270"/>
      <c r="L40" s="270"/>
      <c r="M40" s="270"/>
      <c r="N40" s="270"/>
      <c r="O40" s="270"/>
      <c r="P40" s="270"/>
      <c r="Q40" s="270"/>
      <c r="R40" s="270"/>
      <c r="S40" s="270"/>
      <c r="T40" s="270"/>
      <c r="U40" s="270"/>
      <c r="V40" s="270"/>
      <c r="W40" s="270"/>
      <c r="X40" s="1"/>
      <c r="Y40" s="1"/>
      <c r="Z40" s="1"/>
      <c r="AA40" s="1"/>
      <c r="AB40" s="1"/>
      <c r="AC40" s="1"/>
      <c r="AD40" s="1"/>
      <c r="AE40" s="1"/>
      <c r="AF40" s="1"/>
      <c r="AG40" s="1"/>
    </row>
    <row r="41" spans="1:33" x14ac:dyDescent="0.25">
      <c r="A41" s="270"/>
      <c r="B41" s="108"/>
      <c r="C41" s="270"/>
      <c r="D41" s="270"/>
      <c r="E41" s="270"/>
      <c r="F41" s="270"/>
      <c r="G41" s="270"/>
      <c r="H41" s="270"/>
      <c r="I41" s="270"/>
      <c r="J41" s="270"/>
      <c r="K41" s="270"/>
      <c r="L41" s="270"/>
      <c r="M41" s="270"/>
      <c r="N41" s="270"/>
      <c r="O41" s="270"/>
      <c r="P41" s="270"/>
      <c r="Q41" s="270"/>
      <c r="R41" s="270"/>
      <c r="S41" s="270"/>
      <c r="T41" s="270"/>
      <c r="U41" s="270"/>
      <c r="V41" s="270"/>
      <c r="W41" s="270"/>
      <c r="X41" s="1"/>
      <c r="Y41" s="1"/>
      <c r="Z41" s="1"/>
      <c r="AA41" s="1"/>
      <c r="AB41" s="1"/>
      <c r="AC41" s="1"/>
      <c r="AD41" s="1"/>
      <c r="AE41" s="1"/>
      <c r="AF41" s="1"/>
      <c r="AG41" s="1"/>
    </row>
    <row r="42" spans="1:33" x14ac:dyDescent="0.25">
      <c r="A42" s="47"/>
      <c r="B42" s="47"/>
      <c r="C42" s="47"/>
      <c r="D42" s="48"/>
      <c r="E42" s="48"/>
      <c r="F42" s="48"/>
      <c r="G42" s="48"/>
      <c r="H42" s="48"/>
      <c r="I42" s="48"/>
      <c r="J42" s="48"/>
      <c r="K42" s="48"/>
      <c r="L42" s="48"/>
      <c r="M42" s="22"/>
      <c r="N42" s="22"/>
      <c r="O42" s="22"/>
      <c r="P42" s="22"/>
      <c r="Q42" s="22"/>
      <c r="R42" s="22"/>
      <c r="S42" s="22"/>
      <c r="T42" s="22"/>
      <c r="U42" s="22"/>
      <c r="V42" s="22"/>
      <c r="W42" s="22"/>
      <c r="X42" s="1"/>
      <c r="Y42" s="1"/>
      <c r="Z42" s="1"/>
      <c r="AA42" s="1"/>
      <c r="AB42" s="1"/>
      <c r="AC42" s="1"/>
      <c r="AD42" s="1"/>
      <c r="AE42" s="1"/>
      <c r="AF42" s="1"/>
      <c r="AG42" s="1"/>
    </row>
    <row r="43" spans="1:33" x14ac:dyDescent="0.25">
      <c r="A43" s="47"/>
      <c r="B43" s="47"/>
      <c r="C43" s="47"/>
      <c r="D43" s="48"/>
      <c r="E43" s="48"/>
      <c r="F43" s="48"/>
      <c r="G43" s="48"/>
      <c r="H43" s="48"/>
      <c r="I43" s="48"/>
      <c r="J43" s="48"/>
      <c r="K43" s="48"/>
      <c r="L43" s="48"/>
      <c r="M43" s="22"/>
      <c r="N43" s="22"/>
      <c r="O43" s="22"/>
      <c r="P43" s="22"/>
      <c r="Q43" s="22"/>
      <c r="R43" s="22"/>
      <c r="S43" s="22"/>
      <c r="T43" s="22"/>
      <c r="U43" s="22"/>
      <c r="V43" s="22"/>
      <c r="W43" s="22"/>
      <c r="X43" s="1"/>
      <c r="Y43" s="1"/>
      <c r="Z43" s="1"/>
      <c r="AA43" s="1"/>
      <c r="AB43" s="1"/>
      <c r="AC43" s="1"/>
      <c r="AD43" s="1"/>
      <c r="AE43" s="1"/>
      <c r="AF43" s="1"/>
      <c r="AG43" s="1"/>
    </row>
    <row r="44" spans="1:33" x14ac:dyDescent="0.25">
      <c r="A44" s="47"/>
      <c r="B44" s="47"/>
      <c r="C44" s="47"/>
      <c r="D44" s="48"/>
      <c r="E44" s="48"/>
      <c r="F44" s="48"/>
      <c r="G44" s="48"/>
      <c r="H44" s="48"/>
      <c r="I44" s="48"/>
      <c r="J44" s="48"/>
      <c r="K44" s="48"/>
      <c r="L44" s="48"/>
      <c r="M44" s="22"/>
      <c r="N44" s="22"/>
      <c r="O44" s="22"/>
      <c r="P44" s="22"/>
      <c r="Q44" s="22"/>
      <c r="R44" s="22"/>
      <c r="S44" s="22"/>
      <c r="T44" s="22"/>
      <c r="U44" s="22"/>
      <c r="V44" s="22"/>
      <c r="W44" s="22"/>
      <c r="X44" s="1"/>
      <c r="Y44" s="1"/>
      <c r="Z44" s="1"/>
      <c r="AA44" s="1"/>
      <c r="AB44" s="1"/>
      <c r="AC44" s="1"/>
      <c r="AD44" s="1"/>
      <c r="AE44" s="1"/>
      <c r="AF44" s="1"/>
      <c r="AG44" s="1"/>
    </row>
    <row r="45" spans="1:33" x14ac:dyDescent="0.25">
      <c r="A45" s="265"/>
      <c r="B45" s="190"/>
      <c r="C45" s="190"/>
      <c r="D45" s="190"/>
      <c r="E45" s="190"/>
      <c r="F45" s="190"/>
      <c r="G45" s="190"/>
      <c r="H45" s="190"/>
      <c r="I45" s="190"/>
      <c r="J45" s="190"/>
      <c r="K45" s="190"/>
      <c r="L45" s="190"/>
      <c r="M45" s="190"/>
      <c r="N45" s="190"/>
      <c r="O45" s="190"/>
      <c r="P45" s="190"/>
      <c r="Q45" s="190"/>
      <c r="R45" s="190"/>
      <c r="S45" s="190"/>
      <c r="T45" s="190"/>
      <c r="U45" s="190"/>
      <c r="V45" s="190"/>
      <c r="W45" s="190"/>
      <c r="X45" s="1"/>
      <c r="Y45" s="1"/>
      <c r="Z45" s="1"/>
      <c r="AA45" s="1"/>
      <c r="AB45" s="1"/>
      <c r="AC45" s="1"/>
      <c r="AD45" s="1"/>
      <c r="AE45" s="1"/>
      <c r="AF45" s="1"/>
      <c r="AG45" s="1"/>
    </row>
    <row r="46" spans="1:33" ht="26.25" customHeight="1" x14ac:dyDescent="0.3">
      <c r="A46" s="265"/>
      <c r="B46" s="74" t="s">
        <v>111</v>
      </c>
      <c r="C46" s="78"/>
      <c r="D46" s="78"/>
      <c r="E46" s="78"/>
      <c r="F46" s="78"/>
      <c r="G46" s="78"/>
      <c r="H46" s="78"/>
      <c r="I46" s="79"/>
      <c r="J46" s="79"/>
      <c r="K46" s="79"/>
      <c r="L46" s="79"/>
      <c r="M46" s="79"/>
      <c r="N46" s="79"/>
      <c r="O46" s="79"/>
      <c r="P46" s="79"/>
      <c r="Q46" s="79"/>
      <c r="R46" s="79"/>
      <c r="S46" s="78"/>
      <c r="T46" s="78"/>
      <c r="U46" s="78"/>
      <c r="V46" s="78"/>
      <c r="W46" s="78"/>
      <c r="X46" s="92"/>
      <c r="Y46" s="92"/>
      <c r="Z46" s="92"/>
      <c r="AA46" s="92"/>
      <c r="AB46" s="92"/>
      <c r="AC46" s="290"/>
      <c r="AD46" s="290"/>
      <c r="AE46" s="290"/>
      <c r="AF46" s="290"/>
      <c r="AG46" s="290"/>
    </row>
    <row r="47" spans="1:33" ht="19.5" customHeight="1" x14ac:dyDescent="0.25">
      <c r="A47" s="265"/>
      <c r="B47" s="6"/>
      <c r="C47" s="88"/>
      <c r="D47" s="190"/>
      <c r="E47" s="190"/>
      <c r="F47" s="190"/>
      <c r="G47" s="190"/>
      <c r="H47" s="190"/>
      <c r="I47" s="190"/>
      <c r="J47" s="190"/>
      <c r="K47" s="190"/>
      <c r="L47" s="190"/>
      <c r="M47" s="190"/>
      <c r="N47" s="205"/>
      <c r="O47" s="205"/>
      <c r="P47" s="205"/>
      <c r="Q47" s="205"/>
      <c r="R47" s="205"/>
      <c r="S47" s="205"/>
      <c r="T47" s="205"/>
      <c r="U47" s="205"/>
      <c r="V47" s="205"/>
      <c r="W47" s="205"/>
      <c r="X47" s="205"/>
      <c r="Y47" s="205"/>
      <c r="Z47" s="205"/>
      <c r="AA47" s="205"/>
      <c r="AB47" s="205"/>
      <c r="AC47" s="1"/>
      <c r="AD47" s="1"/>
      <c r="AE47" s="1"/>
      <c r="AF47" s="1"/>
      <c r="AG47" s="1"/>
    </row>
    <row r="48" spans="1:33" ht="19.5" customHeight="1" x14ac:dyDescent="0.25">
      <c r="A48" s="265"/>
      <c r="B48" s="6"/>
      <c r="C48" s="88"/>
      <c r="D48" s="190"/>
      <c r="E48" s="190"/>
      <c r="F48" s="190"/>
      <c r="G48" s="190"/>
      <c r="H48" s="190"/>
      <c r="I48" s="190"/>
      <c r="J48" s="190"/>
      <c r="K48" s="190"/>
      <c r="L48" s="190"/>
      <c r="M48" s="190"/>
      <c r="N48" s="205"/>
      <c r="O48" s="205"/>
      <c r="P48" s="205"/>
      <c r="Q48" s="205"/>
      <c r="R48" s="205"/>
      <c r="S48" s="205"/>
      <c r="T48" s="205"/>
      <c r="U48" s="205"/>
      <c r="V48" s="205"/>
      <c r="W48" s="205"/>
      <c r="X48" s="205"/>
      <c r="Y48" s="205"/>
      <c r="Z48" s="205"/>
      <c r="AA48" s="205"/>
      <c r="AB48" s="205"/>
      <c r="AC48" s="1"/>
      <c r="AD48" s="1"/>
      <c r="AE48" s="1"/>
      <c r="AF48" s="1"/>
      <c r="AG48" s="1"/>
    </row>
    <row r="49" spans="1:39" ht="19.5" customHeight="1" x14ac:dyDescent="0.25">
      <c r="A49" s="265"/>
      <c r="B49" s="6"/>
      <c r="C49" s="73"/>
      <c r="D49" s="317" t="s">
        <v>884</v>
      </c>
      <c r="E49" s="255" t="s">
        <v>102</v>
      </c>
      <c r="F49" s="255"/>
      <c r="G49" s="255" t="s">
        <v>104</v>
      </c>
      <c r="H49" s="255" t="s">
        <v>105</v>
      </c>
      <c r="I49" s="255" t="s">
        <v>106</v>
      </c>
      <c r="J49" s="255" t="s">
        <v>107</v>
      </c>
      <c r="K49" s="255" t="s">
        <v>108</v>
      </c>
      <c r="L49" s="255" t="s">
        <v>109</v>
      </c>
      <c r="M49" s="255" t="s">
        <v>110</v>
      </c>
      <c r="N49" s="54" t="s">
        <v>776</v>
      </c>
      <c r="O49" s="54" t="s">
        <v>777</v>
      </c>
      <c r="P49" s="272" t="s">
        <v>778</v>
      </c>
      <c r="Q49" s="205"/>
      <c r="R49" s="205"/>
      <c r="S49" s="205"/>
      <c r="T49" s="205"/>
      <c r="U49" s="205"/>
      <c r="V49" s="205"/>
      <c r="W49" s="205"/>
      <c r="X49" s="205"/>
      <c r="Y49" s="205"/>
      <c r="Z49" s="205"/>
      <c r="AA49" s="205"/>
      <c r="AB49" s="205"/>
      <c r="AC49" s="1"/>
      <c r="AD49" s="1"/>
      <c r="AE49" s="1"/>
      <c r="AF49" s="1"/>
      <c r="AG49" s="1"/>
    </row>
    <row r="50" spans="1:39" ht="19.5" customHeight="1" x14ac:dyDescent="0.25">
      <c r="A50" s="265"/>
      <c r="B50" s="6"/>
      <c r="C50" s="73"/>
      <c r="D50" s="317"/>
      <c r="E50" s="255"/>
      <c r="F50" s="255"/>
      <c r="G50" s="255"/>
      <c r="H50" s="255"/>
      <c r="I50" s="255"/>
      <c r="J50" s="255"/>
      <c r="K50" s="255"/>
      <c r="L50" s="255"/>
      <c r="M50" s="255"/>
      <c r="N50" s="54"/>
      <c r="O50" s="54"/>
      <c r="P50" s="272"/>
      <c r="Q50" s="205"/>
      <c r="R50" s="205"/>
      <c r="S50" s="205"/>
      <c r="T50" s="205"/>
      <c r="U50" s="205"/>
      <c r="V50" s="205"/>
      <c r="W50" s="205"/>
      <c r="X50" s="205"/>
      <c r="Y50" s="205"/>
      <c r="Z50" s="205"/>
      <c r="AA50" s="205"/>
      <c r="AB50" s="205"/>
      <c r="AC50" s="1"/>
      <c r="AD50" s="1"/>
      <c r="AE50" s="1"/>
      <c r="AF50" s="1"/>
      <c r="AG50" s="1"/>
    </row>
    <row r="51" spans="1:39" ht="19.5" customHeight="1" x14ac:dyDescent="0.25">
      <c r="A51" s="265"/>
      <c r="B51" s="6"/>
      <c r="C51" s="88"/>
      <c r="D51" s="190"/>
      <c r="E51" s="292"/>
      <c r="F51" s="190"/>
      <c r="G51" s="190"/>
      <c r="H51" s="190"/>
      <c r="I51" s="190"/>
      <c r="J51" s="205"/>
      <c r="K51" s="205"/>
      <c r="L51" s="205"/>
      <c r="M51" s="205"/>
      <c r="N51" s="205"/>
      <c r="O51" s="205"/>
      <c r="P51" s="205"/>
      <c r="Q51" s="205"/>
      <c r="R51" s="205"/>
      <c r="S51" s="205"/>
      <c r="T51" s="205"/>
      <c r="U51" s="205"/>
      <c r="V51" s="205"/>
      <c r="W51" s="205"/>
      <c r="X51" s="205"/>
      <c r="Y51" s="205"/>
      <c r="Z51" s="205"/>
      <c r="AA51" s="205"/>
      <c r="AB51" s="205"/>
      <c r="AC51" s="1"/>
      <c r="AD51" s="1"/>
      <c r="AE51" s="1"/>
      <c r="AF51" s="1"/>
      <c r="AG51" s="1"/>
    </row>
    <row r="52" spans="1:39" x14ac:dyDescent="0.25">
      <c r="A52" s="265"/>
      <c r="B52" s="112" t="s">
        <v>957</v>
      </c>
      <c r="C52" s="265"/>
      <c r="D52" s="265"/>
      <c r="E52" s="23"/>
      <c r="F52" s="23"/>
      <c r="G52" s="23"/>
      <c r="H52" s="265"/>
      <c r="I52" s="265"/>
      <c r="J52" s="205"/>
      <c r="K52" s="205"/>
      <c r="L52" s="205"/>
      <c r="M52" s="205"/>
      <c r="N52" s="205"/>
      <c r="O52" s="205"/>
      <c r="P52" s="205"/>
      <c r="Q52" s="205"/>
      <c r="R52" s="205"/>
      <c r="S52" s="205"/>
      <c r="T52" s="205"/>
      <c r="U52" s="205"/>
      <c r="V52" s="205"/>
      <c r="W52" s="205"/>
      <c r="X52" s="205"/>
      <c r="Y52" s="205"/>
      <c r="Z52" s="205"/>
      <c r="AA52" s="205"/>
      <c r="AB52" s="205"/>
      <c r="AC52" s="43"/>
      <c r="AD52" s="43"/>
      <c r="AE52" s="43"/>
      <c r="AF52" s="43"/>
      <c r="AG52" s="43"/>
      <c r="AH52" s="44"/>
      <c r="AI52" s="44"/>
      <c r="AJ52" s="44"/>
      <c r="AK52" s="44"/>
      <c r="AL52" s="44"/>
      <c r="AM52" s="44"/>
    </row>
    <row r="53" spans="1:39" x14ac:dyDescent="0.25">
      <c r="A53" s="265"/>
      <c r="B53" s="89"/>
      <c r="C53" s="265"/>
      <c r="D53" s="265"/>
      <c r="E53" s="1"/>
      <c r="F53" s="1"/>
      <c r="G53" s="1"/>
      <c r="H53" s="190"/>
      <c r="I53" s="265"/>
      <c r="J53" s="205"/>
      <c r="K53" s="205"/>
      <c r="L53" s="205"/>
      <c r="M53" s="205"/>
      <c r="N53" s="205"/>
      <c r="O53" s="205"/>
      <c r="P53" s="205"/>
      <c r="Q53" s="205"/>
      <c r="R53" s="205"/>
      <c r="S53" s="205"/>
      <c r="T53" s="205"/>
      <c r="U53" s="205"/>
      <c r="V53" s="205"/>
      <c r="W53" s="205"/>
      <c r="X53" s="205"/>
      <c r="Y53" s="205"/>
      <c r="Z53" s="205"/>
      <c r="AA53" s="205"/>
      <c r="AB53" s="205"/>
      <c r="AC53" s="43"/>
      <c r="AD53" s="43"/>
      <c r="AE53" s="43"/>
      <c r="AF53" s="43"/>
      <c r="AG53" s="43"/>
      <c r="AH53" s="44"/>
      <c r="AI53" s="44"/>
      <c r="AJ53" s="44"/>
      <c r="AK53" s="44"/>
      <c r="AL53" s="44"/>
      <c r="AM53" s="44"/>
    </row>
    <row r="54" spans="1:39" ht="25.5" customHeight="1" x14ac:dyDescent="0.25">
      <c r="A54" s="454"/>
      <c r="B54" s="458" t="s">
        <v>197</v>
      </c>
      <c r="C54" s="459"/>
      <c r="D54" s="460"/>
      <c r="E54" s="1"/>
      <c r="F54" s="1"/>
      <c r="G54" s="1"/>
      <c r="H54" s="15"/>
      <c r="I54" s="15"/>
      <c r="J54" s="205"/>
      <c r="K54" s="205"/>
      <c r="L54" s="205"/>
      <c r="M54" s="205"/>
      <c r="N54" s="205"/>
      <c r="O54" s="205"/>
      <c r="P54" s="205"/>
      <c r="Q54" s="205"/>
      <c r="R54" s="205"/>
      <c r="S54" s="205"/>
      <c r="T54" s="205"/>
      <c r="U54" s="205"/>
      <c r="V54" s="205"/>
      <c r="W54" s="205"/>
      <c r="X54" s="205"/>
      <c r="Y54" s="205"/>
      <c r="Z54" s="205"/>
      <c r="AA54" s="205"/>
      <c r="AB54" s="205"/>
      <c r="AC54" s="43"/>
      <c r="AD54" s="43"/>
      <c r="AE54" s="43"/>
      <c r="AF54" s="43"/>
      <c r="AG54" s="43"/>
      <c r="AH54" s="44"/>
      <c r="AI54" s="44"/>
      <c r="AJ54" s="44"/>
      <c r="AK54" s="44"/>
      <c r="AL54" s="44"/>
      <c r="AM54" s="44"/>
    </row>
    <row r="55" spans="1:39" ht="26.25" customHeight="1" x14ac:dyDescent="0.25">
      <c r="A55" s="454"/>
      <c r="B55" s="461" t="s">
        <v>90</v>
      </c>
      <c r="C55" s="462"/>
      <c r="D55" s="315"/>
      <c r="E55" s="90"/>
      <c r="F55" s="90"/>
      <c r="G55" s="90"/>
      <c r="H55" s="458" t="s">
        <v>91</v>
      </c>
      <c r="I55" s="459"/>
      <c r="J55" s="459"/>
      <c r="K55" s="459"/>
      <c r="L55" s="459"/>
      <c r="M55" s="458" t="s">
        <v>92</v>
      </c>
      <c r="N55" s="459"/>
      <c r="O55" s="459"/>
      <c r="P55" s="459"/>
      <c r="Q55" s="459"/>
      <c r="R55" s="458" t="s">
        <v>93</v>
      </c>
      <c r="S55" s="459"/>
      <c r="T55" s="459"/>
      <c r="U55" s="459"/>
      <c r="V55" s="459"/>
      <c r="W55" s="458" t="s">
        <v>93</v>
      </c>
      <c r="X55" s="459"/>
      <c r="Y55" s="459"/>
      <c r="Z55" s="459"/>
      <c r="AA55" s="464"/>
      <c r="AB55" s="1"/>
      <c r="AC55" s="43"/>
      <c r="AD55" s="43"/>
      <c r="AE55" s="43"/>
      <c r="AF55" s="43"/>
      <c r="AG55" s="43"/>
      <c r="AH55" s="44"/>
      <c r="AI55" s="44"/>
      <c r="AJ55" s="44"/>
      <c r="AK55" s="44"/>
      <c r="AL55" s="44"/>
      <c r="AM55" s="44"/>
    </row>
    <row r="56" spans="1:39" ht="27.75" customHeight="1" x14ac:dyDescent="0.25">
      <c r="A56" s="454"/>
      <c r="B56" s="90"/>
      <c r="C56" s="90"/>
      <c r="D56" s="90"/>
      <c r="E56" s="90"/>
      <c r="F56" s="90"/>
      <c r="G56" s="90"/>
      <c r="H56" s="463"/>
      <c r="I56" s="463"/>
      <c r="J56" s="463"/>
      <c r="K56" s="463"/>
      <c r="L56" s="455"/>
      <c r="M56" s="455"/>
      <c r="N56" s="456"/>
      <c r="O56" s="456"/>
      <c r="P56" s="456"/>
      <c r="Q56" s="456"/>
      <c r="R56" s="455"/>
      <c r="S56" s="456"/>
      <c r="T56" s="456"/>
      <c r="U56" s="456"/>
      <c r="V56" s="456"/>
      <c r="W56" s="455"/>
      <c r="X56" s="456"/>
      <c r="Y56" s="456"/>
      <c r="Z56" s="456"/>
      <c r="AA56" s="465"/>
      <c r="AB56" s="1"/>
      <c r="AC56" s="43"/>
      <c r="AD56" s="43"/>
      <c r="AE56" s="43"/>
      <c r="AF56" s="43"/>
      <c r="AG56" s="43"/>
      <c r="AH56" s="44"/>
      <c r="AI56" s="44"/>
    </row>
    <row r="57" spans="1:39" ht="67.5" x14ac:dyDescent="0.25">
      <c r="A57" s="454"/>
      <c r="B57" s="249" t="s">
        <v>94</v>
      </c>
      <c r="C57" s="249" t="s">
        <v>800</v>
      </c>
      <c r="D57" s="249" t="s">
        <v>96</v>
      </c>
      <c r="E57" s="249" t="s">
        <v>825</v>
      </c>
      <c r="F57" s="249" t="s">
        <v>97</v>
      </c>
      <c r="G57" s="249" t="s">
        <v>295</v>
      </c>
      <c r="H57" s="249" t="s">
        <v>795</v>
      </c>
      <c r="I57" s="249" t="s">
        <v>98</v>
      </c>
      <c r="J57" s="249" t="s">
        <v>793</v>
      </c>
      <c r="K57" s="249" t="s">
        <v>847</v>
      </c>
      <c r="L57" s="257" t="s">
        <v>137</v>
      </c>
      <c r="M57" s="249" t="s">
        <v>795</v>
      </c>
      <c r="N57" s="249" t="s">
        <v>98</v>
      </c>
      <c r="O57" s="249" t="s">
        <v>793</v>
      </c>
      <c r="P57" s="249" t="s">
        <v>847</v>
      </c>
      <c r="Q57" s="257" t="s">
        <v>137</v>
      </c>
      <c r="R57" s="249" t="s">
        <v>795</v>
      </c>
      <c r="S57" s="249" t="s">
        <v>98</v>
      </c>
      <c r="T57" s="249" t="s">
        <v>793</v>
      </c>
      <c r="U57" s="249" t="s">
        <v>847</v>
      </c>
      <c r="V57" s="257" t="s">
        <v>137</v>
      </c>
      <c r="W57" s="249" t="s">
        <v>795</v>
      </c>
      <c r="X57" s="249" t="s">
        <v>98</v>
      </c>
      <c r="Y57" s="249" t="s">
        <v>793</v>
      </c>
      <c r="Z57" s="249" t="s">
        <v>847</v>
      </c>
      <c r="AA57" s="271" t="s">
        <v>137</v>
      </c>
      <c r="AB57" s="1"/>
      <c r="AC57" s="43"/>
      <c r="AD57" s="43"/>
      <c r="AE57" s="43"/>
      <c r="AF57" s="43"/>
      <c r="AG57" s="43"/>
      <c r="AH57" s="44"/>
      <c r="AI57" s="44"/>
    </row>
    <row r="58" spans="1:39" x14ac:dyDescent="0.25">
      <c r="A58" s="454"/>
      <c r="B58" s="247" t="s">
        <v>10</v>
      </c>
      <c r="C58" s="164"/>
      <c r="D58" s="142"/>
      <c r="E58" s="143">
        <f>(I58+N58+S58+X58)*'Ar - Fontes fixas - Geral'!$Q$13</f>
        <v>0</v>
      </c>
      <c r="F58" s="254" t="s">
        <v>10</v>
      </c>
      <c r="G58" s="164"/>
      <c r="H58" s="34"/>
      <c r="I58" s="34"/>
      <c r="J58" s="204"/>
      <c r="K58" s="203" t="s">
        <v>10</v>
      </c>
      <c r="L58" s="209"/>
      <c r="M58" s="34"/>
      <c r="N58" s="34"/>
      <c r="O58" s="204"/>
      <c r="P58" s="203" t="s">
        <v>10</v>
      </c>
      <c r="Q58" s="209"/>
      <c r="R58" s="34"/>
      <c r="S58" s="34"/>
      <c r="T58" s="204"/>
      <c r="U58" s="203" t="s">
        <v>10</v>
      </c>
      <c r="V58" s="209"/>
      <c r="W58" s="34"/>
      <c r="X58" s="34"/>
      <c r="Y58" s="204"/>
      <c r="Z58" s="203" t="s">
        <v>10</v>
      </c>
      <c r="AA58" s="208"/>
      <c r="AB58" s="1"/>
      <c r="AC58" s="43"/>
      <c r="AD58" s="43"/>
      <c r="AE58" s="43"/>
      <c r="AF58" s="43"/>
      <c r="AG58" s="43"/>
      <c r="AH58" s="44"/>
      <c r="AI58" s="44"/>
    </row>
    <row r="59" spans="1:39" x14ac:dyDescent="0.25">
      <c r="A59" s="454"/>
      <c r="B59" s="247" t="s">
        <v>10</v>
      </c>
      <c r="C59" s="164"/>
      <c r="D59" s="142"/>
      <c r="E59" s="143">
        <f>(I59+N59+S59+X59)*'Ar - Fontes fixas - Geral'!$Q$13</f>
        <v>0</v>
      </c>
      <c r="F59" s="254" t="s">
        <v>10</v>
      </c>
      <c r="G59" s="164"/>
      <c r="H59" s="34"/>
      <c r="I59" s="34"/>
      <c r="J59" s="204"/>
      <c r="K59" s="203" t="s">
        <v>10</v>
      </c>
      <c r="L59" s="209"/>
      <c r="M59" s="34"/>
      <c r="N59" s="34"/>
      <c r="O59" s="204"/>
      <c r="P59" s="203" t="s">
        <v>10</v>
      </c>
      <c r="Q59" s="209"/>
      <c r="R59" s="34"/>
      <c r="S59" s="34"/>
      <c r="T59" s="204"/>
      <c r="U59" s="203" t="s">
        <v>10</v>
      </c>
      <c r="V59" s="209"/>
      <c r="W59" s="34"/>
      <c r="X59" s="34"/>
      <c r="Y59" s="204"/>
      <c r="Z59" s="203" t="s">
        <v>10</v>
      </c>
      <c r="AA59" s="208"/>
      <c r="AB59" s="1"/>
      <c r="AC59" s="43"/>
      <c r="AD59" s="43"/>
      <c r="AE59" s="43"/>
      <c r="AF59" s="43"/>
      <c r="AG59" s="43"/>
      <c r="AH59" s="44"/>
      <c r="AI59" s="44"/>
    </row>
    <row r="60" spans="1:39" x14ac:dyDescent="0.25">
      <c r="A60" s="454"/>
      <c r="B60" s="247" t="s">
        <v>10</v>
      </c>
      <c r="C60" s="164"/>
      <c r="D60" s="142"/>
      <c r="E60" s="143">
        <f>(I60+N60+S60+X60)*'Ar - Fontes fixas - Geral'!$Q$13</f>
        <v>0</v>
      </c>
      <c r="F60" s="254" t="s">
        <v>10</v>
      </c>
      <c r="G60" s="164"/>
      <c r="H60" s="34"/>
      <c r="I60" s="34"/>
      <c r="J60" s="204"/>
      <c r="K60" s="203" t="s">
        <v>10</v>
      </c>
      <c r="L60" s="209"/>
      <c r="M60" s="34"/>
      <c r="N60" s="34"/>
      <c r="O60" s="204"/>
      <c r="P60" s="203" t="s">
        <v>10</v>
      </c>
      <c r="Q60" s="209"/>
      <c r="R60" s="34"/>
      <c r="S60" s="34"/>
      <c r="T60" s="204"/>
      <c r="U60" s="203" t="s">
        <v>10</v>
      </c>
      <c r="V60" s="209"/>
      <c r="W60" s="34"/>
      <c r="X60" s="34"/>
      <c r="Y60" s="204"/>
      <c r="Z60" s="203" t="s">
        <v>10</v>
      </c>
      <c r="AA60" s="208"/>
      <c r="AB60" s="1"/>
      <c r="AC60" s="43"/>
      <c r="AD60" s="43"/>
      <c r="AE60" s="43"/>
      <c r="AF60" s="43"/>
      <c r="AG60" s="43"/>
      <c r="AH60" s="44"/>
      <c r="AI60" s="44"/>
    </row>
    <row r="61" spans="1:39" x14ac:dyDescent="0.25">
      <c r="A61" s="454"/>
      <c r="B61" s="247" t="s">
        <v>10</v>
      </c>
      <c r="C61" s="164"/>
      <c r="D61" s="142"/>
      <c r="E61" s="143">
        <f>(I61+N61+S61+X61)*'Ar - Fontes fixas - Geral'!$Q$13</f>
        <v>0</v>
      </c>
      <c r="F61" s="254" t="s">
        <v>10</v>
      </c>
      <c r="G61" s="164"/>
      <c r="H61" s="34"/>
      <c r="I61" s="34"/>
      <c r="J61" s="204"/>
      <c r="K61" s="203" t="s">
        <v>10</v>
      </c>
      <c r="L61" s="209"/>
      <c r="M61" s="34"/>
      <c r="N61" s="34"/>
      <c r="O61" s="204"/>
      <c r="P61" s="203" t="s">
        <v>10</v>
      </c>
      <c r="Q61" s="209"/>
      <c r="R61" s="34"/>
      <c r="S61" s="34"/>
      <c r="T61" s="204"/>
      <c r="U61" s="203" t="s">
        <v>10</v>
      </c>
      <c r="V61" s="209"/>
      <c r="W61" s="34"/>
      <c r="X61" s="34"/>
      <c r="Y61" s="204"/>
      <c r="Z61" s="203" t="s">
        <v>10</v>
      </c>
      <c r="AA61" s="208"/>
      <c r="AB61" s="1"/>
      <c r="AC61" s="43"/>
      <c r="AD61" s="43"/>
      <c r="AE61" s="43"/>
      <c r="AF61" s="43"/>
      <c r="AG61" s="43"/>
      <c r="AH61" s="44"/>
      <c r="AI61" s="44"/>
    </row>
    <row r="62" spans="1:39" x14ac:dyDescent="0.25">
      <c r="A62" s="454"/>
      <c r="B62" s="247" t="s">
        <v>10</v>
      </c>
      <c r="C62" s="164"/>
      <c r="D62" s="142"/>
      <c r="E62" s="143">
        <f>(I62+N62+S62+X62)*'Ar - Fontes fixas - Geral'!$Q$13</f>
        <v>0</v>
      </c>
      <c r="F62" s="254" t="s">
        <v>10</v>
      </c>
      <c r="G62" s="164"/>
      <c r="H62" s="34"/>
      <c r="I62" s="34"/>
      <c r="J62" s="204"/>
      <c r="K62" s="203" t="s">
        <v>10</v>
      </c>
      <c r="L62" s="209"/>
      <c r="M62" s="34"/>
      <c r="N62" s="34"/>
      <c r="O62" s="204"/>
      <c r="P62" s="203" t="s">
        <v>10</v>
      </c>
      <c r="Q62" s="209"/>
      <c r="R62" s="34"/>
      <c r="S62" s="34"/>
      <c r="T62" s="204"/>
      <c r="U62" s="203" t="s">
        <v>10</v>
      </c>
      <c r="V62" s="209"/>
      <c r="W62" s="34"/>
      <c r="X62" s="34"/>
      <c r="Y62" s="204"/>
      <c r="Z62" s="203" t="s">
        <v>10</v>
      </c>
      <c r="AA62" s="208"/>
      <c r="AB62" s="1"/>
      <c r="AC62" s="43"/>
      <c r="AD62" s="43"/>
      <c r="AE62" s="43"/>
      <c r="AF62" s="43"/>
      <c r="AG62" s="43"/>
      <c r="AH62" s="44"/>
      <c r="AI62" s="44"/>
    </row>
    <row r="63" spans="1:39" x14ac:dyDescent="0.25">
      <c r="A63" s="454"/>
      <c r="B63" s="247" t="s">
        <v>10</v>
      </c>
      <c r="C63" s="164"/>
      <c r="D63" s="142"/>
      <c r="E63" s="143">
        <f>(I63+N63+S63+X63)*'Ar - Fontes fixas - Geral'!$Q$13</f>
        <v>0</v>
      </c>
      <c r="F63" s="254" t="s">
        <v>10</v>
      </c>
      <c r="G63" s="164"/>
      <c r="H63" s="34"/>
      <c r="I63" s="34"/>
      <c r="J63" s="204"/>
      <c r="K63" s="203" t="s">
        <v>10</v>
      </c>
      <c r="L63" s="209"/>
      <c r="M63" s="34"/>
      <c r="N63" s="34"/>
      <c r="O63" s="204"/>
      <c r="P63" s="203" t="s">
        <v>10</v>
      </c>
      <c r="Q63" s="209"/>
      <c r="R63" s="34"/>
      <c r="S63" s="34"/>
      <c r="T63" s="204"/>
      <c r="U63" s="203" t="s">
        <v>10</v>
      </c>
      <c r="V63" s="209"/>
      <c r="W63" s="34"/>
      <c r="X63" s="34"/>
      <c r="Y63" s="204"/>
      <c r="Z63" s="203" t="s">
        <v>10</v>
      </c>
      <c r="AA63" s="208"/>
      <c r="AB63" s="1"/>
      <c r="AC63" s="43"/>
      <c r="AD63" s="43"/>
      <c r="AE63" s="43"/>
      <c r="AF63" s="43"/>
      <c r="AG63" s="43"/>
      <c r="AH63" s="44"/>
      <c r="AI63" s="44"/>
    </row>
    <row r="64" spans="1:39" x14ac:dyDescent="0.25">
      <c r="A64" s="454"/>
      <c r="B64" s="247" t="s">
        <v>10</v>
      </c>
      <c r="C64" s="164"/>
      <c r="D64" s="142"/>
      <c r="E64" s="143">
        <f>(I64+N64+S64+X64)*'Ar - Fontes fixas - Geral'!$Q$13</f>
        <v>0</v>
      </c>
      <c r="F64" s="254" t="s">
        <v>10</v>
      </c>
      <c r="G64" s="164"/>
      <c r="H64" s="34"/>
      <c r="I64" s="34"/>
      <c r="J64" s="204"/>
      <c r="K64" s="203" t="s">
        <v>10</v>
      </c>
      <c r="L64" s="209"/>
      <c r="M64" s="34"/>
      <c r="N64" s="34"/>
      <c r="O64" s="204"/>
      <c r="P64" s="203" t="s">
        <v>10</v>
      </c>
      <c r="Q64" s="209"/>
      <c r="R64" s="34"/>
      <c r="S64" s="34"/>
      <c r="T64" s="204"/>
      <c r="U64" s="203" t="s">
        <v>10</v>
      </c>
      <c r="V64" s="209"/>
      <c r="W64" s="34"/>
      <c r="X64" s="34"/>
      <c r="Y64" s="204"/>
      <c r="Z64" s="203" t="s">
        <v>10</v>
      </c>
      <c r="AA64" s="208"/>
      <c r="AB64" s="1"/>
      <c r="AC64" s="43"/>
      <c r="AD64" s="43"/>
      <c r="AE64" s="43"/>
      <c r="AF64" s="43"/>
      <c r="AG64" s="43"/>
      <c r="AH64" s="44"/>
      <c r="AI64" s="44"/>
    </row>
    <row r="65" spans="1:35" x14ac:dyDescent="0.25">
      <c r="A65" s="454"/>
      <c r="B65" s="247" t="s">
        <v>10</v>
      </c>
      <c r="C65" s="164"/>
      <c r="D65" s="142"/>
      <c r="E65" s="143">
        <f>(I65+N65+S65+X65)*'Ar - Fontes fixas - Geral'!$Q$13</f>
        <v>0</v>
      </c>
      <c r="F65" s="254" t="s">
        <v>10</v>
      </c>
      <c r="G65" s="164"/>
      <c r="H65" s="34"/>
      <c r="I65" s="34"/>
      <c r="J65" s="204"/>
      <c r="K65" s="203" t="s">
        <v>10</v>
      </c>
      <c r="L65" s="209"/>
      <c r="M65" s="34"/>
      <c r="N65" s="34"/>
      <c r="O65" s="204"/>
      <c r="P65" s="203" t="s">
        <v>10</v>
      </c>
      <c r="Q65" s="209"/>
      <c r="R65" s="34"/>
      <c r="S65" s="34"/>
      <c r="T65" s="204"/>
      <c r="U65" s="203" t="s">
        <v>10</v>
      </c>
      <c r="V65" s="209"/>
      <c r="W65" s="34"/>
      <c r="X65" s="34"/>
      <c r="Y65" s="204"/>
      <c r="Z65" s="203" t="s">
        <v>10</v>
      </c>
      <c r="AA65" s="208"/>
      <c r="AB65" s="1"/>
      <c r="AC65" s="43"/>
      <c r="AD65" s="43"/>
      <c r="AE65" s="43"/>
      <c r="AF65" s="43"/>
      <c r="AG65" s="43"/>
      <c r="AH65" s="44"/>
      <c r="AI65" s="44"/>
    </row>
    <row r="66" spans="1:35" x14ac:dyDescent="0.25">
      <c r="A66" s="454"/>
      <c r="B66" s="247" t="s">
        <v>10</v>
      </c>
      <c r="C66" s="164"/>
      <c r="D66" s="142"/>
      <c r="E66" s="143">
        <f>(I66+N66+S66+X66)*'Ar - Fontes fixas - Geral'!$Q$13</f>
        <v>0</v>
      </c>
      <c r="F66" s="254" t="s">
        <v>10</v>
      </c>
      <c r="G66" s="164"/>
      <c r="H66" s="34"/>
      <c r="I66" s="34"/>
      <c r="J66" s="204"/>
      <c r="K66" s="203" t="s">
        <v>10</v>
      </c>
      <c r="L66" s="209"/>
      <c r="M66" s="34"/>
      <c r="N66" s="34"/>
      <c r="O66" s="204"/>
      <c r="P66" s="203" t="s">
        <v>10</v>
      </c>
      <c r="Q66" s="209"/>
      <c r="R66" s="34"/>
      <c r="S66" s="34"/>
      <c r="T66" s="204"/>
      <c r="U66" s="203" t="s">
        <v>10</v>
      </c>
      <c r="V66" s="209"/>
      <c r="W66" s="34"/>
      <c r="X66" s="34"/>
      <c r="Y66" s="204"/>
      <c r="Z66" s="203" t="s">
        <v>10</v>
      </c>
      <c r="AA66" s="208"/>
      <c r="AB66" s="1"/>
      <c r="AC66" s="43"/>
      <c r="AD66" s="43"/>
      <c r="AE66" s="43"/>
      <c r="AF66" s="43"/>
      <c r="AG66" s="43"/>
      <c r="AH66" s="44"/>
      <c r="AI66" s="44"/>
    </row>
    <row r="67" spans="1:35" x14ac:dyDescent="0.25">
      <c r="A67" s="454"/>
      <c r="B67" s="247" t="s">
        <v>10</v>
      </c>
      <c r="C67" s="164"/>
      <c r="D67" s="142"/>
      <c r="E67" s="143">
        <f>(I67+N67+S67+X67)*'Ar - Fontes fixas - Geral'!$Q$13</f>
        <v>0</v>
      </c>
      <c r="F67" s="254" t="s">
        <v>10</v>
      </c>
      <c r="G67" s="164"/>
      <c r="H67" s="34"/>
      <c r="I67" s="34"/>
      <c r="J67" s="204"/>
      <c r="K67" s="203" t="s">
        <v>10</v>
      </c>
      <c r="L67" s="209"/>
      <c r="M67" s="34"/>
      <c r="N67" s="34"/>
      <c r="O67" s="204"/>
      <c r="P67" s="203" t="s">
        <v>10</v>
      </c>
      <c r="Q67" s="209"/>
      <c r="R67" s="34"/>
      <c r="S67" s="34"/>
      <c r="T67" s="204"/>
      <c r="U67" s="203" t="s">
        <v>10</v>
      </c>
      <c r="V67" s="209"/>
      <c r="W67" s="34"/>
      <c r="X67" s="34"/>
      <c r="Y67" s="204"/>
      <c r="Z67" s="203" t="s">
        <v>10</v>
      </c>
      <c r="AA67" s="208"/>
      <c r="AB67" s="1"/>
      <c r="AC67" s="43"/>
      <c r="AD67" s="43"/>
      <c r="AE67" s="43"/>
      <c r="AF67" s="43"/>
      <c r="AG67" s="43"/>
      <c r="AH67" s="44"/>
      <c r="AI67" s="44"/>
    </row>
    <row r="68" spans="1:35" x14ac:dyDescent="0.25">
      <c r="A68" s="454"/>
      <c r="B68" s="247" t="s">
        <v>10</v>
      </c>
      <c r="C68" s="164"/>
      <c r="D68" s="142"/>
      <c r="E68" s="143">
        <f>(I68+N68+S68+X68)*'Ar - Fontes fixas - Geral'!$Q$13</f>
        <v>0</v>
      </c>
      <c r="F68" s="254" t="s">
        <v>10</v>
      </c>
      <c r="G68" s="164"/>
      <c r="H68" s="34"/>
      <c r="I68" s="34"/>
      <c r="J68" s="204"/>
      <c r="K68" s="203" t="s">
        <v>10</v>
      </c>
      <c r="L68" s="209"/>
      <c r="M68" s="34"/>
      <c r="N68" s="34"/>
      <c r="O68" s="204"/>
      <c r="P68" s="203" t="s">
        <v>10</v>
      </c>
      <c r="Q68" s="209"/>
      <c r="R68" s="34"/>
      <c r="S68" s="34"/>
      <c r="T68" s="204"/>
      <c r="U68" s="203" t="s">
        <v>10</v>
      </c>
      <c r="V68" s="209"/>
      <c r="W68" s="34"/>
      <c r="X68" s="34"/>
      <c r="Y68" s="204"/>
      <c r="Z68" s="203" t="s">
        <v>10</v>
      </c>
      <c r="AA68" s="208"/>
      <c r="AB68" s="1"/>
      <c r="AC68" s="43"/>
      <c r="AD68" s="43"/>
      <c r="AE68" s="43"/>
      <c r="AF68" s="43"/>
      <c r="AG68" s="43"/>
      <c r="AH68" s="44"/>
      <c r="AI68" s="44"/>
    </row>
    <row r="69" spans="1:35" x14ac:dyDescent="0.25">
      <c r="A69" s="454"/>
      <c r="B69" s="247" t="s">
        <v>10</v>
      </c>
      <c r="C69" s="164"/>
      <c r="D69" s="142"/>
      <c r="E69" s="143">
        <f>(I69+N69+S69+X69)*'Ar - Fontes fixas - Geral'!$Q$13</f>
        <v>0</v>
      </c>
      <c r="F69" s="254" t="s">
        <v>10</v>
      </c>
      <c r="G69" s="164"/>
      <c r="H69" s="34"/>
      <c r="I69" s="34"/>
      <c r="J69" s="204"/>
      <c r="K69" s="203" t="s">
        <v>10</v>
      </c>
      <c r="L69" s="209"/>
      <c r="M69" s="34"/>
      <c r="N69" s="34"/>
      <c r="O69" s="204"/>
      <c r="P69" s="203" t="s">
        <v>10</v>
      </c>
      <c r="Q69" s="209"/>
      <c r="R69" s="34"/>
      <c r="S69" s="34"/>
      <c r="T69" s="204"/>
      <c r="U69" s="203" t="s">
        <v>10</v>
      </c>
      <c r="V69" s="209"/>
      <c r="W69" s="34"/>
      <c r="X69" s="34"/>
      <c r="Y69" s="204"/>
      <c r="Z69" s="203" t="s">
        <v>10</v>
      </c>
      <c r="AA69" s="208"/>
      <c r="AB69" s="1"/>
      <c r="AC69" s="43"/>
      <c r="AD69" s="43"/>
      <c r="AE69" s="43"/>
      <c r="AF69" s="43"/>
      <c r="AG69" s="43"/>
      <c r="AH69" s="44"/>
      <c r="AI69" s="44"/>
    </row>
    <row r="70" spans="1:35" x14ac:dyDescent="0.25">
      <c r="A70" s="454"/>
      <c r="B70" s="247" t="s">
        <v>10</v>
      </c>
      <c r="C70" s="164"/>
      <c r="D70" s="142"/>
      <c r="E70" s="143">
        <f>(I70+N70+S70+X70)*'Ar - Fontes fixas - Geral'!$Q$13</f>
        <v>0</v>
      </c>
      <c r="F70" s="254" t="s">
        <v>10</v>
      </c>
      <c r="G70" s="164"/>
      <c r="H70" s="34"/>
      <c r="I70" s="34"/>
      <c r="J70" s="204"/>
      <c r="K70" s="203" t="s">
        <v>10</v>
      </c>
      <c r="L70" s="209"/>
      <c r="M70" s="34"/>
      <c r="N70" s="34"/>
      <c r="O70" s="204"/>
      <c r="P70" s="203" t="s">
        <v>10</v>
      </c>
      <c r="Q70" s="209"/>
      <c r="R70" s="34"/>
      <c r="S70" s="34"/>
      <c r="T70" s="204"/>
      <c r="U70" s="203" t="s">
        <v>10</v>
      </c>
      <c r="V70" s="209"/>
      <c r="W70" s="34"/>
      <c r="X70" s="34"/>
      <c r="Y70" s="204"/>
      <c r="Z70" s="203" t="s">
        <v>10</v>
      </c>
      <c r="AA70" s="208"/>
      <c r="AB70" s="1"/>
      <c r="AC70" s="43"/>
      <c r="AD70" s="43"/>
      <c r="AE70" s="43"/>
      <c r="AF70" s="43"/>
      <c r="AG70" s="43"/>
      <c r="AH70" s="44"/>
      <c r="AI70" s="44"/>
    </row>
    <row r="71" spans="1:35" x14ac:dyDescent="0.25">
      <c r="A71" s="454"/>
      <c r="B71" s="247" t="s">
        <v>10</v>
      </c>
      <c r="C71" s="164"/>
      <c r="D71" s="142"/>
      <c r="E71" s="143">
        <f>(I71+N71+S71+X71)*'Ar - Fontes fixas - Geral'!$Q$13</f>
        <v>0</v>
      </c>
      <c r="F71" s="254" t="s">
        <v>10</v>
      </c>
      <c r="G71" s="164"/>
      <c r="H71" s="34"/>
      <c r="I71" s="34"/>
      <c r="J71" s="204"/>
      <c r="K71" s="203" t="s">
        <v>10</v>
      </c>
      <c r="L71" s="209"/>
      <c r="M71" s="34"/>
      <c r="N71" s="34"/>
      <c r="O71" s="204"/>
      <c r="P71" s="203" t="s">
        <v>10</v>
      </c>
      <c r="Q71" s="209"/>
      <c r="R71" s="34"/>
      <c r="S71" s="34"/>
      <c r="T71" s="204"/>
      <c r="U71" s="203" t="s">
        <v>10</v>
      </c>
      <c r="V71" s="209"/>
      <c r="W71" s="34"/>
      <c r="X71" s="34"/>
      <c r="Y71" s="204"/>
      <c r="Z71" s="203" t="s">
        <v>10</v>
      </c>
      <c r="AA71" s="208"/>
      <c r="AB71" s="1"/>
      <c r="AC71" s="43"/>
      <c r="AD71" s="43"/>
      <c r="AE71" s="43"/>
      <c r="AF71" s="43"/>
      <c r="AG71" s="43"/>
      <c r="AH71" s="44"/>
      <c r="AI71" s="44"/>
    </row>
    <row r="72" spans="1:35" x14ac:dyDescent="0.25">
      <c r="A72" s="454"/>
      <c r="B72" s="247" t="s">
        <v>10</v>
      </c>
      <c r="C72" s="164"/>
      <c r="D72" s="142"/>
      <c r="E72" s="143">
        <f>(I72+N72+S72+X72)*'Ar - Fontes fixas - Geral'!$Q$13</f>
        <v>0</v>
      </c>
      <c r="F72" s="254" t="s">
        <v>10</v>
      </c>
      <c r="G72" s="164"/>
      <c r="H72" s="34"/>
      <c r="I72" s="34"/>
      <c r="J72" s="204"/>
      <c r="K72" s="203" t="s">
        <v>10</v>
      </c>
      <c r="L72" s="209"/>
      <c r="M72" s="34"/>
      <c r="N72" s="34"/>
      <c r="O72" s="204"/>
      <c r="P72" s="203" t="s">
        <v>10</v>
      </c>
      <c r="Q72" s="209"/>
      <c r="R72" s="34"/>
      <c r="S72" s="34"/>
      <c r="T72" s="204"/>
      <c r="U72" s="203" t="s">
        <v>10</v>
      </c>
      <c r="V72" s="209"/>
      <c r="W72" s="34"/>
      <c r="X72" s="34"/>
      <c r="Y72" s="204"/>
      <c r="Z72" s="203" t="s">
        <v>10</v>
      </c>
      <c r="AA72" s="208"/>
      <c r="AB72" s="1"/>
      <c r="AC72" s="43"/>
      <c r="AD72" s="43"/>
      <c r="AE72" s="43"/>
      <c r="AF72" s="43"/>
      <c r="AG72" s="43"/>
      <c r="AH72" s="44"/>
      <c r="AI72" s="44"/>
    </row>
    <row r="73" spans="1:35" x14ac:dyDescent="0.25">
      <c r="A73" s="454"/>
      <c r="B73" s="247" t="s">
        <v>10</v>
      </c>
      <c r="C73" s="164"/>
      <c r="D73" s="142"/>
      <c r="E73" s="143">
        <f>(I73+N73+S73+X73)*'Ar - Fontes fixas - Geral'!$Q$13</f>
        <v>0</v>
      </c>
      <c r="F73" s="254" t="s">
        <v>10</v>
      </c>
      <c r="G73" s="164"/>
      <c r="H73" s="34"/>
      <c r="I73" s="34"/>
      <c r="J73" s="204"/>
      <c r="K73" s="203" t="s">
        <v>10</v>
      </c>
      <c r="L73" s="209"/>
      <c r="M73" s="34"/>
      <c r="N73" s="34"/>
      <c r="O73" s="204"/>
      <c r="P73" s="203" t="s">
        <v>10</v>
      </c>
      <c r="Q73" s="209"/>
      <c r="R73" s="34"/>
      <c r="S73" s="34"/>
      <c r="T73" s="204"/>
      <c r="U73" s="203" t="s">
        <v>10</v>
      </c>
      <c r="V73" s="209"/>
      <c r="W73" s="34"/>
      <c r="X73" s="34"/>
      <c r="Y73" s="204"/>
      <c r="Z73" s="203" t="s">
        <v>10</v>
      </c>
      <c r="AA73" s="208"/>
      <c r="AB73" s="1"/>
      <c r="AC73" s="43"/>
      <c r="AD73" s="43"/>
      <c r="AE73" s="43"/>
      <c r="AF73" s="43"/>
      <c r="AG73" s="43"/>
      <c r="AH73" s="44"/>
      <c r="AI73" s="44"/>
    </row>
    <row r="74" spans="1:35" x14ac:dyDescent="0.25">
      <c r="A74" s="454"/>
      <c r="B74" s="247" t="s">
        <v>10</v>
      </c>
      <c r="C74" s="164"/>
      <c r="D74" s="142"/>
      <c r="E74" s="143">
        <f>(I74+N74+S74+X74)*'Ar - Fontes fixas - Geral'!$Q$13</f>
        <v>0</v>
      </c>
      <c r="F74" s="254" t="s">
        <v>10</v>
      </c>
      <c r="G74" s="164"/>
      <c r="H74" s="34"/>
      <c r="I74" s="34"/>
      <c r="J74" s="204"/>
      <c r="K74" s="203" t="s">
        <v>10</v>
      </c>
      <c r="L74" s="209"/>
      <c r="M74" s="34"/>
      <c r="N74" s="34"/>
      <c r="O74" s="204"/>
      <c r="P74" s="203" t="s">
        <v>10</v>
      </c>
      <c r="Q74" s="209"/>
      <c r="R74" s="34"/>
      <c r="S74" s="34"/>
      <c r="T74" s="204"/>
      <c r="U74" s="203" t="s">
        <v>10</v>
      </c>
      <c r="V74" s="209"/>
      <c r="W74" s="34"/>
      <c r="X74" s="34"/>
      <c r="Y74" s="204"/>
      <c r="Z74" s="203" t="s">
        <v>10</v>
      </c>
      <c r="AA74" s="208"/>
      <c r="AB74" s="1"/>
      <c r="AC74" s="43"/>
      <c r="AD74" s="43"/>
      <c r="AE74" s="43"/>
      <c r="AF74" s="43"/>
      <c r="AG74" s="43"/>
      <c r="AH74" s="44"/>
      <c r="AI74" s="44"/>
    </row>
    <row r="75" spans="1:35" x14ac:dyDescent="0.25">
      <c r="A75" s="454"/>
      <c r="B75" s="247" t="s">
        <v>10</v>
      </c>
      <c r="C75" s="164"/>
      <c r="D75" s="142"/>
      <c r="E75" s="143">
        <f>(I75+N75+S75+X75)*'Ar - Fontes fixas - Geral'!$Q$13</f>
        <v>0</v>
      </c>
      <c r="F75" s="254" t="s">
        <v>10</v>
      </c>
      <c r="G75" s="164"/>
      <c r="H75" s="34"/>
      <c r="I75" s="34"/>
      <c r="J75" s="204"/>
      <c r="K75" s="203" t="s">
        <v>10</v>
      </c>
      <c r="L75" s="209"/>
      <c r="M75" s="34"/>
      <c r="N75" s="34"/>
      <c r="O75" s="204"/>
      <c r="P75" s="203" t="s">
        <v>10</v>
      </c>
      <c r="Q75" s="209"/>
      <c r="R75" s="34"/>
      <c r="S75" s="34"/>
      <c r="T75" s="204"/>
      <c r="U75" s="203" t="s">
        <v>10</v>
      </c>
      <c r="V75" s="209"/>
      <c r="W75" s="34"/>
      <c r="X75" s="34"/>
      <c r="Y75" s="204"/>
      <c r="Z75" s="203" t="s">
        <v>10</v>
      </c>
      <c r="AA75" s="208"/>
      <c r="AB75" s="1"/>
      <c r="AC75" s="43"/>
      <c r="AD75" s="43"/>
      <c r="AE75" s="43"/>
      <c r="AF75" s="43"/>
      <c r="AG75" s="43"/>
      <c r="AH75" s="44"/>
      <c r="AI75" s="44"/>
    </row>
    <row r="76" spans="1:35" x14ac:dyDescent="0.25">
      <c r="A76" s="454"/>
      <c r="B76" s="247" t="s">
        <v>10</v>
      </c>
      <c r="C76" s="164"/>
      <c r="D76" s="142"/>
      <c r="E76" s="143">
        <f>(I76+N76+S76+X76)*'Ar - Fontes fixas - Geral'!$Q$13</f>
        <v>0</v>
      </c>
      <c r="F76" s="254" t="s">
        <v>10</v>
      </c>
      <c r="G76" s="164"/>
      <c r="H76" s="34"/>
      <c r="I76" s="34"/>
      <c r="J76" s="204"/>
      <c r="K76" s="203" t="s">
        <v>10</v>
      </c>
      <c r="L76" s="209"/>
      <c r="M76" s="34"/>
      <c r="N76" s="34"/>
      <c r="O76" s="204"/>
      <c r="P76" s="203" t="s">
        <v>10</v>
      </c>
      <c r="Q76" s="209"/>
      <c r="R76" s="34"/>
      <c r="S76" s="34"/>
      <c r="T76" s="204"/>
      <c r="U76" s="203" t="s">
        <v>10</v>
      </c>
      <c r="V76" s="209"/>
      <c r="W76" s="34"/>
      <c r="X76" s="34"/>
      <c r="Y76" s="204"/>
      <c r="Z76" s="203" t="s">
        <v>10</v>
      </c>
      <c r="AA76" s="208"/>
      <c r="AB76" s="1"/>
      <c r="AC76" s="43"/>
      <c r="AD76" s="43"/>
      <c r="AE76" s="43"/>
      <c r="AF76" s="43"/>
      <c r="AG76" s="43"/>
      <c r="AH76" s="44"/>
      <c r="AI76" s="44"/>
    </row>
    <row r="77" spans="1:35" x14ac:dyDescent="0.25">
      <c r="A77" s="454"/>
      <c r="B77" s="247" t="s">
        <v>10</v>
      </c>
      <c r="C77" s="164"/>
      <c r="D77" s="142"/>
      <c r="E77" s="143">
        <f>(I77+N77+S77+X77)*'Ar - Fontes fixas - Geral'!$Q$13</f>
        <v>0</v>
      </c>
      <c r="F77" s="254" t="s">
        <v>10</v>
      </c>
      <c r="G77" s="164"/>
      <c r="H77" s="34"/>
      <c r="I77" s="34"/>
      <c r="J77" s="204"/>
      <c r="K77" s="203" t="s">
        <v>10</v>
      </c>
      <c r="L77" s="209"/>
      <c r="M77" s="34"/>
      <c r="N77" s="34"/>
      <c r="O77" s="204"/>
      <c r="P77" s="203" t="s">
        <v>10</v>
      </c>
      <c r="Q77" s="209"/>
      <c r="R77" s="34"/>
      <c r="S77" s="34"/>
      <c r="T77" s="204"/>
      <c r="U77" s="203" t="s">
        <v>10</v>
      </c>
      <c r="V77" s="209"/>
      <c r="W77" s="34"/>
      <c r="X77" s="34"/>
      <c r="Y77" s="204"/>
      <c r="Z77" s="203" t="s">
        <v>10</v>
      </c>
      <c r="AA77" s="208"/>
      <c r="AB77" s="1"/>
      <c r="AC77" s="43"/>
      <c r="AD77" s="43"/>
      <c r="AE77" s="43"/>
      <c r="AF77" s="43"/>
      <c r="AG77" s="43"/>
      <c r="AH77" s="44"/>
      <c r="AI77" s="44"/>
    </row>
    <row r="78" spans="1:35" x14ac:dyDescent="0.25">
      <c r="A78" s="454"/>
      <c r="B78" s="247" t="s">
        <v>10</v>
      </c>
      <c r="C78" s="164"/>
      <c r="D78" s="142"/>
      <c r="E78" s="143">
        <f>(I78+N78+S78+X78)*'Ar - Fontes fixas - Geral'!$Q$13</f>
        <v>0</v>
      </c>
      <c r="F78" s="254" t="s">
        <v>10</v>
      </c>
      <c r="G78" s="164"/>
      <c r="H78" s="34"/>
      <c r="I78" s="34"/>
      <c r="J78" s="204"/>
      <c r="K78" s="203" t="s">
        <v>10</v>
      </c>
      <c r="L78" s="209"/>
      <c r="M78" s="34"/>
      <c r="N78" s="34"/>
      <c r="O78" s="204"/>
      <c r="P78" s="203" t="s">
        <v>10</v>
      </c>
      <c r="Q78" s="209"/>
      <c r="R78" s="34"/>
      <c r="S78" s="34"/>
      <c r="T78" s="204"/>
      <c r="U78" s="203" t="s">
        <v>10</v>
      </c>
      <c r="V78" s="209"/>
      <c r="W78" s="34"/>
      <c r="X78" s="34"/>
      <c r="Y78" s="204"/>
      <c r="Z78" s="203" t="s">
        <v>10</v>
      </c>
      <c r="AA78" s="208"/>
      <c r="AB78" s="1"/>
      <c r="AC78" s="43"/>
      <c r="AD78" s="43"/>
      <c r="AE78" s="43"/>
      <c r="AF78" s="43"/>
      <c r="AG78" s="43"/>
      <c r="AH78" s="44"/>
      <c r="AI78" s="44"/>
    </row>
    <row r="79" spans="1:35" x14ac:dyDescent="0.25">
      <c r="A79" s="454"/>
      <c r="B79" s="247" t="s">
        <v>10</v>
      </c>
      <c r="C79" s="164"/>
      <c r="D79" s="142"/>
      <c r="E79" s="143">
        <f>(I79+N79+S79+X79)*'Ar - Fontes fixas - Geral'!$Q$13</f>
        <v>0</v>
      </c>
      <c r="F79" s="254" t="s">
        <v>10</v>
      </c>
      <c r="G79" s="164"/>
      <c r="H79" s="34"/>
      <c r="I79" s="34"/>
      <c r="J79" s="204"/>
      <c r="K79" s="203" t="s">
        <v>10</v>
      </c>
      <c r="L79" s="209"/>
      <c r="M79" s="34"/>
      <c r="N79" s="34"/>
      <c r="O79" s="204"/>
      <c r="P79" s="203" t="s">
        <v>10</v>
      </c>
      <c r="Q79" s="209"/>
      <c r="R79" s="34"/>
      <c r="S79" s="34"/>
      <c r="T79" s="204"/>
      <c r="U79" s="203" t="s">
        <v>10</v>
      </c>
      <c r="V79" s="209"/>
      <c r="W79" s="34"/>
      <c r="X79" s="34"/>
      <c r="Y79" s="204"/>
      <c r="Z79" s="203" t="s">
        <v>10</v>
      </c>
      <c r="AA79" s="208"/>
      <c r="AB79" s="1"/>
      <c r="AC79" s="43"/>
      <c r="AD79" s="43"/>
      <c r="AE79" s="43"/>
      <c r="AF79" s="43"/>
      <c r="AG79" s="43"/>
      <c r="AH79" s="44"/>
      <c r="AI79" s="44"/>
    </row>
    <row r="80" spans="1:35" x14ac:dyDescent="0.25">
      <c r="A80" s="454"/>
      <c r="B80" s="247" t="s">
        <v>10</v>
      </c>
      <c r="C80" s="164"/>
      <c r="D80" s="142"/>
      <c r="E80" s="143">
        <f>(I80+N80+S80+X80)*'Ar - Fontes fixas - Geral'!$Q$13</f>
        <v>0</v>
      </c>
      <c r="F80" s="254" t="s">
        <v>10</v>
      </c>
      <c r="G80" s="164"/>
      <c r="H80" s="34"/>
      <c r="I80" s="34"/>
      <c r="J80" s="204"/>
      <c r="K80" s="203" t="s">
        <v>10</v>
      </c>
      <c r="L80" s="209"/>
      <c r="M80" s="34"/>
      <c r="N80" s="34"/>
      <c r="O80" s="204"/>
      <c r="P80" s="203" t="s">
        <v>10</v>
      </c>
      <c r="Q80" s="209"/>
      <c r="R80" s="34"/>
      <c r="S80" s="34"/>
      <c r="T80" s="204"/>
      <c r="U80" s="203" t="s">
        <v>10</v>
      </c>
      <c r="V80" s="209"/>
      <c r="W80" s="34"/>
      <c r="X80" s="34"/>
      <c r="Y80" s="204"/>
      <c r="Z80" s="203" t="s">
        <v>10</v>
      </c>
      <c r="AA80" s="208"/>
      <c r="AB80" s="292"/>
      <c r="AC80" s="43"/>
      <c r="AD80" s="43"/>
      <c r="AE80" s="43"/>
      <c r="AF80" s="43"/>
      <c r="AG80" s="43"/>
      <c r="AH80" s="44"/>
      <c r="AI80" s="44"/>
    </row>
    <row r="81" spans="1:39" x14ac:dyDescent="0.25">
      <c r="A81" s="453"/>
      <c r="B81" s="453"/>
      <c r="C81" s="453"/>
      <c r="D81" s="453"/>
      <c r="E81" s="453"/>
      <c r="F81" s="453"/>
      <c r="G81" s="453"/>
      <c r="H81" s="453"/>
      <c r="I81" s="453"/>
      <c r="J81" s="453"/>
      <c r="K81" s="453"/>
      <c r="L81" s="453"/>
      <c r="M81" s="453"/>
      <c r="N81" s="453"/>
      <c r="O81" s="453"/>
      <c r="P81" s="453"/>
      <c r="Q81" s="453"/>
      <c r="R81" s="453"/>
      <c r="S81" s="453"/>
      <c r="T81" s="453"/>
      <c r="U81" s="453"/>
      <c r="V81" s="453"/>
      <c r="W81" s="453"/>
      <c r="X81" s="453"/>
      <c r="Y81" s="453"/>
      <c r="Z81" s="453"/>
      <c r="AA81" s="453"/>
      <c r="AB81" s="453"/>
      <c r="AC81" s="43"/>
      <c r="AD81" s="43"/>
      <c r="AE81" s="43"/>
      <c r="AF81" s="43"/>
      <c r="AG81" s="43"/>
      <c r="AH81" s="44"/>
      <c r="AI81" s="44"/>
    </row>
    <row r="82" spans="1:39" x14ac:dyDescent="0.25">
      <c r="A82" s="453"/>
      <c r="B82" s="453"/>
      <c r="C82" s="453"/>
      <c r="D82" s="453"/>
      <c r="E82" s="453"/>
      <c r="F82" s="453"/>
      <c r="G82" s="453"/>
      <c r="H82" s="453"/>
      <c r="I82" s="453"/>
      <c r="J82" s="453"/>
      <c r="K82" s="453"/>
      <c r="L82" s="453"/>
      <c r="M82" s="453"/>
      <c r="N82" s="453"/>
      <c r="O82" s="453"/>
      <c r="P82" s="453"/>
      <c r="Q82" s="453"/>
      <c r="R82" s="453"/>
      <c r="S82" s="453"/>
      <c r="T82" s="453"/>
      <c r="U82" s="453"/>
      <c r="V82" s="453"/>
      <c r="W82" s="453"/>
      <c r="X82" s="453"/>
      <c r="Y82" s="453"/>
      <c r="Z82" s="453"/>
      <c r="AA82" s="453"/>
      <c r="AB82" s="453"/>
      <c r="AC82" s="43"/>
      <c r="AD82" s="43"/>
      <c r="AE82" s="43"/>
      <c r="AF82" s="43"/>
      <c r="AG82" s="43"/>
      <c r="AH82" s="44"/>
      <c r="AI82" s="44"/>
      <c r="AJ82" s="44"/>
      <c r="AK82" s="44"/>
      <c r="AL82" s="44"/>
      <c r="AM82" s="44"/>
    </row>
    <row r="83" spans="1:39" x14ac:dyDescent="0.25">
      <c r="A83" s="453"/>
      <c r="B83" s="453"/>
      <c r="C83" s="453"/>
      <c r="D83" s="453"/>
      <c r="E83" s="453"/>
      <c r="F83" s="453"/>
      <c r="G83" s="453"/>
      <c r="H83" s="453"/>
      <c r="I83" s="453"/>
      <c r="J83" s="453"/>
      <c r="K83" s="453"/>
      <c r="L83" s="453"/>
      <c r="M83" s="453"/>
      <c r="N83" s="453"/>
      <c r="O83" s="453"/>
      <c r="P83" s="453"/>
      <c r="Q83" s="453"/>
      <c r="R83" s="453"/>
      <c r="S83" s="453"/>
      <c r="T83" s="453"/>
      <c r="U83" s="453"/>
      <c r="V83" s="453"/>
      <c r="W83" s="453"/>
      <c r="X83" s="453"/>
      <c r="Y83" s="453"/>
      <c r="Z83" s="453"/>
      <c r="AA83" s="453"/>
      <c r="AB83" s="453"/>
      <c r="AC83" s="43"/>
      <c r="AD83" s="43"/>
      <c r="AE83" s="43"/>
      <c r="AF83" s="43"/>
      <c r="AG83" s="43"/>
      <c r="AH83" s="44"/>
      <c r="AI83" s="44"/>
      <c r="AJ83" s="44"/>
      <c r="AK83" s="44"/>
      <c r="AL83" s="44"/>
      <c r="AM83" s="44"/>
    </row>
    <row r="84" spans="1:39" x14ac:dyDescent="0.25">
      <c r="A84" s="453"/>
      <c r="B84" s="453"/>
      <c r="C84" s="453"/>
      <c r="D84" s="453"/>
      <c r="E84" s="453"/>
      <c r="F84" s="453"/>
      <c r="G84" s="453"/>
      <c r="H84" s="453"/>
      <c r="I84" s="453"/>
      <c r="J84" s="453"/>
      <c r="K84" s="453"/>
      <c r="L84" s="453"/>
      <c r="M84" s="453"/>
      <c r="N84" s="453"/>
      <c r="O84" s="453"/>
      <c r="P84" s="453"/>
      <c r="Q84" s="453"/>
      <c r="R84" s="453"/>
      <c r="S84" s="453"/>
      <c r="T84" s="453"/>
      <c r="U84" s="453"/>
      <c r="V84" s="453"/>
      <c r="W84" s="453"/>
      <c r="X84" s="453"/>
      <c r="Y84" s="453"/>
      <c r="Z84" s="453"/>
      <c r="AA84" s="453"/>
      <c r="AB84" s="453"/>
      <c r="AC84" s="43"/>
      <c r="AD84" s="43"/>
      <c r="AE84" s="43"/>
      <c r="AF84" s="43"/>
      <c r="AG84" s="43"/>
      <c r="AH84" s="44"/>
      <c r="AI84" s="44"/>
      <c r="AJ84" s="44"/>
      <c r="AK84" s="44"/>
      <c r="AL84" s="44"/>
      <c r="AM84" s="44"/>
    </row>
    <row r="85" spans="1:39" x14ac:dyDescent="0.25">
      <c r="A85" s="1"/>
      <c r="B85" s="16"/>
      <c r="C85" s="16"/>
      <c r="D85" s="16"/>
      <c r="E85" s="16"/>
      <c r="F85" s="16"/>
      <c r="G85" s="16"/>
      <c r="H85" s="16"/>
      <c r="I85" s="16"/>
      <c r="J85" s="16"/>
      <c r="K85" s="16"/>
      <c r="L85" s="16"/>
      <c r="M85" s="16"/>
      <c r="N85" s="115"/>
      <c r="O85" s="115"/>
      <c r="P85" s="115"/>
      <c r="Q85" s="115"/>
      <c r="R85" s="115"/>
      <c r="S85" s="115"/>
      <c r="T85" s="115"/>
      <c r="U85" s="115"/>
      <c r="V85" s="115"/>
      <c r="W85" s="16"/>
      <c r="X85" s="16"/>
      <c r="Y85" s="16"/>
      <c r="Z85" s="16"/>
      <c r="AA85" s="16"/>
      <c r="AB85" s="16"/>
      <c r="AC85" s="43"/>
      <c r="AD85" s="43"/>
      <c r="AE85" s="43"/>
      <c r="AF85" s="43"/>
      <c r="AG85" s="43"/>
      <c r="AH85" s="44"/>
      <c r="AI85" s="44"/>
      <c r="AJ85" s="44"/>
      <c r="AK85" s="44"/>
      <c r="AL85" s="44"/>
      <c r="AM85" s="44"/>
    </row>
    <row r="86" spans="1:39" ht="20.25" customHeight="1" x14ac:dyDescent="0.25">
      <c r="A86" s="1"/>
      <c r="B86" s="196" t="s">
        <v>146</v>
      </c>
      <c r="C86" s="9"/>
      <c r="D86" s="9"/>
      <c r="E86" s="9"/>
      <c r="F86" s="9"/>
      <c r="G86" s="9"/>
      <c r="H86" s="9"/>
      <c r="I86" s="9"/>
      <c r="J86" s="9"/>
      <c r="K86" s="9"/>
      <c r="L86" s="9"/>
      <c r="M86" s="9"/>
      <c r="N86" s="115"/>
      <c r="O86" s="115"/>
      <c r="P86" s="115"/>
      <c r="Q86" s="115"/>
      <c r="R86" s="115"/>
      <c r="S86" s="115"/>
      <c r="T86" s="115"/>
      <c r="U86" s="115"/>
      <c r="V86" s="115"/>
      <c r="W86" s="16"/>
      <c r="X86" s="16"/>
      <c r="Y86" s="16"/>
      <c r="Z86" s="16"/>
      <c r="AA86" s="16"/>
      <c r="AB86" s="16"/>
      <c r="AC86" s="43"/>
      <c r="AD86" s="43"/>
      <c r="AE86" s="43"/>
      <c r="AF86" s="43"/>
      <c r="AG86" s="43"/>
      <c r="AH86" s="44"/>
      <c r="AI86" s="44"/>
      <c r="AJ86" s="44"/>
      <c r="AK86" s="44"/>
      <c r="AL86" s="44"/>
      <c r="AM86" s="44"/>
    </row>
    <row r="87" spans="1:39" x14ac:dyDescent="0.25">
      <c r="A87" s="1"/>
      <c r="B87" s="442" t="s">
        <v>147</v>
      </c>
      <c r="C87" s="442"/>
      <c r="D87" s="442"/>
      <c r="E87" s="442"/>
      <c r="F87" s="442"/>
      <c r="G87" s="442"/>
      <c r="H87" s="442"/>
      <c r="I87" s="442"/>
      <c r="J87" s="442"/>
      <c r="K87" s="442"/>
      <c r="L87" s="442"/>
      <c r="M87" s="442"/>
      <c r="N87" s="115"/>
      <c r="O87" s="115"/>
      <c r="P87" s="115"/>
      <c r="Q87" s="115"/>
      <c r="R87" s="115"/>
      <c r="S87" s="115"/>
      <c r="T87" s="115"/>
      <c r="U87" s="115"/>
      <c r="V87" s="115"/>
      <c r="W87" s="16"/>
      <c r="X87" s="16"/>
      <c r="Y87" s="16"/>
      <c r="Z87" s="16"/>
      <c r="AA87" s="16"/>
      <c r="AB87" s="16"/>
      <c r="AC87" s="43"/>
      <c r="AD87" s="43"/>
      <c r="AE87" s="43"/>
      <c r="AF87" s="43"/>
      <c r="AG87" s="43"/>
      <c r="AH87" s="44"/>
      <c r="AI87" s="44"/>
      <c r="AJ87" s="44"/>
      <c r="AK87" s="44"/>
      <c r="AL87" s="44"/>
      <c r="AM87" s="44"/>
    </row>
    <row r="88" spans="1:39" x14ac:dyDescent="0.25">
      <c r="A88" s="1"/>
      <c r="B88" s="442"/>
      <c r="C88" s="442"/>
      <c r="D88" s="442"/>
      <c r="E88" s="442"/>
      <c r="F88" s="442"/>
      <c r="G88" s="442"/>
      <c r="H88" s="442"/>
      <c r="I88" s="442"/>
      <c r="J88" s="442"/>
      <c r="K88" s="442"/>
      <c r="L88" s="442"/>
      <c r="M88" s="442"/>
      <c r="N88" s="115"/>
      <c r="O88" s="306" t="s">
        <v>1018</v>
      </c>
      <c r="P88" s="115"/>
      <c r="Q88" s="115"/>
      <c r="R88" s="115"/>
      <c r="S88" s="115"/>
      <c r="T88" s="115"/>
      <c r="U88" s="115"/>
      <c r="V88" s="115"/>
      <c r="W88" s="297"/>
      <c r="X88" s="16"/>
      <c r="Y88" s="16"/>
      <c r="Z88" s="16"/>
      <c r="AA88" s="16"/>
      <c r="AB88" s="16"/>
      <c r="AC88" s="43"/>
      <c r="AD88" s="43"/>
      <c r="AE88" s="43"/>
      <c r="AF88" s="43"/>
      <c r="AG88" s="43"/>
      <c r="AH88" s="44"/>
      <c r="AI88" s="44"/>
      <c r="AJ88" s="44"/>
      <c r="AK88" s="44"/>
      <c r="AL88" s="44"/>
      <c r="AM88" s="44"/>
    </row>
    <row r="89" spans="1:39" x14ac:dyDescent="0.25">
      <c r="A89" s="1"/>
      <c r="B89" s="442"/>
      <c r="C89" s="442"/>
      <c r="D89" s="442"/>
      <c r="E89" s="442"/>
      <c r="F89" s="442"/>
      <c r="G89" s="442"/>
      <c r="H89" s="442"/>
      <c r="I89" s="442"/>
      <c r="J89" s="442"/>
      <c r="K89" s="442"/>
      <c r="L89" s="442"/>
      <c r="M89" s="442"/>
      <c r="N89" s="115"/>
      <c r="P89" s="115"/>
      <c r="Q89" s="115"/>
      <c r="R89" s="115"/>
      <c r="S89" s="115"/>
      <c r="T89" s="115"/>
      <c r="U89" s="115"/>
      <c r="V89" s="115"/>
      <c r="W89" s="16"/>
      <c r="X89" s="16"/>
      <c r="Y89" s="16"/>
      <c r="Z89" s="16"/>
      <c r="AA89" s="16"/>
      <c r="AB89" s="16"/>
      <c r="AC89" s="43"/>
      <c r="AD89" s="43"/>
      <c r="AE89" s="43"/>
      <c r="AF89" s="43"/>
      <c r="AG89" s="43"/>
      <c r="AH89" s="44"/>
      <c r="AI89" s="44"/>
      <c r="AJ89" s="44"/>
      <c r="AK89" s="44"/>
      <c r="AL89" s="44"/>
      <c r="AM89" s="44"/>
    </row>
    <row r="90" spans="1:39" x14ac:dyDescent="0.25">
      <c r="A90" s="1"/>
      <c r="B90" s="442"/>
      <c r="C90" s="442"/>
      <c r="D90" s="442"/>
      <c r="E90" s="442"/>
      <c r="F90" s="442"/>
      <c r="G90" s="442"/>
      <c r="H90" s="442"/>
      <c r="I90" s="442"/>
      <c r="J90" s="442"/>
      <c r="K90" s="442"/>
      <c r="L90" s="442"/>
      <c r="M90" s="442"/>
      <c r="N90" s="115"/>
      <c r="O90" s="356" t="s">
        <v>1040</v>
      </c>
      <c r="P90" s="115"/>
      <c r="Q90" s="115"/>
      <c r="R90" s="115"/>
      <c r="S90" s="115"/>
      <c r="T90" s="115"/>
      <c r="U90" s="115"/>
      <c r="V90" s="115"/>
      <c r="W90" s="16"/>
      <c r="X90" s="16"/>
      <c r="Y90" s="16"/>
      <c r="Z90" s="16"/>
      <c r="AA90" s="16"/>
      <c r="AB90" s="16"/>
      <c r="AC90" s="43"/>
      <c r="AD90" s="43"/>
      <c r="AE90" s="43"/>
      <c r="AF90" s="43"/>
      <c r="AG90" s="43"/>
      <c r="AH90" s="44"/>
      <c r="AI90" s="44"/>
      <c r="AJ90" s="44"/>
      <c r="AK90" s="44"/>
      <c r="AL90" s="44"/>
      <c r="AM90" s="44"/>
    </row>
    <row r="91" spans="1:39" x14ac:dyDescent="0.25">
      <c r="A91" s="1"/>
      <c r="B91" s="442"/>
      <c r="C91" s="442"/>
      <c r="D91" s="442"/>
      <c r="E91" s="442"/>
      <c r="F91" s="442"/>
      <c r="G91" s="442"/>
      <c r="H91" s="442"/>
      <c r="I91" s="442"/>
      <c r="J91" s="442"/>
      <c r="K91" s="442"/>
      <c r="L91" s="442"/>
      <c r="M91" s="442"/>
      <c r="N91" s="115"/>
      <c r="O91" s="115"/>
      <c r="P91" s="115"/>
      <c r="Q91" s="115"/>
      <c r="R91" s="115"/>
      <c r="S91" s="115"/>
      <c r="T91" s="115"/>
      <c r="U91" s="115"/>
      <c r="V91" s="115"/>
      <c r="W91" s="16"/>
      <c r="X91" s="16"/>
      <c r="Y91" s="16"/>
      <c r="Z91" s="16"/>
      <c r="AA91" s="16"/>
      <c r="AB91" s="16"/>
      <c r="AC91" s="43"/>
      <c r="AD91" s="43"/>
      <c r="AE91" s="43"/>
      <c r="AF91" s="43"/>
      <c r="AG91" s="43"/>
      <c r="AH91" s="44"/>
      <c r="AI91" s="44"/>
      <c r="AJ91" s="44"/>
      <c r="AK91" s="44"/>
      <c r="AL91" s="44"/>
      <c r="AM91" s="44"/>
    </row>
    <row r="92" spans="1:39" x14ac:dyDescent="0.25">
      <c r="A92" s="1"/>
      <c r="B92" s="16"/>
      <c r="C92" s="16"/>
      <c r="D92" s="16"/>
      <c r="E92" s="16"/>
      <c r="F92" s="16"/>
      <c r="G92" s="16"/>
      <c r="H92" s="16"/>
      <c r="I92" s="16"/>
      <c r="J92" s="16"/>
      <c r="K92" s="16"/>
      <c r="L92" s="16"/>
      <c r="M92" s="16"/>
      <c r="N92" s="115"/>
      <c r="O92" s="115"/>
      <c r="P92" s="115"/>
      <c r="Q92" s="115"/>
      <c r="R92" s="115"/>
      <c r="S92" s="115"/>
      <c r="T92" s="115"/>
      <c r="U92" s="115"/>
      <c r="V92" s="115"/>
      <c r="W92" s="16"/>
      <c r="X92" s="16"/>
      <c r="Y92" s="16"/>
      <c r="Z92" s="16"/>
      <c r="AA92" s="16"/>
      <c r="AB92" s="16"/>
      <c r="AC92" s="43"/>
      <c r="AD92" s="43"/>
      <c r="AE92" s="43"/>
      <c r="AF92" s="43"/>
      <c r="AG92" s="43"/>
      <c r="AH92" s="44"/>
      <c r="AI92" s="44"/>
      <c r="AJ92" s="44"/>
      <c r="AK92" s="44"/>
      <c r="AL92" s="44"/>
      <c r="AM92" s="44"/>
    </row>
    <row r="93" spans="1:39" x14ac:dyDescent="0.25">
      <c r="A93" s="1"/>
      <c r="B93" s="16"/>
      <c r="C93" s="16"/>
      <c r="D93" s="16"/>
      <c r="E93" s="16"/>
      <c r="F93" s="16"/>
      <c r="G93" s="16"/>
      <c r="H93" s="16"/>
      <c r="I93" s="16"/>
      <c r="J93" s="16"/>
      <c r="K93" s="16"/>
      <c r="L93" s="16"/>
      <c r="M93" s="16"/>
      <c r="N93" s="115"/>
      <c r="O93" s="115"/>
      <c r="P93" s="115"/>
      <c r="Q93" s="115"/>
      <c r="R93" s="115"/>
      <c r="S93" s="115"/>
      <c r="T93" s="115"/>
      <c r="U93" s="115"/>
      <c r="V93" s="115"/>
      <c r="W93" s="16"/>
      <c r="X93" s="16"/>
      <c r="Y93" s="16"/>
      <c r="Z93" s="16"/>
      <c r="AA93" s="16"/>
      <c r="AB93" s="16"/>
      <c r="AC93" s="43"/>
      <c r="AD93" s="43"/>
      <c r="AE93" s="43"/>
      <c r="AF93" s="43"/>
      <c r="AG93" s="43"/>
      <c r="AH93" s="44"/>
      <c r="AI93" s="44"/>
      <c r="AJ93" s="44"/>
      <c r="AK93" s="44"/>
      <c r="AL93" s="44"/>
      <c r="AM93" s="44"/>
    </row>
    <row r="94" spans="1:39" x14ac:dyDescent="0.25">
      <c r="A94" s="1"/>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43"/>
      <c r="AD94" s="43"/>
      <c r="AE94" s="43"/>
      <c r="AF94" s="43"/>
      <c r="AG94" s="43"/>
      <c r="AH94" s="44"/>
      <c r="AI94" s="44"/>
      <c r="AJ94" s="44"/>
      <c r="AK94" s="44"/>
      <c r="AL94" s="44"/>
      <c r="AM94" s="44"/>
    </row>
    <row r="95" spans="1:39" x14ac:dyDescent="0.25">
      <c r="A95" s="1"/>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4"/>
      <c r="AI95" s="44"/>
      <c r="AJ95" s="44"/>
      <c r="AK95" s="44"/>
      <c r="AL95" s="44"/>
      <c r="AM95" s="44"/>
    </row>
    <row r="96" spans="1:39" x14ac:dyDescent="0.25">
      <c r="A96" s="192"/>
      <c r="AC96" s="192"/>
      <c r="AD96" s="192"/>
      <c r="AE96" s="192"/>
      <c r="AF96" s="192"/>
      <c r="AG96" s="192"/>
    </row>
  </sheetData>
  <sheetProtection insertRows="0"/>
  <mergeCells count="36">
    <mergeCell ref="B5:G5"/>
    <mergeCell ref="B6:G6"/>
    <mergeCell ref="I28:J28"/>
    <mergeCell ref="B18:D18"/>
    <mergeCell ref="B19:C19"/>
    <mergeCell ref="I21:J21"/>
    <mergeCell ref="I22:J22"/>
    <mergeCell ref="I23:J23"/>
    <mergeCell ref="I24:J24"/>
    <mergeCell ref="I25:J25"/>
    <mergeCell ref="I26:J26"/>
    <mergeCell ref="I27:J27"/>
    <mergeCell ref="I29:J29"/>
    <mergeCell ref="I30:J30"/>
    <mergeCell ref="I31:J31"/>
    <mergeCell ref="I32:J32"/>
    <mergeCell ref="I33:J33"/>
    <mergeCell ref="I34:J34"/>
    <mergeCell ref="I35:J35"/>
    <mergeCell ref="I36:J36"/>
    <mergeCell ref="I37:J37"/>
    <mergeCell ref="I38:J38"/>
    <mergeCell ref="I39:J39"/>
    <mergeCell ref="A54:A80"/>
    <mergeCell ref="B54:D54"/>
    <mergeCell ref="B55:C55"/>
    <mergeCell ref="H55:L55"/>
    <mergeCell ref="B87:M91"/>
    <mergeCell ref="M55:Q55"/>
    <mergeCell ref="A81:AB84"/>
    <mergeCell ref="R55:V55"/>
    <mergeCell ref="W55:AA55"/>
    <mergeCell ref="H56:L56"/>
    <mergeCell ref="M56:Q56"/>
    <mergeCell ref="R56:V56"/>
    <mergeCell ref="W56:AA56"/>
  </mergeCells>
  <conditionalFormatting sqref="C40:P41 K15:P20">
    <cfRule type="expression" dxfId="490" priority="16">
      <formula>IF(B15="Não", TRUE,FALSE)</formula>
    </cfRule>
  </conditionalFormatting>
  <conditionalFormatting sqref="C58:C80">
    <cfRule type="expression" dxfId="489" priority="15">
      <formula>IF(B58="Outro",FALSE,TRUE)</formula>
    </cfRule>
  </conditionalFormatting>
  <conditionalFormatting sqref="G58:G80">
    <cfRule type="expression" dxfId="488" priority="14">
      <formula>IF(F58="Outro",FALSE,TRUE)</formula>
    </cfRule>
  </conditionalFormatting>
  <conditionalFormatting sqref="Q40:R41 Q15:R20">
    <cfRule type="expression" dxfId="487" priority="17">
      <formula>IF(O15="Não", TRUE,FALSE)</formula>
    </cfRule>
  </conditionalFormatting>
  <conditionalFormatting sqref="C22:C39">
    <cfRule type="expression" dxfId="486" priority="13">
      <formula>IF(B22="Outro",FALSE,TRUE)</formula>
    </cfRule>
  </conditionalFormatting>
  <conditionalFormatting sqref="F22:G39">
    <cfRule type="expression" dxfId="485" priority="18">
      <formula>IF(#REF!="Outro",FALSE,TRUE)</formula>
    </cfRule>
  </conditionalFormatting>
  <conditionalFormatting sqref="K58:K80">
    <cfRule type="expression" dxfId="484" priority="12">
      <formula>IF(#REF!="Outro",FALSE,TRUE)</formula>
    </cfRule>
  </conditionalFormatting>
  <conditionalFormatting sqref="A32:A41">
    <cfRule type="expression" dxfId="483" priority="19">
      <formula>IF(#REF!="Não", TRUE,FALSE)</formula>
    </cfRule>
  </conditionalFormatting>
  <conditionalFormatting sqref="S15:W41">
    <cfRule type="expression" dxfId="482" priority="20">
      <formula>IF(O15="Não", TRUE,FALSE)</formula>
    </cfRule>
  </conditionalFormatting>
  <conditionalFormatting sqref="L58:L80">
    <cfRule type="expression" dxfId="481" priority="11">
      <formula>IF(K58="Outro",FALSE,TRUE)</formula>
    </cfRule>
  </conditionalFormatting>
  <conditionalFormatting sqref="I22:I39">
    <cfRule type="expression" dxfId="480" priority="10">
      <formula>IF(#REF!="Outro",FALSE,TRUE)</formula>
    </cfRule>
  </conditionalFormatting>
  <conditionalFormatting sqref="K22:K39">
    <cfRule type="expression" dxfId="479" priority="9">
      <formula>IF(I22="Outro",FALSE,TRUE)</formula>
    </cfRule>
  </conditionalFormatting>
  <conditionalFormatting sqref="P58:P80">
    <cfRule type="expression" dxfId="478" priority="6">
      <formula>IF(#REF!="Outro",FALSE,TRUE)</formula>
    </cfRule>
  </conditionalFormatting>
  <conditionalFormatting sqref="Q58:Q80">
    <cfRule type="expression" dxfId="477" priority="5">
      <formula>IF(P58="Outro",FALSE,TRUE)</formula>
    </cfRule>
  </conditionalFormatting>
  <conditionalFormatting sqref="U58:U80">
    <cfRule type="expression" dxfId="476" priority="4">
      <formula>IF(#REF!="Outro",FALSE,TRUE)</formula>
    </cfRule>
  </conditionalFormatting>
  <conditionalFormatting sqref="V58:V80">
    <cfRule type="expression" dxfId="475" priority="3">
      <formula>IF(U58="Outro",FALSE,TRUE)</formula>
    </cfRule>
  </conditionalFormatting>
  <conditionalFormatting sqref="Z58:Z80">
    <cfRule type="expression" dxfId="474" priority="2">
      <formula>IF(#REF!="Outro",FALSE,TRUE)</formula>
    </cfRule>
  </conditionalFormatting>
  <conditionalFormatting sqref="AA58:AA80">
    <cfRule type="expression" dxfId="473" priority="1">
      <formula>IF(Z58="Outro",FALSE,TRUE)</formula>
    </cfRule>
  </conditionalFormatting>
  <dataValidations count="5">
    <dataValidation type="list" operator="greaterThan" allowBlank="1" showInputMessage="1" showErrorMessage="1" sqref="U58:U80 K58:K80 I22:I39 P58:P80 Z58:Z80" xr:uid="{034CDD2E-829D-463A-A982-BEB53D61DF85}">
      <formula1>"&lt;Selecionar&gt;,Kg/ton produto acabado,Kg/ton carcaça produzida,Kg/MWh produzido,Kg/MWeh produzido,Outro"</formula1>
    </dataValidation>
    <dataValidation allowBlank="1" showInputMessage="1" showErrorMessage="1" prompt="O título da folha de cálculo encontra-se nesta célula" sqref="B2:B9" xr:uid="{427BEA10-A9DD-4C8A-A94C-7A3322B97380}"/>
    <dataValidation type="list" allowBlank="1" showInputMessage="1" showErrorMessage="1" sqref="F58:F80" xr:uid="{53EDE463-19C2-40CF-83FC-B0330C0AC3DF}">
      <formula1>"&lt;Selecionar&gt;,mg/Nm3,ng/Nm3,µg/m3,Outro"</formula1>
    </dataValidation>
    <dataValidation operator="greaterThan" allowBlank="1" showInputMessage="1" showErrorMessage="1" sqref="G58:G80 F22:G39" xr:uid="{D1BF7661-D4B3-40E8-B58C-3E5AC2B78197}"/>
    <dataValidation type="decimal" operator="greaterThan" allowBlank="1" showInputMessage="1" showErrorMessage="1" sqref="C58:C80 C22:C39 L58:L80 V58:V80 K22:K39 Q58:Q80 AA58:AA80" xr:uid="{EC032B30-975D-4B65-9B75-593A3EC08BF3}">
      <formula1>0</formula1>
    </dataValidation>
  </dataValidations>
  <hyperlinks>
    <hyperlink ref="B5:G5" location="'Ar - Fontes fixas - FF1'!A29" display="Monitorização em contínuo" xr:uid="{69151ADE-ABFB-443D-AADC-52D0BCFA1083}"/>
    <hyperlink ref="B6:G6" location="'Ar - Fontes fixas - FF1'!B71" display="Monitorização pontual" xr:uid="{11855D1D-1A69-4481-8E68-F8C313D10918}"/>
    <hyperlink ref="G13" location="'FF4'!A1" display="FF4" xr:uid="{AC32D3EA-8452-44C0-A5BB-43302A69AE70}"/>
    <hyperlink ref="H13" location="'FF5'!A1" display="FF5" xr:uid="{8D8D3185-F5BE-4CAB-B3F5-FE9946B71075}"/>
    <hyperlink ref="I13" location="'FF6'!A1" display="FF6" xr:uid="{83515F23-2393-4F75-B5B1-C5F3FFBC9551}"/>
    <hyperlink ref="J13" location="'FF7'!A1" display="FF7" xr:uid="{F02C7088-B806-41B3-AA95-FE1D25539810}"/>
    <hyperlink ref="K13" location="'FF8'!A1" display="FF8" xr:uid="{4790609C-AF46-4D95-B763-11595250F28C}"/>
    <hyperlink ref="L13" location="'FF9'!A1" display="FF9" xr:uid="{4BB37F01-7DE1-41B6-A586-D6C0A6DD8875}"/>
    <hyperlink ref="M13" location="'FF10'!A1" display="FF10" xr:uid="{EDE017AF-4379-42BA-B66F-BC9C6A5C1EF8}"/>
    <hyperlink ref="D13" location="'Ar - Fontes fixas - FF1'!A1" display="FF1" xr:uid="{1CBEE7E3-0549-4683-8D92-4A88AD318A1B}"/>
    <hyperlink ref="N13" location="'FF11'!A1" display="FF11" xr:uid="{941D024A-3882-4322-A8CF-FC2BEA02DDEC}"/>
    <hyperlink ref="O13" location="'FF12'!A1" display="FF12" xr:uid="{4063A6CF-91ED-488B-B106-6ACB532D8237}"/>
    <hyperlink ref="P13" location="'FF13'!A1" display="FF13" xr:uid="{C72330A7-F06C-424A-BCC3-46B8825D6AFC}"/>
    <hyperlink ref="G49" location="'FF4'!A1" display="FF4" xr:uid="{4A9681D6-1803-4600-AACC-58FA85EF5A44}"/>
    <hyperlink ref="H49" location="'FF5'!A1" display="FF5" xr:uid="{7192536D-0319-4121-A3C2-D401C35FCC94}"/>
    <hyperlink ref="I49" location="'FF6'!A1" display="FF6" xr:uid="{98A8084C-E9F9-4EBE-BAFA-239DDBDB5151}"/>
    <hyperlink ref="J49" location="'FF7'!A1" display="FF7" xr:uid="{856D6F02-2120-494F-8B45-458466820A2A}"/>
    <hyperlink ref="K49" location="'FF8'!A1" display="FF8" xr:uid="{14BD7670-5421-414F-A1D4-32E21DDC552E}"/>
    <hyperlink ref="L49" location="'FF9'!A1" display="FF9" xr:uid="{3A488EEE-5B88-46F5-9DB0-DAE765B3AC75}"/>
    <hyperlink ref="M49" location="'FF10'!A1" display="FF10" xr:uid="{50377DAC-AC5D-49CC-AE96-8B5CAF45325D}"/>
    <hyperlink ref="D49" location="'Ar - Fontes fixas - FF1'!A1" display="FF1" xr:uid="{07FE5910-527F-4222-B49D-41DDAA0173ED}"/>
    <hyperlink ref="N49" location="'FF11'!A1" display="FF11" xr:uid="{F24DAF43-90D1-43B9-93AF-6B3AF7591521}"/>
    <hyperlink ref="O49" location="'FF12'!A1" display="FF12" xr:uid="{23B07EAE-FF88-4D4D-BB1E-19097E5B1325}"/>
    <hyperlink ref="P49" location="'FF13'!A1" display="FF13" xr:uid="{484FB594-4BD1-4E3E-88AF-009EF9216BF5}"/>
    <hyperlink ref="E13" location="'FF2'!A1" display="FF2" xr:uid="{0B46EC4B-4014-43BC-9E00-1EEC8DBF637C}"/>
    <hyperlink ref="E49" location="'FF2'!A1" display="FF2" xr:uid="{C13BD62D-3C59-4EDE-9769-D61140CDCEB0}"/>
    <hyperlink ref="N39" location="'FF3'!A1" display="Voltar acima" xr:uid="{6416E2C4-39B5-431C-BD51-9CA24936AF60}"/>
    <hyperlink ref="O88" location="'FF3'!A1" display="Voltar acima" xr:uid="{7E69C11E-0763-4510-A424-D6F8E30C4F98}"/>
    <hyperlink ref="O90" location="'Folha de rosto'!A1" display="Voltar ao início" xr:uid="{F731E54A-EF6A-417C-91CD-2D94ABCFB98B}"/>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DF991F6-4DE5-4987-9CEF-3253ED0913F9}">
          <x14:formula1>
            <xm:f>Suporte!$H$8:$H$38</xm:f>
          </x14:formula1>
          <xm:sqref>B22:B39 B58:B80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C4E10-5826-4DE5-B61F-8C9B770F5D47}">
  <sheetPr>
    <tabColor theme="7" tint="0.79998168889431442"/>
  </sheetPr>
  <dimension ref="A1:AM97"/>
  <sheetViews>
    <sheetView showZeros="0" zoomScale="96" zoomScaleNormal="96" workbookViewId="0">
      <selection activeCell="B12" sqref="B12"/>
    </sheetView>
  </sheetViews>
  <sheetFormatPr defaultRowHeight="15" x14ac:dyDescent="0.25"/>
  <cols>
    <col min="1" max="1" width="9.140625" style="46"/>
    <col min="2" max="2" width="17.42578125" customWidth="1"/>
    <col min="3" max="3" width="21.140625" customWidth="1"/>
    <col min="4" max="4" width="14.7109375" customWidth="1"/>
    <col min="5" max="5" width="17.140625" customWidth="1"/>
    <col min="6" max="6" width="17.7109375" customWidth="1"/>
    <col min="7" max="7" width="16.42578125" customWidth="1"/>
    <col min="8" max="8" width="17" customWidth="1"/>
    <col min="9" max="9" width="14.42578125" customWidth="1"/>
    <col min="10" max="10" width="14.7109375" customWidth="1"/>
    <col min="11" max="11" width="16.42578125" customWidth="1"/>
    <col min="12" max="12" width="12.5703125" customWidth="1"/>
    <col min="13" max="13" width="13.85546875" customWidth="1"/>
    <col min="14" max="14" width="13.28515625" customWidth="1"/>
    <col min="15" max="15" width="15.140625" customWidth="1"/>
    <col min="16" max="18" width="14.85546875" customWidth="1"/>
    <col min="19" max="19" width="14" customWidth="1"/>
    <col min="20" max="20" width="14.42578125" customWidth="1"/>
    <col min="21" max="21" width="13.7109375" customWidth="1"/>
    <col min="22" max="22" width="17" customWidth="1"/>
    <col min="23" max="23" width="14.5703125" customWidth="1"/>
    <col min="24" max="24" width="16.7109375" customWidth="1"/>
    <col min="25" max="26" width="15" customWidth="1"/>
    <col min="27" max="27" width="16" customWidth="1"/>
    <col min="28" max="28" width="14.5703125" customWidth="1"/>
  </cols>
  <sheetData>
    <row r="1" spans="1:33" x14ac:dyDescent="0.25">
      <c r="A1" s="192"/>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row>
    <row r="2" spans="1:33" ht="27.75" customHeight="1" x14ac:dyDescent="0.25">
      <c r="A2" s="1"/>
      <c r="B2" s="45" t="s">
        <v>958</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6"/>
      <c r="AD2" s="286"/>
      <c r="AE2" s="286"/>
      <c r="AF2" s="286"/>
      <c r="AG2" s="286"/>
    </row>
    <row r="3" spans="1:33" s="46" customFormat="1" ht="23.25" x14ac:dyDescent="0.25">
      <c r="A3" s="1"/>
      <c r="B3" s="86"/>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1"/>
      <c r="AD3" s="1"/>
      <c r="AE3" s="1"/>
      <c r="AF3" s="1"/>
      <c r="AG3" s="1"/>
    </row>
    <row r="4" spans="1:33" s="46" customFormat="1" ht="23.25" x14ac:dyDescent="0.25">
      <c r="A4" s="1"/>
      <c r="B4" s="86"/>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1"/>
      <c r="AD4" s="1"/>
      <c r="AE4" s="1"/>
      <c r="AF4" s="1"/>
      <c r="AG4" s="1"/>
    </row>
    <row r="5" spans="1:33" s="46" customFormat="1" ht="15" customHeight="1" x14ac:dyDescent="0.25">
      <c r="A5" s="1"/>
      <c r="B5" s="391" t="s">
        <v>558</v>
      </c>
      <c r="C5" s="391"/>
      <c r="D5" s="391"/>
      <c r="E5" s="391"/>
      <c r="F5" s="391"/>
      <c r="G5" s="391"/>
      <c r="H5" s="127"/>
      <c r="I5" s="287"/>
      <c r="J5" s="287"/>
      <c r="K5" s="287"/>
      <c r="L5" s="287"/>
      <c r="M5" s="287"/>
      <c r="N5" s="287"/>
      <c r="O5" s="287"/>
      <c r="P5" s="287"/>
      <c r="Q5" s="287"/>
      <c r="R5" s="287"/>
      <c r="S5" s="287"/>
      <c r="T5" s="287"/>
      <c r="U5" s="287"/>
      <c r="V5" s="287"/>
      <c r="W5" s="287"/>
      <c r="X5" s="287"/>
      <c r="Y5" s="287"/>
      <c r="Z5" s="287"/>
      <c r="AA5" s="287"/>
      <c r="AB5" s="287"/>
      <c r="AC5" s="1"/>
      <c r="AD5" s="1"/>
      <c r="AE5" s="1"/>
      <c r="AF5" s="1"/>
      <c r="AG5" s="1"/>
    </row>
    <row r="6" spans="1:33" s="46" customFormat="1" ht="15" customHeight="1" x14ac:dyDescent="0.25">
      <c r="A6" s="1"/>
      <c r="B6" s="391" t="s">
        <v>111</v>
      </c>
      <c r="C6" s="391"/>
      <c r="D6" s="391"/>
      <c r="E6" s="391"/>
      <c r="F6" s="391"/>
      <c r="G6" s="391"/>
      <c r="H6" s="127"/>
      <c r="I6" s="287"/>
      <c r="J6" s="287"/>
      <c r="K6" s="287"/>
      <c r="L6" s="287"/>
      <c r="M6" s="287"/>
      <c r="N6" s="287"/>
      <c r="O6" s="287"/>
      <c r="P6" s="287"/>
      <c r="Q6" s="287"/>
      <c r="R6" s="287"/>
      <c r="S6" s="287"/>
      <c r="T6" s="287"/>
      <c r="U6" s="287"/>
      <c r="V6" s="287"/>
      <c r="W6" s="287"/>
      <c r="X6" s="287"/>
      <c r="Y6" s="287"/>
      <c r="Z6" s="287"/>
      <c r="AA6" s="287"/>
      <c r="AB6" s="287"/>
      <c r="AC6" s="1"/>
      <c r="AD6" s="1"/>
      <c r="AE6" s="1"/>
      <c r="AF6" s="1"/>
      <c r="AG6" s="1"/>
    </row>
    <row r="7" spans="1:33" s="46" customFormat="1" ht="15" customHeight="1" x14ac:dyDescent="0.25">
      <c r="A7" s="1"/>
      <c r="B7" s="310"/>
      <c r="C7" s="310"/>
      <c r="D7" s="310"/>
      <c r="E7" s="310"/>
      <c r="F7" s="310"/>
      <c r="G7" s="310"/>
      <c r="H7" s="127"/>
      <c r="I7" s="287"/>
      <c r="J7" s="287"/>
      <c r="K7" s="287"/>
      <c r="L7" s="287"/>
      <c r="M7" s="287"/>
      <c r="N7" s="287"/>
      <c r="O7" s="287"/>
      <c r="P7" s="287"/>
      <c r="Q7" s="287"/>
      <c r="R7" s="287"/>
      <c r="S7" s="287"/>
      <c r="T7" s="287"/>
      <c r="U7" s="287"/>
      <c r="V7" s="287"/>
      <c r="W7" s="287"/>
      <c r="X7" s="287"/>
      <c r="Y7" s="287"/>
      <c r="Z7" s="287"/>
      <c r="AA7" s="287"/>
      <c r="AB7" s="287"/>
      <c r="AC7" s="1"/>
      <c r="AD7" s="1"/>
      <c r="AE7" s="1"/>
      <c r="AF7" s="1"/>
      <c r="AG7" s="1"/>
    </row>
    <row r="8" spans="1:33" s="46" customFormat="1" ht="23.25" x14ac:dyDescent="0.25">
      <c r="A8" s="1"/>
      <c r="B8" s="86"/>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1"/>
      <c r="AD8" s="1"/>
      <c r="AE8" s="1"/>
      <c r="AF8" s="1"/>
      <c r="AG8" s="1"/>
    </row>
    <row r="9" spans="1:33" ht="23.25" x14ac:dyDescent="0.25">
      <c r="A9" s="1"/>
      <c r="B9" s="86"/>
      <c r="C9" s="287"/>
      <c r="D9" s="287"/>
      <c r="E9" s="287"/>
      <c r="F9" s="287"/>
      <c r="G9" s="287"/>
      <c r="H9" s="1"/>
      <c r="I9" s="1"/>
      <c r="J9" s="1"/>
      <c r="K9" s="1"/>
      <c r="L9" s="1"/>
      <c r="M9" s="1"/>
      <c r="N9" s="1"/>
      <c r="O9" s="1"/>
      <c r="P9" s="1"/>
      <c r="Q9" s="1"/>
      <c r="R9" s="1"/>
      <c r="S9" s="1"/>
      <c r="T9" s="1"/>
      <c r="U9" s="1"/>
      <c r="V9" s="1"/>
      <c r="W9" s="1"/>
      <c r="X9" s="1"/>
      <c r="Y9" s="1"/>
      <c r="Z9" s="1"/>
      <c r="AA9" s="1"/>
      <c r="AB9" s="1"/>
      <c r="AC9" s="1"/>
      <c r="AD9" s="1"/>
      <c r="AE9" s="1"/>
      <c r="AF9" s="1"/>
      <c r="AG9" s="1"/>
    </row>
    <row r="10" spans="1:33" ht="26.25" customHeight="1" x14ac:dyDescent="0.3">
      <c r="A10" s="265"/>
      <c r="B10" s="74" t="s">
        <v>99</v>
      </c>
      <c r="C10" s="77"/>
      <c r="D10" s="77"/>
      <c r="E10" s="77"/>
      <c r="F10" s="77"/>
      <c r="G10" s="77"/>
      <c r="H10" s="77"/>
      <c r="I10" s="77"/>
      <c r="J10" s="77"/>
      <c r="K10" s="77"/>
      <c r="L10" s="77"/>
      <c r="M10" s="77"/>
      <c r="N10" s="77"/>
      <c r="O10" s="77"/>
      <c r="P10" s="77"/>
      <c r="Q10" s="77"/>
      <c r="R10" s="77"/>
      <c r="S10" s="77"/>
      <c r="T10" s="77"/>
      <c r="U10" s="77"/>
      <c r="V10" s="77"/>
      <c r="W10" s="77"/>
      <c r="X10" s="311"/>
      <c r="Y10" s="311"/>
      <c r="Z10" s="311"/>
      <c r="AA10" s="311"/>
      <c r="AB10" s="311"/>
      <c r="AC10" s="290"/>
      <c r="AD10" s="290"/>
      <c r="AE10" s="290"/>
      <c r="AF10" s="290"/>
      <c r="AG10" s="290"/>
    </row>
    <row r="11" spans="1:33" ht="18" x14ac:dyDescent="0.25">
      <c r="A11" s="265"/>
      <c r="B11" s="73"/>
      <c r="C11" s="190"/>
      <c r="D11" s="190"/>
      <c r="E11" s="190"/>
      <c r="F11" s="190"/>
      <c r="G11" s="190"/>
      <c r="H11" s="190"/>
      <c r="I11" s="190"/>
      <c r="J11" s="190"/>
      <c r="K11" s="190"/>
      <c r="L11" s="190"/>
      <c r="M11" s="190"/>
      <c r="N11" s="190"/>
      <c r="O11" s="190"/>
      <c r="P11" s="190"/>
      <c r="Q11" s="190"/>
      <c r="R11" s="190"/>
      <c r="S11" s="190"/>
      <c r="T11" s="190"/>
      <c r="U11" s="190"/>
      <c r="V11" s="190"/>
      <c r="W11" s="190"/>
      <c r="X11" s="1"/>
      <c r="Y11" s="1"/>
      <c r="Z11" s="1"/>
      <c r="AA11" s="1"/>
      <c r="AB11" s="1"/>
      <c r="AC11" s="1"/>
      <c r="AD11" s="1"/>
      <c r="AE11" s="1"/>
      <c r="AF11" s="1"/>
      <c r="AG11" s="1"/>
    </row>
    <row r="12" spans="1:33" ht="18" x14ac:dyDescent="0.25">
      <c r="A12" s="265"/>
      <c r="B12" s="73"/>
      <c r="C12" s="190"/>
      <c r="D12" s="190"/>
      <c r="E12" s="190"/>
      <c r="F12" s="190"/>
      <c r="G12" s="190"/>
      <c r="H12" s="190"/>
      <c r="I12" s="190"/>
      <c r="J12" s="190"/>
      <c r="K12" s="190"/>
      <c r="L12" s="190"/>
      <c r="M12" s="190"/>
      <c r="N12" s="190"/>
      <c r="O12" s="190"/>
      <c r="P12" s="190"/>
      <c r="Q12" s="190"/>
      <c r="R12" s="190"/>
      <c r="S12" s="190"/>
      <c r="T12" s="190"/>
      <c r="U12" s="190"/>
      <c r="V12" s="190"/>
      <c r="W12" s="190"/>
      <c r="X12" s="1"/>
      <c r="Y12" s="1"/>
      <c r="Z12" s="1"/>
      <c r="AA12" s="1"/>
      <c r="AB12" s="1"/>
      <c r="AC12" s="1"/>
      <c r="AD12" s="1"/>
      <c r="AE12" s="1"/>
      <c r="AF12" s="1"/>
      <c r="AG12" s="1"/>
    </row>
    <row r="13" spans="1:33" ht="18" x14ac:dyDescent="0.25">
      <c r="A13" s="265"/>
      <c r="B13" s="73"/>
      <c r="C13" s="73"/>
      <c r="D13" s="312" t="s">
        <v>884</v>
      </c>
      <c r="E13" s="255" t="s">
        <v>102</v>
      </c>
      <c r="F13" s="255" t="s">
        <v>103</v>
      </c>
      <c r="G13" s="255"/>
      <c r="H13" s="255" t="s">
        <v>105</v>
      </c>
      <c r="I13" s="255" t="s">
        <v>106</v>
      </c>
      <c r="J13" s="255" t="s">
        <v>107</v>
      </c>
      <c r="K13" s="255" t="s">
        <v>108</v>
      </c>
      <c r="L13" s="255" t="s">
        <v>109</v>
      </c>
      <c r="M13" s="255" t="s">
        <v>110</v>
      </c>
      <c r="N13" s="54" t="s">
        <v>776</v>
      </c>
      <c r="O13" s="54" t="s">
        <v>777</v>
      </c>
      <c r="P13" s="272" t="s">
        <v>778</v>
      </c>
      <c r="Q13" s="3"/>
      <c r="R13" s="3"/>
      <c r="S13" s="3"/>
      <c r="T13" s="3"/>
      <c r="U13" s="3"/>
      <c r="V13" s="3"/>
      <c r="W13" s="3"/>
      <c r="X13" s="287"/>
      <c r="Y13" s="287"/>
      <c r="Z13" s="287"/>
      <c r="AA13" s="287"/>
      <c r="AB13" s="287"/>
      <c r="AC13" s="1"/>
      <c r="AD13" s="1"/>
      <c r="AE13" s="1"/>
      <c r="AF13" s="1"/>
      <c r="AG13" s="1"/>
    </row>
    <row r="14" spans="1:33" ht="18" x14ac:dyDescent="0.25">
      <c r="A14" s="265"/>
      <c r="B14" s="73"/>
      <c r="C14" s="190"/>
      <c r="D14" s="190"/>
      <c r="E14" s="190"/>
      <c r="F14" s="190"/>
      <c r="G14" s="190"/>
      <c r="H14" s="190"/>
      <c r="I14" s="190"/>
      <c r="J14" s="190"/>
      <c r="K14" s="190"/>
      <c r="L14" s="190"/>
      <c r="M14" s="190"/>
      <c r="N14" s="190"/>
      <c r="O14" s="3"/>
      <c r="P14" s="3"/>
      <c r="Q14" s="3"/>
      <c r="R14" s="3"/>
      <c r="S14" s="3"/>
      <c r="T14" s="3"/>
      <c r="U14" s="3"/>
      <c r="V14" s="3"/>
      <c r="W14" s="3"/>
      <c r="X14" s="287"/>
      <c r="Y14" s="287"/>
      <c r="Z14" s="287"/>
      <c r="AA14" s="287"/>
      <c r="AB14" s="287"/>
      <c r="AC14" s="1"/>
      <c r="AD14" s="1"/>
      <c r="AE14" s="1"/>
      <c r="AF14" s="1"/>
      <c r="AG14" s="1"/>
    </row>
    <row r="15" spans="1:33" x14ac:dyDescent="0.25">
      <c r="A15" s="85"/>
      <c r="B15" s="108"/>
      <c r="C15" s="108"/>
      <c r="D15" s="108"/>
      <c r="E15" s="108"/>
      <c r="F15" s="108"/>
      <c r="G15" s="108"/>
      <c r="H15" s="108"/>
      <c r="I15" s="108"/>
      <c r="J15" s="108"/>
      <c r="K15" s="313"/>
      <c r="L15" s="313"/>
      <c r="M15" s="313"/>
      <c r="N15" s="313"/>
      <c r="O15" s="313"/>
      <c r="P15" s="313"/>
      <c r="Q15" s="313"/>
      <c r="R15" s="313"/>
      <c r="S15" s="313"/>
      <c r="T15" s="313"/>
      <c r="U15" s="313"/>
      <c r="V15" s="313"/>
      <c r="W15" s="313"/>
      <c r="X15" s="287"/>
      <c r="Y15" s="287"/>
      <c r="Z15" s="287"/>
      <c r="AA15" s="287"/>
      <c r="AB15" s="287"/>
      <c r="AC15" s="1"/>
      <c r="AD15" s="1"/>
      <c r="AE15" s="1"/>
      <c r="AF15" s="1"/>
      <c r="AG15" s="1"/>
    </row>
    <row r="16" spans="1:33" x14ac:dyDescent="0.25">
      <c r="A16" s="85"/>
      <c r="B16" s="111" t="s">
        <v>959</v>
      </c>
      <c r="C16" s="108"/>
      <c r="D16" s="108"/>
      <c r="E16" s="108"/>
      <c r="F16" s="108"/>
      <c r="G16" s="108"/>
      <c r="H16" s="108"/>
      <c r="I16" s="108"/>
      <c r="J16" s="108"/>
      <c r="K16" s="313"/>
      <c r="L16" s="313"/>
      <c r="M16" s="313"/>
      <c r="N16" s="313"/>
      <c r="O16" s="313"/>
      <c r="P16" s="313"/>
      <c r="Q16" s="313"/>
      <c r="R16" s="313"/>
      <c r="S16" s="313"/>
      <c r="T16" s="313"/>
      <c r="U16" s="313"/>
      <c r="V16" s="313"/>
      <c r="W16" s="313"/>
      <c r="X16" s="287"/>
      <c r="Y16" s="287"/>
      <c r="Z16" s="287"/>
      <c r="AA16" s="287"/>
      <c r="AB16" s="287"/>
      <c r="AC16" s="1"/>
      <c r="AD16" s="1"/>
      <c r="AE16" s="1"/>
      <c r="AF16" s="1"/>
      <c r="AG16" s="1"/>
    </row>
    <row r="17" spans="1:33" x14ac:dyDescent="0.25">
      <c r="A17" s="85"/>
      <c r="B17" s="108"/>
      <c r="C17" s="108"/>
      <c r="D17" s="108"/>
      <c r="E17" s="108"/>
      <c r="F17" s="108"/>
      <c r="G17" s="108"/>
      <c r="H17" s="108"/>
      <c r="I17" s="108"/>
      <c r="J17" s="108"/>
      <c r="K17" s="313"/>
      <c r="L17" s="313"/>
      <c r="M17" s="313"/>
      <c r="N17" s="313"/>
      <c r="O17" s="313"/>
      <c r="P17" s="313"/>
      <c r="Q17" s="313"/>
      <c r="R17" s="313"/>
      <c r="S17" s="313"/>
      <c r="T17" s="313"/>
      <c r="U17" s="313"/>
      <c r="V17" s="313"/>
      <c r="W17" s="313"/>
      <c r="X17" s="287"/>
      <c r="Y17" s="287"/>
      <c r="Z17" s="287"/>
      <c r="AA17" s="287"/>
      <c r="AB17" s="287"/>
      <c r="AC17" s="1"/>
      <c r="AD17" s="1"/>
      <c r="AE17" s="1"/>
      <c r="AF17" s="1"/>
      <c r="AG17" s="1"/>
    </row>
    <row r="18" spans="1:33" ht="21" customHeight="1" x14ac:dyDescent="0.25">
      <c r="A18" s="85"/>
      <c r="B18" s="458" t="s">
        <v>197</v>
      </c>
      <c r="C18" s="459"/>
      <c r="D18" s="460"/>
      <c r="E18" s="108"/>
      <c r="F18" s="108"/>
      <c r="G18" s="108"/>
      <c r="H18" s="108"/>
      <c r="I18" s="108"/>
      <c r="J18" s="108"/>
      <c r="K18" s="313"/>
      <c r="L18" s="313"/>
      <c r="M18" s="313"/>
      <c r="N18" s="313"/>
      <c r="O18" s="313"/>
      <c r="P18" s="313"/>
      <c r="Q18" s="313"/>
      <c r="R18" s="313"/>
      <c r="S18" s="313"/>
      <c r="T18" s="313"/>
      <c r="U18" s="313"/>
      <c r="V18" s="313"/>
      <c r="W18" s="313"/>
      <c r="X18" s="287"/>
      <c r="Y18" s="287"/>
      <c r="Z18" s="287"/>
      <c r="AA18" s="287"/>
      <c r="AB18" s="287"/>
      <c r="AC18" s="1"/>
      <c r="AD18" s="1"/>
      <c r="AE18" s="1"/>
      <c r="AF18" s="1"/>
      <c r="AG18" s="1"/>
    </row>
    <row r="19" spans="1:33" ht="23.25" customHeight="1" x14ac:dyDescent="0.25">
      <c r="A19" s="85"/>
      <c r="B19" s="461" t="s">
        <v>90</v>
      </c>
      <c r="C19" s="462"/>
      <c r="D19" s="314"/>
      <c r="E19" s="108"/>
      <c r="F19" s="108"/>
      <c r="G19" s="108"/>
      <c r="H19" s="108"/>
      <c r="I19" s="108"/>
      <c r="J19" s="108"/>
      <c r="K19" s="313"/>
      <c r="L19" s="313"/>
      <c r="M19" s="313"/>
      <c r="N19" s="313"/>
      <c r="O19" s="313"/>
      <c r="P19" s="313"/>
      <c r="Q19" s="313"/>
      <c r="R19" s="313"/>
      <c r="S19" s="313"/>
      <c r="T19" s="313"/>
      <c r="U19" s="313"/>
      <c r="V19" s="313"/>
      <c r="W19" s="313"/>
      <c r="X19" s="287"/>
      <c r="Y19" s="287"/>
      <c r="Z19" s="287"/>
      <c r="AA19" s="287"/>
      <c r="AB19" s="287"/>
      <c r="AC19" s="1"/>
      <c r="AD19" s="1"/>
      <c r="AE19" s="1"/>
      <c r="AF19" s="1"/>
      <c r="AG19" s="1"/>
    </row>
    <row r="20" spans="1:33" x14ac:dyDescent="0.25">
      <c r="A20" s="85"/>
      <c r="B20" s="108"/>
      <c r="C20" s="108"/>
      <c r="D20" s="108"/>
      <c r="E20" s="108"/>
      <c r="F20" s="108"/>
      <c r="G20" s="108"/>
      <c r="H20" s="108"/>
      <c r="I20" s="108"/>
      <c r="J20" s="108"/>
      <c r="K20" s="313"/>
      <c r="L20" s="313"/>
      <c r="M20" s="313"/>
      <c r="N20" s="313"/>
      <c r="O20" s="313"/>
      <c r="P20" s="313"/>
      <c r="Q20" s="313"/>
      <c r="R20" s="313"/>
      <c r="S20" s="313"/>
      <c r="T20" s="313"/>
      <c r="U20" s="313"/>
      <c r="V20" s="313"/>
      <c r="W20" s="313"/>
      <c r="X20" s="287"/>
      <c r="Y20" s="287"/>
      <c r="Z20" s="287"/>
      <c r="AA20" s="287"/>
      <c r="AB20" s="287"/>
      <c r="AC20" s="1"/>
      <c r="AD20" s="1"/>
      <c r="AE20" s="1"/>
      <c r="AF20" s="1"/>
      <c r="AG20" s="1"/>
    </row>
    <row r="21" spans="1:33" ht="63.75" customHeight="1" x14ac:dyDescent="0.25">
      <c r="A21" s="85"/>
      <c r="B21" s="249" t="s">
        <v>94</v>
      </c>
      <c r="C21" s="249" t="s">
        <v>800</v>
      </c>
      <c r="D21" s="249" t="s">
        <v>96</v>
      </c>
      <c r="E21" s="249" t="s">
        <v>824</v>
      </c>
      <c r="F21" s="249" t="s">
        <v>795</v>
      </c>
      <c r="G21" s="249" t="s">
        <v>792</v>
      </c>
      <c r="H21" s="249" t="s">
        <v>793</v>
      </c>
      <c r="I21" s="398" t="s">
        <v>847</v>
      </c>
      <c r="J21" s="398"/>
      <c r="K21" s="249" t="s">
        <v>137</v>
      </c>
      <c r="L21" s="1"/>
      <c r="M21" s="1"/>
      <c r="N21" s="1"/>
      <c r="O21" s="287"/>
      <c r="P21" s="287"/>
      <c r="Q21" s="287"/>
      <c r="R21" s="287"/>
      <c r="S21" s="270"/>
      <c r="T21" s="270"/>
      <c r="U21" s="270"/>
      <c r="V21" s="270"/>
      <c r="W21" s="270"/>
      <c r="X21" s="287"/>
      <c r="Y21" s="287"/>
      <c r="Z21" s="287"/>
      <c r="AA21" s="287"/>
      <c r="AB21" s="287"/>
      <c r="AC21" s="1"/>
      <c r="AD21" s="1"/>
      <c r="AE21" s="1"/>
      <c r="AF21" s="1"/>
      <c r="AG21" s="1"/>
    </row>
    <row r="22" spans="1:33" ht="16.5" customHeight="1" x14ac:dyDescent="0.25">
      <c r="A22" s="85"/>
      <c r="B22" s="247" t="s">
        <v>10</v>
      </c>
      <c r="C22" s="164"/>
      <c r="D22" s="142"/>
      <c r="E22" s="211">
        <f>G22*'Ar - Fontes fixas - Geral'!$Q$14</f>
        <v>0</v>
      </c>
      <c r="F22" s="62"/>
      <c r="G22" s="62"/>
      <c r="H22" s="220"/>
      <c r="I22" s="452" t="s">
        <v>10</v>
      </c>
      <c r="J22" s="452"/>
      <c r="K22" s="164"/>
      <c r="L22" s="1"/>
      <c r="M22" s="1"/>
      <c r="N22" s="1"/>
      <c r="O22" s="1"/>
      <c r="P22" s="1"/>
      <c r="Q22" s="1"/>
      <c r="R22" s="1"/>
      <c r="S22" s="270"/>
      <c r="T22" s="270"/>
      <c r="U22" s="270"/>
      <c r="V22" s="270"/>
      <c r="W22" s="270"/>
      <c r="X22" s="1"/>
      <c r="Y22" s="1"/>
      <c r="Z22" s="1"/>
      <c r="AA22" s="1"/>
      <c r="AB22" s="1"/>
      <c r="AC22" s="1"/>
      <c r="AD22" s="1"/>
      <c r="AE22" s="1"/>
      <c r="AF22" s="1"/>
      <c r="AG22" s="1"/>
    </row>
    <row r="23" spans="1:33" ht="16.5" customHeight="1" x14ac:dyDescent="0.25">
      <c r="A23" s="85"/>
      <c r="B23" s="247" t="s">
        <v>10</v>
      </c>
      <c r="C23" s="164"/>
      <c r="D23" s="142"/>
      <c r="E23" s="211">
        <f>G23*'Ar - Fontes fixas - Geral'!$Q$14</f>
        <v>0</v>
      </c>
      <c r="F23" s="62"/>
      <c r="G23" s="62"/>
      <c r="H23" s="220"/>
      <c r="I23" s="452" t="s">
        <v>10</v>
      </c>
      <c r="J23" s="452"/>
      <c r="K23" s="164"/>
      <c r="L23" s="1"/>
      <c r="M23" s="1"/>
      <c r="N23" s="1"/>
      <c r="O23" s="1"/>
      <c r="P23" s="1"/>
      <c r="Q23" s="1"/>
      <c r="R23" s="1"/>
      <c r="S23" s="270"/>
      <c r="T23" s="270"/>
      <c r="U23" s="270"/>
      <c r="V23" s="270"/>
      <c r="W23" s="270"/>
      <c r="X23" s="1"/>
      <c r="Y23" s="1"/>
      <c r="Z23" s="1"/>
      <c r="AA23" s="1"/>
      <c r="AB23" s="1"/>
      <c r="AC23" s="1"/>
      <c r="AD23" s="1"/>
      <c r="AE23" s="1"/>
      <c r="AF23" s="1"/>
      <c r="AG23" s="1"/>
    </row>
    <row r="24" spans="1:33" ht="16.5" customHeight="1" x14ac:dyDescent="0.25">
      <c r="A24" s="85"/>
      <c r="B24" s="247" t="s">
        <v>10</v>
      </c>
      <c r="C24" s="164"/>
      <c r="D24" s="142"/>
      <c r="E24" s="211">
        <f>G24*'Ar - Fontes fixas - Geral'!$Q$14</f>
        <v>0</v>
      </c>
      <c r="F24" s="62"/>
      <c r="G24" s="62"/>
      <c r="H24" s="220"/>
      <c r="I24" s="452" t="s">
        <v>10</v>
      </c>
      <c r="J24" s="452"/>
      <c r="K24" s="164"/>
      <c r="L24" s="1"/>
      <c r="M24" s="1"/>
      <c r="N24" s="1"/>
      <c r="O24" s="1"/>
      <c r="P24" s="1"/>
      <c r="Q24" s="1"/>
      <c r="R24" s="1"/>
      <c r="S24" s="270"/>
      <c r="T24" s="270"/>
      <c r="U24" s="270"/>
      <c r="V24" s="270"/>
      <c r="W24" s="270"/>
      <c r="X24" s="1"/>
      <c r="Y24" s="1"/>
      <c r="Z24" s="1"/>
      <c r="AA24" s="1"/>
      <c r="AB24" s="1"/>
      <c r="AC24" s="1"/>
      <c r="AD24" s="1"/>
      <c r="AE24" s="1"/>
      <c r="AF24" s="1"/>
      <c r="AG24" s="1"/>
    </row>
    <row r="25" spans="1:33" ht="16.5" customHeight="1" x14ac:dyDescent="0.25">
      <c r="A25" s="85"/>
      <c r="B25" s="247" t="s">
        <v>10</v>
      </c>
      <c r="C25" s="164"/>
      <c r="D25" s="142"/>
      <c r="E25" s="211">
        <f>G25*'Ar - Fontes fixas - Geral'!$Q$14</f>
        <v>0</v>
      </c>
      <c r="F25" s="62"/>
      <c r="G25" s="62"/>
      <c r="H25" s="220"/>
      <c r="I25" s="452" t="s">
        <v>10</v>
      </c>
      <c r="J25" s="452"/>
      <c r="K25" s="164"/>
      <c r="L25" s="1"/>
      <c r="M25" s="1"/>
      <c r="N25" s="1"/>
      <c r="O25" s="1"/>
      <c r="P25" s="1"/>
      <c r="Q25" s="1"/>
      <c r="R25" s="1"/>
      <c r="S25" s="270"/>
      <c r="T25" s="270"/>
      <c r="U25" s="270"/>
      <c r="V25" s="270"/>
      <c r="W25" s="270"/>
      <c r="X25" s="1"/>
      <c r="Y25" s="1"/>
      <c r="Z25" s="1"/>
      <c r="AA25" s="1"/>
      <c r="AB25" s="1"/>
      <c r="AC25" s="1"/>
      <c r="AD25" s="1"/>
      <c r="AE25" s="1"/>
      <c r="AF25" s="1"/>
      <c r="AG25" s="1"/>
    </row>
    <row r="26" spans="1:33" ht="16.5" customHeight="1" x14ac:dyDescent="0.25">
      <c r="A26" s="85"/>
      <c r="B26" s="247" t="s">
        <v>10</v>
      </c>
      <c r="C26" s="164"/>
      <c r="D26" s="142"/>
      <c r="E26" s="211">
        <f>G26*'Ar - Fontes fixas - Geral'!$Q$14</f>
        <v>0</v>
      </c>
      <c r="F26" s="62"/>
      <c r="G26" s="62"/>
      <c r="H26" s="220"/>
      <c r="I26" s="452" t="s">
        <v>10</v>
      </c>
      <c r="J26" s="452"/>
      <c r="K26" s="164"/>
      <c r="L26" s="1"/>
      <c r="M26" s="1"/>
      <c r="N26" s="1"/>
      <c r="O26" s="1"/>
      <c r="P26" s="1"/>
      <c r="Q26" s="1"/>
      <c r="R26" s="1"/>
      <c r="S26" s="270"/>
      <c r="T26" s="270"/>
      <c r="U26" s="270"/>
      <c r="V26" s="270"/>
      <c r="W26" s="270"/>
      <c r="X26" s="1"/>
      <c r="Y26" s="1"/>
      <c r="Z26" s="1"/>
      <c r="AA26" s="1"/>
      <c r="AB26" s="1"/>
      <c r="AC26" s="1"/>
      <c r="AD26" s="1"/>
      <c r="AE26" s="1"/>
      <c r="AF26" s="1"/>
      <c r="AG26" s="1"/>
    </row>
    <row r="27" spans="1:33" ht="16.5" customHeight="1" x14ac:dyDescent="0.25">
      <c r="A27" s="85"/>
      <c r="B27" s="247" t="s">
        <v>10</v>
      </c>
      <c r="C27" s="164"/>
      <c r="D27" s="142"/>
      <c r="E27" s="211">
        <f>G27*'Ar - Fontes fixas - Geral'!$Q$14</f>
        <v>0</v>
      </c>
      <c r="F27" s="62"/>
      <c r="G27" s="62"/>
      <c r="H27" s="220"/>
      <c r="I27" s="452" t="s">
        <v>10</v>
      </c>
      <c r="J27" s="452"/>
      <c r="K27" s="164"/>
      <c r="L27" s="1"/>
      <c r="M27" s="1"/>
      <c r="N27" s="1"/>
      <c r="O27" s="1"/>
      <c r="P27" s="1"/>
      <c r="Q27" s="1"/>
      <c r="R27" s="1"/>
      <c r="S27" s="270"/>
      <c r="T27" s="270"/>
      <c r="U27" s="270"/>
      <c r="V27" s="270"/>
      <c r="W27" s="270"/>
      <c r="X27" s="1"/>
      <c r="Y27" s="1"/>
      <c r="Z27" s="1"/>
      <c r="AA27" s="1"/>
      <c r="AB27" s="1"/>
      <c r="AC27" s="1"/>
      <c r="AD27" s="1"/>
      <c r="AE27" s="1"/>
      <c r="AF27" s="1"/>
      <c r="AG27" s="1"/>
    </row>
    <row r="28" spans="1:33" ht="16.5" customHeight="1" x14ac:dyDescent="0.25">
      <c r="A28" s="85"/>
      <c r="B28" s="247" t="s">
        <v>10</v>
      </c>
      <c r="C28" s="164"/>
      <c r="D28" s="142"/>
      <c r="E28" s="211">
        <f>G28*'Ar - Fontes fixas - Geral'!$Q$14</f>
        <v>0</v>
      </c>
      <c r="F28" s="62"/>
      <c r="G28" s="62"/>
      <c r="H28" s="220"/>
      <c r="I28" s="452" t="s">
        <v>10</v>
      </c>
      <c r="J28" s="452"/>
      <c r="K28" s="164"/>
      <c r="L28" s="1"/>
      <c r="M28" s="1"/>
      <c r="N28" s="1"/>
      <c r="O28" s="1"/>
      <c r="P28" s="1"/>
      <c r="Q28" s="1"/>
      <c r="R28" s="1"/>
      <c r="S28" s="270"/>
      <c r="T28" s="270"/>
      <c r="U28" s="270"/>
      <c r="V28" s="270"/>
      <c r="W28" s="270"/>
      <c r="X28" s="1"/>
      <c r="Y28" s="1"/>
      <c r="Z28" s="1"/>
      <c r="AA28" s="1"/>
      <c r="AB28" s="1"/>
      <c r="AC28" s="1"/>
      <c r="AD28" s="1"/>
      <c r="AE28" s="1"/>
      <c r="AF28" s="1"/>
      <c r="AG28" s="1"/>
    </row>
    <row r="29" spans="1:33" ht="16.5" customHeight="1" x14ac:dyDescent="0.25">
      <c r="A29" s="85"/>
      <c r="B29" s="247" t="s">
        <v>10</v>
      </c>
      <c r="C29" s="164"/>
      <c r="D29" s="142"/>
      <c r="E29" s="211">
        <f>G29*'Ar - Fontes fixas - Geral'!$Q$14</f>
        <v>0</v>
      </c>
      <c r="F29" s="62"/>
      <c r="G29" s="62"/>
      <c r="H29" s="220"/>
      <c r="I29" s="452" t="s">
        <v>10</v>
      </c>
      <c r="J29" s="452"/>
      <c r="K29" s="164"/>
      <c r="L29" s="1"/>
      <c r="M29" s="1"/>
      <c r="N29" s="1"/>
      <c r="O29" s="1"/>
      <c r="P29" s="1"/>
      <c r="Q29" s="1"/>
      <c r="R29" s="1"/>
      <c r="S29" s="270"/>
      <c r="T29" s="270"/>
      <c r="U29" s="270"/>
      <c r="V29" s="270"/>
      <c r="W29" s="270"/>
      <c r="X29" s="1"/>
      <c r="Y29" s="1"/>
      <c r="Z29" s="1"/>
      <c r="AA29" s="1"/>
      <c r="AB29" s="1"/>
      <c r="AC29" s="1"/>
      <c r="AD29" s="1"/>
      <c r="AE29" s="1"/>
      <c r="AF29" s="1"/>
      <c r="AG29" s="1"/>
    </row>
    <row r="30" spans="1:33" ht="16.5" customHeight="1" x14ac:dyDescent="0.25">
      <c r="A30" s="85"/>
      <c r="B30" s="247" t="s">
        <v>10</v>
      </c>
      <c r="C30" s="164"/>
      <c r="D30" s="142"/>
      <c r="E30" s="211">
        <f>G30*'Ar - Fontes fixas - Geral'!$Q$14</f>
        <v>0</v>
      </c>
      <c r="F30" s="62"/>
      <c r="G30" s="62"/>
      <c r="H30" s="220"/>
      <c r="I30" s="452" t="s">
        <v>10</v>
      </c>
      <c r="J30" s="452"/>
      <c r="K30" s="164"/>
      <c r="L30" s="1"/>
      <c r="M30" s="1"/>
      <c r="N30" s="1"/>
      <c r="O30" s="1"/>
      <c r="P30" s="1"/>
      <c r="Q30" s="1"/>
      <c r="R30" s="1"/>
      <c r="S30" s="270"/>
      <c r="T30" s="270"/>
      <c r="U30" s="270"/>
      <c r="V30" s="270"/>
      <c r="W30" s="270"/>
      <c r="X30" s="1"/>
      <c r="Y30" s="1"/>
      <c r="Z30" s="1"/>
      <c r="AA30" s="1"/>
      <c r="AB30" s="1"/>
      <c r="AC30" s="1"/>
      <c r="AD30" s="1"/>
      <c r="AE30" s="1"/>
      <c r="AF30" s="1"/>
      <c r="AG30" s="1"/>
    </row>
    <row r="31" spans="1:33" ht="16.5" customHeight="1" x14ac:dyDescent="0.25">
      <c r="A31" s="85"/>
      <c r="B31" s="247" t="s">
        <v>10</v>
      </c>
      <c r="C31" s="164"/>
      <c r="D31" s="142"/>
      <c r="E31" s="211">
        <f>G31*'Ar - Fontes fixas - Geral'!$Q$14</f>
        <v>0</v>
      </c>
      <c r="F31" s="62"/>
      <c r="G31" s="62"/>
      <c r="H31" s="220"/>
      <c r="I31" s="452" t="s">
        <v>10</v>
      </c>
      <c r="J31" s="452"/>
      <c r="K31" s="164"/>
      <c r="L31" s="1"/>
      <c r="M31" s="1"/>
      <c r="N31" s="1"/>
      <c r="O31" s="1"/>
      <c r="P31" s="1"/>
      <c r="Q31" s="1"/>
      <c r="R31" s="1"/>
      <c r="S31" s="270"/>
      <c r="T31" s="270"/>
      <c r="U31" s="270"/>
      <c r="V31" s="270"/>
      <c r="W31" s="270"/>
      <c r="X31" s="1"/>
      <c r="Y31" s="1"/>
      <c r="Z31" s="1"/>
      <c r="AA31" s="1"/>
      <c r="AB31" s="1"/>
      <c r="AC31" s="1"/>
      <c r="AD31" s="1"/>
      <c r="AE31" s="1"/>
      <c r="AF31" s="1"/>
      <c r="AG31" s="1"/>
    </row>
    <row r="32" spans="1:33" ht="16.5" customHeight="1" x14ac:dyDescent="0.25">
      <c r="A32" s="270"/>
      <c r="B32" s="247" t="s">
        <v>10</v>
      </c>
      <c r="C32" s="164"/>
      <c r="D32" s="142"/>
      <c r="E32" s="211">
        <f>G32*'Ar - Fontes fixas - Geral'!$Q$14</f>
        <v>0</v>
      </c>
      <c r="F32" s="62"/>
      <c r="G32" s="62"/>
      <c r="H32" s="220"/>
      <c r="I32" s="452" t="s">
        <v>10</v>
      </c>
      <c r="J32" s="452"/>
      <c r="K32" s="164"/>
      <c r="L32" s="1"/>
      <c r="M32" s="1"/>
      <c r="N32" s="1"/>
      <c r="O32" s="1"/>
      <c r="P32" s="1"/>
      <c r="Q32" s="1"/>
      <c r="R32" s="1"/>
      <c r="S32" s="270"/>
      <c r="T32" s="270"/>
      <c r="U32" s="270"/>
      <c r="V32" s="270"/>
      <c r="W32" s="270"/>
      <c r="X32" s="1"/>
      <c r="Y32" s="1"/>
      <c r="Z32" s="1"/>
      <c r="AA32" s="1"/>
      <c r="AB32" s="1"/>
      <c r="AC32" s="1"/>
      <c r="AD32" s="1"/>
      <c r="AE32" s="1"/>
      <c r="AF32" s="1"/>
      <c r="AG32" s="1"/>
    </row>
    <row r="33" spans="1:33" ht="16.5" customHeight="1" x14ac:dyDescent="0.25">
      <c r="A33" s="270"/>
      <c r="B33" s="247" t="s">
        <v>10</v>
      </c>
      <c r="C33" s="164"/>
      <c r="D33" s="142"/>
      <c r="E33" s="211">
        <f>G33*'Ar - Fontes fixas - Geral'!$Q$14</f>
        <v>0</v>
      </c>
      <c r="F33" s="62"/>
      <c r="G33" s="62"/>
      <c r="H33" s="220"/>
      <c r="I33" s="452" t="s">
        <v>10</v>
      </c>
      <c r="J33" s="452"/>
      <c r="K33" s="164"/>
      <c r="L33" s="1"/>
      <c r="M33" s="1"/>
      <c r="N33" s="1"/>
      <c r="O33" s="1"/>
      <c r="P33" s="1"/>
      <c r="Q33" s="1"/>
      <c r="R33" s="1"/>
      <c r="S33" s="270"/>
      <c r="T33" s="270"/>
      <c r="U33" s="270"/>
      <c r="V33" s="270"/>
      <c r="W33" s="270"/>
      <c r="X33" s="1"/>
      <c r="Y33" s="1"/>
      <c r="Z33" s="1"/>
      <c r="AA33" s="1"/>
      <c r="AB33" s="1"/>
      <c r="AC33" s="1"/>
      <c r="AD33" s="1"/>
      <c r="AE33" s="1"/>
      <c r="AF33" s="1"/>
      <c r="AG33" s="1"/>
    </row>
    <row r="34" spans="1:33" ht="16.5" customHeight="1" x14ac:dyDescent="0.25">
      <c r="A34" s="270"/>
      <c r="B34" s="247" t="s">
        <v>10</v>
      </c>
      <c r="C34" s="164"/>
      <c r="D34" s="142"/>
      <c r="E34" s="211">
        <f>G34*'Ar - Fontes fixas - Geral'!$Q$14</f>
        <v>0</v>
      </c>
      <c r="F34" s="62"/>
      <c r="G34" s="62"/>
      <c r="H34" s="220"/>
      <c r="I34" s="452" t="s">
        <v>10</v>
      </c>
      <c r="J34" s="452"/>
      <c r="K34" s="164"/>
      <c r="L34" s="1"/>
      <c r="M34" s="1"/>
      <c r="N34" s="1"/>
      <c r="O34" s="1"/>
      <c r="P34" s="1"/>
      <c r="Q34" s="1"/>
      <c r="R34" s="1"/>
      <c r="S34" s="270"/>
      <c r="T34" s="270"/>
      <c r="U34" s="270"/>
      <c r="V34" s="270"/>
      <c r="W34" s="270"/>
      <c r="X34" s="1"/>
      <c r="Y34" s="1"/>
      <c r="Z34" s="1"/>
      <c r="AA34" s="1"/>
      <c r="AB34" s="1"/>
      <c r="AC34" s="1"/>
      <c r="AD34" s="1"/>
      <c r="AE34" s="1"/>
      <c r="AF34" s="1"/>
      <c r="AG34" s="1"/>
    </row>
    <row r="35" spans="1:33" ht="16.5" customHeight="1" x14ac:dyDescent="0.25">
      <c r="A35" s="270"/>
      <c r="B35" s="247" t="s">
        <v>10</v>
      </c>
      <c r="C35" s="164"/>
      <c r="D35" s="142"/>
      <c r="E35" s="211">
        <f>G35*'Ar - Fontes fixas - Geral'!$Q$14</f>
        <v>0</v>
      </c>
      <c r="F35" s="62"/>
      <c r="G35" s="62"/>
      <c r="H35" s="220"/>
      <c r="I35" s="452" t="s">
        <v>10</v>
      </c>
      <c r="J35" s="452"/>
      <c r="K35" s="164"/>
      <c r="L35" s="1"/>
      <c r="M35" s="1"/>
      <c r="N35" s="1"/>
      <c r="O35" s="1"/>
      <c r="P35" s="1"/>
      <c r="Q35" s="1"/>
      <c r="R35" s="1"/>
      <c r="S35" s="270"/>
      <c r="T35" s="270"/>
      <c r="U35" s="270"/>
      <c r="V35" s="270"/>
      <c r="W35" s="270"/>
      <c r="X35" s="1"/>
      <c r="Y35" s="1"/>
      <c r="Z35" s="1"/>
      <c r="AA35" s="1"/>
      <c r="AB35" s="1"/>
      <c r="AC35" s="1"/>
      <c r="AD35" s="1"/>
      <c r="AE35" s="1"/>
      <c r="AF35" s="1"/>
      <c r="AG35" s="1"/>
    </row>
    <row r="36" spans="1:33" ht="16.5" customHeight="1" x14ac:dyDescent="0.25">
      <c r="A36" s="270"/>
      <c r="B36" s="247" t="s">
        <v>10</v>
      </c>
      <c r="C36" s="164"/>
      <c r="D36" s="142"/>
      <c r="E36" s="211">
        <f>G36*'Ar - Fontes fixas - Geral'!$Q$14</f>
        <v>0</v>
      </c>
      <c r="F36" s="62"/>
      <c r="G36" s="62"/>
      <c r="H36" s="220"/>
      <c r="I36" s="452" t="s">
        <v>10</v>
      </c>
      <c r="J36" s="452"/>
      <c r="K36" s="164"/>
      <c r="L36" s="1"/>
      <c r="M36" s="1"/>
      <c r="N36" s="1"/>
      <c r="O36" s="1"/>
      <c r="P36" s="1"/>
      <c r="Q36" s="1"/>
      <c r="R36" s="1"/>
      <c r="S36" s="270"/>
      <c r="T36" s="270"/>
      <c r="U36" s="270"/>
      <c r="V36" s="270"/>
      <c r="W36" s="270"/>
      <c r="X36" s="1"/>
      <c r="Y36" s="1"/>
      <c r="Z36" s="1"/>
      <c r="AA36" s="1"/>
      <c r="AB36" s="1"/>
      <c r="AC36" s="1"/>
      <c r="AD36" s="1"/>
      <c r="AE36" s="1"/>
      <c r="AF36" s="1"/>
      <c r="AG36" s="1"/>
    </row>
    <row r="37" spans="1:33" ht="16.5" customHeight="1" x14ac:dyDescent="0.25">
      <c r="A37" s="270"/>
      <c r="B37" s="247" t="s">
        <v>10</v>
      </c>
      <c r="C37" s="164"/>
      <c r="D37" s="142"/>
      <c r="E37" s="211">
        <f>G37*'Ar - Fontes fixas - Geral'!$Q$14</f>
        <v>0</v>
      </c>
      <c r="F37" s="62"/>
      <c r="G37" s="62"/>
      <c r="H37" s="220"/>
      <c r="I37" s="452" t="s">
        <v>10</v>
      </c>
      <c r="J37" s="452"/>
      <c r="K37" s="164"/>
      <c r="L37" s="1"/>
      <c r="M37" s="1"/>
      <c r="N37" s="1"/>
      <c r="O37" s="1"/>
      <c r="P37" s="1"/>
      <c r="Q37" s="1"/>
      <c r="R37" s="1"/>
      <c r="S37" s="270"/>
      <c r="T37" s="270"/>
      <c r="U37" s="270"/>
      <c r="V37" s="270"/>
      <c r="W37" s="270"/>
      <c r="X37" s="1"/>
      <c r="Y37" s="1"/>
      <c r="Z37" s="1"/>
      <c r="AA37" s="1"/>
      <c r="AB37" s="1"/>
      <c r="AC37" s="1"/>
      <c r="AD37" s="1"/>
      <c r="AE37" s="1"/>
      <c r="AF37" s="1"/>
      <c r="AG37" s="1"/>
    </row>
    <row r="38" spans="1:33" ht="16.5" customHeight="1" x14ac:dyDescent="0.25">
      <c r="A38" s="270"/>
      <c r="B38" s="247" t="s">
        <v>10</v>
      </c>
      <c r="C38" s="164"/>
      <c r="D38" s="142"/>
      <c r="E38" s="211">
        <f>G38*'Ar - Fontes fixas - Geral'!$Q$14</f>
        <v>0</v>
      </c>
      <c r="F38" s="62"/>
      <c r="G38" s="62"/>
      <c r="H38" s="220"/>
      <c r="I38" s="452" t="s">
        <v>10</v>
      </c>
      <c r="J38" s="452"/>
      <c r="K38" s="164"/>
      <c r="L38" s="1"/>
      <c r="M38" s="1"/>
      <c r="N38" s="1"/>
      <c r="O38" s="1"/>
      <c r="P38" s="1"/>
      <c r="Q38" s="1"/>
      <c r="R38" s="1"/>
      <c r="S38" s="270"/>
      <c r="T38" s="270"/>
      <c r="U38" s="270"/>
      <c r="V38" s="270"/>
      <c r="W38" s="270"/>
      <c r="X38" s="1"/>
      <c r="Y38" s="1"/>
      <c r="Z38" s="1"/>
      <c r="AA38" s="1"/>
      <c r="AB38" s="1"/>
      <c r="AC38" s="1"/>
      <c r="AD38" s="1"/>
      <c r="AE38" s="1"/>
      <c r="AF38" s="1"/>
      <c r="AG38" s="1"/>
    </row>
    <row r="39" spans="1:33" ht="16.5" customHeight="1" x14ac:dyDescent="0.25">
      <c r="A39" s="270"/>
      <c r="B39" s="247" t="s">
        <v>10</v>
      </c>
      <c r="C39" s="164"/>
      <c r="D39" s="142"/>
      <c r="E39" s="211">
        <f>G39*'Ar - Fontes fixas - Geral'!$Q$14</f>
        <v>0</v>
      </c>
      <c r="F39" s="62"/>
      <c r="G39" s="62"/>
      <c r="H39" s="220"/>
      <c r="I39" s="452" t="s">
        <v>10</v>
      </c>
      <c r="J39" s="452"/>
      <c r="K39" s="164"/>
      <c r="L39" s="1"/>
      <c r="M39" s="1"/>
      <c r="N39" s="1"/>
      <c r="O39" s="1"/>
      <c r="P39" s="1"/>
      <c r="Q39" s="1"/>
      <c r="R39" s="1"/>
      <c r="S39" s="270"/>
      <c r="T39" s="270"/>
      <c r="U39" s="270"/>
      <c r="V39" s="270"/>
      <c r="W39" s="270"/>
      <c r="X39" s="1"/>
      <c r="Y39" s="1"/>
      <c r="Z39" s="1"/>
      <c r="AA39" s="1"/>
      <c r="AB39" s="1"/>
      <c r="AC39" s="1"/>
      <c r="AD39" s="1"/>
      <c r="AE39" s="1"/>
      <c r="AF39" s="1"/>
      <c r="AG39" s="1"/>
    </row>
    <row r="40" spans="1:33" x14ac:dyDescent="0.25">
      <c r="A40" s="270"/>
      <c r="B40" s="108"/>
      <c r="C40" s="270"/>
      <c r="D40" s="270"/>
      <c r="E40" s="270"/>
      <c r="F40" s="270"/>
      <c r="G40" s="270"/>
      <c r="H40" s="270"/>
      <c r="I40" s="270"/>
      <c r="J40" s="270"/>
      <c r="K40" s="270"/>
      <c r="L40" s="270"/>
      <c r="M40" s="270"/>
      <c r="N40" s="270"/>
      <c r="O40" s="270"/>
      <c r="P40" s="270"/>
      <c r="Q40" s="270"/>
      <c r="R40" s="270"/>
      <c r="S40" s="270"/>
      <c r="T40" s="270"/>
      <c r="U40" s="270"/>
      <c r="V40" s="270"/>
      <c r="W40" s="270"/>
      <c r="X40" s="1"/>
      <c r="Y40" s="1"/>
      <c r="Z40" s="1"/>
      <c r="AA40" s="1"/>
      <c r="AB40" s="1"/>
      <c r="AC40" s="1"/>
      <c r="AD40" s="1"/>
      <c r="AE40" s="1"/>
      <c r="AF40" s="1"/>
      <c r="AG40" s="1"/>
    </row>
    <row r="41" spans="1:33" x14ac:dyDescent="0.25">
      <c r="A41" s="270"/>
      <c r="B41" s="108"/>
      <c r="C41" s="270"/>
      <c r="D41" s="270"/>
      <c r="E41" s="270"/>
      <c r="F41" s="270"/>
      <c r="G41" s="270"/>
      <c r="H41" s="270"/>
      <c r="I41" s="270"/>
      <c r="J41" s="270"/>
      <c r="K41" s="270"/>
      <c r="L41" s="270"/>
      <c r="M41" s="270"/>
      <c r="N41" s="297" t="s">
        <v>1018</v>
      </c>
      <c r="O41" s="270"/>
      <c r="P41" s="270"/>
      <c r="Q41" s="270"/>
      <c r="R41" s="270"/>
      <c r="S41" s="270"/>
      <c r="T41" s="270"/>
      <c r="U41" s="270"/>
      <c r="V41" s="270"/>
      <c r="W41" s="270"/>
      <c r="X41" s="1"/>
      <c r="Y41" s="1"/>
      <c r="Z41" s="1"/>
      <c r="AA41" s="1"/>
      <c r="AB41" s="1"/>
      <c r="AC41" s="1"/>
      <c r="AD41" s="1"/>
      <c r="AE41" s="1"/>
      <c r="AF41" s="1"/>
      <c r="AG41" s="1"/>
    </row>
    <row r="42" spans="1:33" x14ac:dyDescent="0.25">
      <c r="A42" s="47"/>
      <c r="B42" s="47"/>
      <c r="C42" s="47"/>
      <c r="D42" s="48"/>
      <c r="E42" s="48"/>
      <c r="F42" s="48"/>
      <c r="G42" s="48"/>
      <c r="H42" s="48"/>
      <c r="I42" s="48"/>
      <c r="J42" s="48"/>
      <c r="K42" s="48"/>
      <c r="L42" s="48"/>
      <c r="M42" s="22"/>
      <c r="N42" s="22"/>
      <c r="O42" s="22"/>
      <c r="P42" s="22"/>
      <c r="Q42" s="22"/>
      <c r="R42" s="22"/>
      <c r="S42" s="22"/>
      <c r="T42" s="22"/>
      <c r="U42" s="22"/>
      <c r="V42" s="22"/>
      <c r="W42" s="22"/>
      <c r="X42" s="1"/>
      <c r="Y42" s="1"/>
      <c r="Z42" s="1"/>
      <c r="AA42" s="1"/>
      <c r="AB42" s="1"/>
      <c r="AC42" s="1"/>
      <c r="AD42" s="1"/>
      <c r="AE42" s="1"/>
      <c r="AF42" s="1"/>
      <c r="AG42" s="1"/>
    </row>
    <row r="43" spans="1:33" x14ac:dyDescent="0.25">
      <c r="A43" s="47"/>
      <c r="B43" s="47"/>
      <c r="C43" s="47"/>
      <c r="D43" s="48"/>
      <c r="E43" s="48"/>
      <c r="F43" s="48"/>
      <c r="G43" s="48"/>
      <c r="H43" s="48"/>
      <c r="I43" s="48"/>
      <c r="J43" s="48"/>
      <c r="K43" s="48"/>
      <c r="L43" s="48"/>
      <c r="M43" s="22"/>
      <c r="N43" s="22"/>
      <c r="O43" s="22"/>
      <c r="P43" s="22"/>
      <c r="Q43" s="22"/>
      <c r="R43" s="22"/>
      <c r="S43" s="22"/>
      <c r="T43" s="22"/>
      <c r="U43" s="22"/>
      <c r="V43" s="22"/>
      <c r="W43" s="22"/>
      <c r="X43" s="1"/>
      <c r="Y43" s="1"/>
      <c r="Z43" s="1"/>
      <c r="AA43" s="1"/>
      <c r="AB43" s="1"/>
      <c r="AC43" s="1"/>
      <c r="AD43" s="1"/>
      <c r="AE43" s="1"/>
      <c r="AF43" s="1"/>
      <c r="AG43" s="1"/>
    </row>
    <row r="44" spans="1:33" x14ac:dyDescent="0.25">
      <c r="A44" s="47"/>
      <c r="B44" s="47"/>
      <c r="C44" s="47"/>
      <c r="D44" s="48"/>
      <c r="E44" s="48"/>
      <c r="F44" s="48"/>
      <c r="G44" s="48"/>
      <c r="H44" s="48"/>
      <c r="I44" s="48"/>
      <c r="J44" s="48"/>
      <c r="K44" s="48"/>
      <c r="L44" s="48"/>
      <c r="M44" s="22"/>
      <c r="N44" s="22"/>
      <c r="O44" s="22"/>
      <c r="P44" s="22"/>
      <c r="Q44" s="22"/>
      <c r="R44" s="22"/>
      <c r="S44" s="22"/>
      <c r="T44" s="22"/>
      <c r="U44" s="22"/>
      <c r="V44" s="22"/>
      <c r="W44" s="22"/>
      <c r="X44" s="1"/>
      <c r="Y44" s="1"/>
      <c r="Z44" s="1"/>
      <c r="AA44" s="1"/>
      <c r="AB44" s="1"/>
      <c r="AC44" s="1"/>
      <c r="AD44" s="1"/>
      <c r="AE44" s="1"/>
      <c r="AF44" s="1"/>
      <c r="AG44" s="1"/>
    </row>
    <row r="45" spans="1:33" x14ac:dyDescent="0.25">
      <c r="A45" s="265"/>
      <c r="B45" s="190"/>
      <c r="C45" s="190"/>
      <c r="D45" s="190"/>
      <c r="E45" s="190"/>
      <c r="F45" s="190"/>
      <c r="G45" s="190"/>
      <c r="H45" s="190"/>
      <c r="I45" s="190"/>
      <c r="J45" s="190"/>
      <c r="K45" s="190"/>
      <c r="L45" s="190"/>
      <c r="M45" s="190"/>
      <c r="N45" s="190"/>
      <c r="O45" s="190"/>
      <c r="P45" s="190"/>
      <c r="Q45" s="190"/>
      <c r="R45" s="190"/>
      <c r="S45" s="190"/>
      <c r="T45" s="190"/>
      <c r="U45" s="190"/>
      <c r="V45" s="190"/>
      <c r="W45" s="190"/>
      <c r="X45" s="1"/>
      <c r="Y45" s="1"/>
      <c r="Z45" s="1"/>
      <c r="AA45" s="1"/>
      <c r="AB45" s="1"/>
      <c r="AC45" s="1"/>
      <c r="AD45" s="1"/>
      <c r="AE45" s="1"/>
      <c r="AF45" s="1"/>
      <c r="AG45" s="1"/>
    </row>
    <row r="46" spans="1:33" ht="26.25" customHeight="1" x14ac:dyDescent="0.3">
      <c r="A46" s="265"/>
      <c r="B46" s="74" t="s">
        <v>111</v>
      </c>
      <c r="C46" s="78"/>
      <c r="D46" s="78"/>
      <c r="E46" s="78"/>
      <c r="F46" s="78"/>
      <c r="G46" s="78"/>
      <c r="H46" s="78"/>
      <c r="I46" s="79"/>
      <c r="J46" s="79"/>
      <c r="K46" s="79"/>
      <c r="L46" s="79"/>
      <c r="M46" s="79"/>
      <c r="N46" s="79"/>
      <c r="O46" s="79"/>
      <c r="P46" s="79"/>
      <c r="Q46" s="79"/>
      <c r="R46" s="79"/>
      <c r="S46" s="78"/>
      <c r="T46" s="78"/>
      <c r="U46" s="78"/>
      <c r="V46" s="78"/>
      <c r="W46" s="78"/>
      <c r="X46" s="92"/>
      <c r="Y46" s="92"/>
      <c r="Z46" s="92"/>
      <c r="AA46" s="92"/>
      <c r="AB46" s="92"/>
      <c r="AC46" s="290"/>
      <c r="AD46" s="290"/>
      <c r="AE46" s="290"/>
      <c r="AF46" s="290"/>
      <c r="AG46" s="290"/>
    </row>
    <row r="47" spans="1:33" ht="19.5" customHeight="1" x14ac:dyDescent="0.25">
      <c r="A47" s="265"/>
      <c r="B47" s="6"/>
      <c r="C47" s="88"/>
      <c r="D47" s="190"/>
      <c r="E47" s="190"/>
      <c r="F47" s="190"/>
      <c r="G47" s="190"/>
      <c r="H47" s="190"/>
      <c r="I47" s="190"/>
      <c r="J47" s="190"/>
      <c r="K47" s="190"/>
      <c r="L47" s="190"/>
      <c r="M47" s="190"/>
      <c r="N47" s="205"/>
      <c r="O47" s="205"/>
      <c r="P47" s="205"/>
      <c r="Q47" s="205"/>
      <c r="R47" s="205"/>
      <c r="S47" s="205"/>
      <c r="T47" s="205"/>
      <c r="U47" s="205"/>
      <c r="V47" s="205"/>
      <c r="W47" s="205"/>
      <c r="X47" s="205"/>
      <c r="Y47" s="205"/>
      <c r="Z47" s="205"/>
      <c r="AA47" s="205"/>
      <c r="AB47" s="205"/>
      <c r="AC47" s="1"/>
      <c r="AD47" s="1"/>
      <c r="AE47" s="1"/>
      <c r="AF47" s="1"/>
      <c r="AG47" s="1"/>
    </row>
    <row r="48" spans="1:33" ht="19.5" customHeight="1" x14ac:dyDescent="0.25">
      <c r="A48" s="265"/>
      <c r="B48" s="6"/>
      <c r="C48" s="88"/>
      <c r="D48" s="190"/>
      <c r="E48" s="190"/>
      <c r="F48" s="190"/>
      <c r="G48" s="190"/>
      <c r="H48" s="190"/>
      <c r="I48" s="190"/>
      <c r="J48" s="190"/>
      <c r="K48" s="190"/>
      <c r="L48" s="190"/>
      <c r="M48" s="190"/>
      <c r="N48" s="205"/>
      <c r="O48" s="205"/>
      <c r="P48" s="205"/>
      <c r="Q48" s="205"/>
      <c r="R48" s="205"/>
      <c r="S48" s="205"/>
      <c r="T48" s="205"/>
      <c r="U48" s="205"/>
      <c r="V48" s="205"/>
      <c r="W48" s="205"/>
      <c r="X48" s="205"/>
      <c r="Y48" s="205"/>
      <c r="Z48" s="205"/>
      <c r="AA48" s="205"/>
      <c r="AB48" s="205"/>
      <c r="AC48" s="1"/>
      <c r="AD48" s="1"/>
      <c r="AE48" s="1"/>
      <c r="AF48" s="1"/>
      <c r="AG48" s="1"/>
    </row>
    <row r="49" spans="1:39" ht="19.5" customHeight="1" x14ac:dyDescent="0.25">
      <c r="A49" s="265"/>
      <c r="B49" s="6"/>
      <c r="C49" s="73"/>
      <c r="D49" s="312" t="s">
        <v>884</v>
      </c>
      <c r="E49" s="255" t="s">
        <v>102</v>
      </c>
      <c r="F49" s="255" t="s">
        <v>103</v>
      </c>
      <c r="G49" s="255"/>
      <c r="H49" s="255" t="s">
        <v>105</v>
      </c>
      <c r="I49" s="255" t="s">
        <v>106</v>
      </c>
      <c r="J49" s="255" t="s">
        <v>107</v>
      </c>
      <c r="K49" s="255" t="s">
        <v>108</v>
      </c>
      <c r="L49" s="255" t="s">
        <v>109</v>
      </c>
      <c r="M49" s="255" t="s">
        <v>110</v>
      </c>
      <c r="N49" s="54" t="s">
        <v>776</v>
      </c>
      <c r="O49" s="54" t="s">
        <v>777</v>
      </c>
      <c r="P49" s="272" t="s">
        <v>778</v>
      </c>
      <c r="Q49" s="205"/>
      <c r="R49" s="205"/>
      <c r="S49" s="205"/>
      <c r="T49" s="205"/>
      <c r="U49" s="205"/>
      <c r="V49" s="205"/>
      <c r="W49" s="205"/>
      <c r="X49" s="205"/>
      <c r="Y49" s="205"/>
      <c r="Z49" s="205"/>
      <c r="AA49" s="205"/>
      <c r="AB49" s="205"/>
      <c r="AC49" s="1"/>
      <c r="AD49" s="1"/>
      <c r="AE49" s="1"/>
      <c r="AF49" s="1"/>
      <c r="AG49" s="1"/>
    </row>
    <row r="50" spans="1:39" ht="19.5" customHeight="1" x14ac:dyDescent="0.25">
      <c r="A50" s="265"/>
      <c r="B50" s="6"/>
      <c r="C50" s="88"/>
      <c r="D50" s="190"/>
      <c r="E50" s="190"/>
      <c r="F50" s="190"/>
      <c r="G50" s="190"/>
      <c r="H50" s="190"/>
      <c r="I50" s="190"/>
      <c r="J50" s="190"/>
      <c r="K50" s="190"/>
      <c r="L50" s="190"/>
      <c r="M50" s="190"/>
      <c r="N50" s="205"/>
      <c r="O50" s="205"/>
      <c r="P50" s="205"/>
      <c r="Q50" s="205"/>
      <c r="R50" s="205"/>
      <c r="S50" s="205"/>
      <c r="T50" s="205"/>
      <c r="U50" s="205"/>
      <c r="V50" s="205"/>
      <c r="W50" s="205"/>
      <c r="X50" s="205"/>
      <c r="Y50" s="205"/>
      <c r="Z50" s="205"/>
      <c r="AA50" s="205"/>
      <c r="AB50" s="205"/>
      <c r="AC50" s="1"/>
      <c r="AD50" s="1"/>
      <c r="AE50" s="1"/>
      <c r="AF50" s="1"/>
      <c r="AG50" s="1"/>
    </row>
    <row r="51" spans="1:39" ht="19.5" customHeight="1" x14ac:dyDescent="0.25">
      <c r="A51" s="265"/>
      <c r="B51" s="6"/>
      <c r="C51" s="88"/>
      <c r="D51" s="190"/>
      <c r="E51" s="292"/>
      <c r="F51" s="190"/>
      <c r="G51" s="190"/>
      <c r="H51" s="190"/>
      <c r="I51" s="190"/>
      <c r="J51" s="205"/>
      <c r="K51" s="205"/>
      <c r="L51" s="205"/>
      <c r="M51" s="205"/>
      <c r="N51" s="205"/>
      <c r="O51" s="205"/>
      <c r="P51" s="205"/>
      <c r="Q51" s="205"/>
      <c r="R51" s="205"/>
      <c r="S51" s="205"/>
      <c r="T51" s="205"/>
      <c r="U51" s="205"/>
      <c r="V51" s="205"/>
      <c r="W51" s="205"/>
      <c r="X51" s="205"/>
      <c r="Y51" s="205"/>
      <c r="Z51" s="205"/>
      <c r="AA51" s="205"/>
      <c r="AB51" s="205"/>
      <c r="AC51" s="1"/>
      <c r="AD51" s="1"/>
      <c r="AE51" s="1"/>
      <c r="AF51" s="1"/>
      <c r="AG51" s="1"/>
    </row>
    <row r="52" spans="1:39" x14ac:dyDescent="0.25">
      <c r="A52" s="265"/>
      <c r="B52" s="112" t="s">
        <v>960</v>
      </c>
      <c r="C52" s="265"/>
      <c r="D52" s="265"/>
      <c r="E52" s="23"/>
      <c r="F52" s="23"/>
      <c r="G52" s="23"/>
      <c r="H52" s="265"/>
      <c r="I52" s="265"/>
      <c r="J52" s="205"/>
      <c r="K52" s="205"/>
      <c r="L52" s="205"/>
      <c r="M52" s="205"/>
      <c r="N52" s="205"/>
      <c r="O52" s="205"/>
      <c r="P52" s="205"/>
      <c r="Q52" s="205"/>
      <c r="R52" s="205"/>
      <c r="S52" s="205"/>
      <c r="T52" s="205"/>
      <c r="U52" s="205"/>
      <c r="V52" s="205"/>
      <c r="W52" s="205"/>
      <c r="X52" s="205"/>
      <c r="Y52" s="205"/>
      <c r="Z52" s="205"/>
      <c r="AA52" s="205"/>
      <c r="AB52" s="205"/>
      <c r="AC52" s="43"/>
      <c r="AD52" s="43"/>
      <c r="AE52" s="43"/>
      <c r="AF52" s="43"/>
      <c r="AG52" s="43"/>
      <c r="AH52" s="44"/>
      <c r="AI52" s="44"/>
      <c r="AJ52" s="44"/>
      <c r="AK52" s="44"/>
      <c r="AL52" s="44"/>
      <c r="AM52" s="44"/>
    </row>
    <row r="53" spans="1:39" x14ac:dyDescent="0.25">
      <c r="A53" s="265"/>
      <c r="B53" s="89"/>
      <c r="C53" s="265"/>
      <c r="D53" s="265"/>
      <c r="E53" s="1"/>
      <c r="F53" s="1"/>
      <c r="G53" s="1"/>
      <c r="H53" s="190"/>
      <c r="I53" s="265"/>
      <c r="J53" s="205"/>
      <c r="K53" s="205"/>
      <c r="L53" s="205"/>
      <c r="M53" s="205"/>
      <c r="N53" s="205"/>
      <c r="O53" s="205"/>
      <c r="P53" s="205"/>
      <c r="Q53" s="205"/>
      <c r="R53" s="205"/>
      <c r="S53" s="205"/>
      <c r="T53" s="205"/>
      <c r="U53" s="205"/>
      <c r="V53" s="205"/>
      <c r="W53" s="205"/>
      <c r="X53" s="205"/>
      <c r="Y53" s="205"/>
      <c r="Z53" s="205"/>
      <c r="AA53" s="205"/>
      <c r="AB53" s="205"/>
      <c r="AC53" s="43"/>
      <c r="AD53" s="43"/>
      <c r="AE53" s="43"/>
      <c r="AF53" s="43"/>
      <c r="AG53" s="43"/>
      <c r="AH53" s="44"/>
      <c r="AI53" s="44"/>
      <c r="AJ53" s="44"/>
      <c r="AK53" s="44"/>
      <c r="AL53" s="44"/>
      <c r="AM53" s="44"/>
    </row>
    <row r="54" spans="1:39" ht="25.5" customHeight="1" x14ac:dyDescent="0.25">
      <c r="A54" s="454"/>
      <c r="B54" s="458" t="s">
        <v>197</v>
      </c>
      <c r="C54" s="459"/>
      <c r="D54" s="460"/>
      <c r="E54" s="1"/>
      <c r="F54" s="1"/>
      <c r="G54" s="1"/>
      <c r="H54" s="15"/>
      <c r="I54" s="15"/>
      <c r="J54" s="205"/>
      <c r="K54" s="205"/>
      <c r="L54" s="205"/>
      <c r="M54" s="205"/>
      <c r="N54" s="205"/>
      <c r="O54" s="205"/>
      <c r="P54" s="205"/>
      <c r="Q54" s="205"/>
      <c r="R54" s="205"/>
      <c r="S54" s="205"/>
      <c r="T54" s="205"/>
      <c r="U54" s="205"/>
      <c r="V54" s="205"/>
      <c r="W54" s="205"/>
      <c r="X54" s="205"/>
      <c r="Y54" s="205"/>
      <c r="Z54" s="205"/>
      <c r="AA54" s="205"/>
      <c r="AB54" s="205"/>
      <c r="AC54" s="43"/>
      <c r="AD54" s="43"/>
      <c r="AE54" s="43"/>
      <c r="AF54" s="43"/>
      <c r="AG54" s="43"/>
      <c r="AH54" s="44"/>
      <c r="AI54" s="44"/>
      <c r="AJ54" s="44"/>
      <c r="AK54" s="44"/>
      <c r="AL54" s="44"/>
      <c r="AM54" s="44"/>
    </row>
    <row r="55" spans="1:39" ht="26.25" customHeight="1" x14ac:dyDescent="0.25">
      <c r="A55" s="454"/>
      <c r="B55" s="461" t="s">
        <v>90</v>
      </c>
      <c r="C55" s="462"/>
      <c r="D55" s="315"/>
      <c r="E55" s="90"/>
      <c r="F55" s="90"/>
      <c r="G55" s="90"/>
      <c r="H55" s="458" t="s">
        <v>91</v>
      </c>
      <c r="I55" s="459"/>
      <c r="J55" s="459"/>
      <c r="K55" s="459"/>
      <c r="L55" s="459"/>
      <c r="M55" s="458" t="s">
        <v>92</v>
      </c>
      <c r="N55" s="459"/>
      <c r="O55" s="459"/>
      <c r="P55" s="459"/>
      <c r="Q55" s="459"/>
      <c r="R55" s="458" t="s">
        <v>93</v>
      </c>
      <c r="S55" s="459"/>
      <c r="T55" s="459"/>
      <c r="U55" s="459"/>
      <c r="V55" s="459"/>
      <c r="W55" s="458" t="s">
        <v>93</v>
      </c>
      <c r="X55" s="459"/>
      <c r="Y55" s="459"/>
      <c r="Z55" s="459"/>
      <c r="AA55" s="464"/>
      <c r="AB55" s="1"/>
      <c r="AC55" s="43"/>
      <c r="AD55" s="43"/>
      <c r="AE55" s="43"/>
      <c r="AF55" s="43"/>
      <c r="AG55" s="43"/>
      <c r="AH55" s="44"/>
      <c r="AI55" s="44"/>
      <c r="AJ55" s="44"/>
      <c r="AK55" s="44"/>
      <c r="AL55" s="44"/>
      <c r="AM55" s="44"/>
    </row>
    <row r="56" spans="1:39" ht="27.75" customHeight="1" x14ac:dyDescent="0.25">
      <c r="A56" s="454"/>
      <c r="B56" s="90"/>
      <c r="C56" s="90"/>
      <c r="D56" s="90"/>
      <c r="E56" s="90"/>
      <c r="F56" s="90"/>
      <c r="G56" s="90"/>
      <c r="H56" s="463"/>
      <c r="I56" s="463"/>
      <c r="J56" s="463"/>
      <c r="K56" s="463"/>
      <c r="L56" s="455"/>
      <c r="M56" s="455"/>
      <c r="N56" s="456"/>
      <c r="O56" s="456"/>
      <c r="P56" s="456"/>
      <c r="Q56" s="456"/>
      <c r="R56" s="455"/>
      <c r="S56" s="456"/>
      <c r="T56" s="456"/>
      <c r="U56" s="456"/>
      <c r="V56" s="456"/>
      <c r="W56" s="455"/>
      <c r="X56" s="456"/>
      <c r="Y56" s="456"/>
      <c r="Z56" s="456"/>
      <c r="AA56" s="465"/>
      <c r="AB56" s="1"/>
      <c r="AC56" s="43"/>
      <c r="AD56" s="43"/>
      <c r="AE56" s="43"/>
      <c r="AF56" s="43"/>
      <c r="AG56" s="43"/>
      <c r="AH56" s="44"/>
      <c r="AI56" s="44"/>
    </row>
    <row r="57" spans="1:39" ht="67.5" x14ac:dyDescent="0.25">
      <c r="A57" s="454"/>
      <c r="B57" s="249" t="s">
        <v>94</v>
      </c>
      <c r="C57" s="249" t="s">
        <v>800</v>
      </c>
      <c r="D57" s="249" t="s">
        <v>96</v>
      </c>
      <c r="E57" s="249" t="s">
        <v>825</v>
      </c>
      <c r="F57" s="249" t="s">
        <v>97</v>
      </c>
      <c r="G57" s="249" t="s">
        <v>295</v>
      </c>
      <c r="H57" s="249" t="s">
        <v>795</v>
      </c>
      <c r="I57" s="249" t="s">
        <v>98</v>
      </c>
      <c r="J57" s="249" t="s">
        <v>793</v>
      </c>
      <c r="K57" s="249" t="s">
        <v>847</v>
      </c>
      <c r="L57" s="257" t="s">
        <v>137</v>
      </c>
      <c r="M57" s="249" t="s">
        <v>795</v>
      </c>
      <c r="N57" s="249" t="s">
        <v>98</v>
      </c>
      <c r="O57" s="249" t="s">
        <v>793</v>
      </c>
      <c r="P57" s="249" t="s">
        <v>847</v>
      </c>
      <c r="Q57" s="257" t="s">
        <v>137</v>
      </c>
      <c r="R57" s="249" t="s">
        <v>795</v>
      </c>
      <c r="S57" s="249" t="s">
        <v>98</v>
      </c>
      <c r="T57" s="249" t="s">
        <v>793</v>
      </c>
      <c r="U57" s="249" t="s">
        <v>847</v>
      </c>
      <c r="V57" s="257" t="s">
        <v>137</v>
      </c>
      <c r="W57" s="249" t="s">
        <v>795</v>
      </c>
      <c r="X57" s="249" t="s">
        <v>98</v>
      </c>
      <c r="Y57" s="249" t="s">
        <v>793</v>
      </c>
      <c r="Z57" s="249" t="s">
        <v>847</v>
      </c>
      <c r="AA57" s="271" t="s">
        <v>137</v>
      </c>
      <c r="AB57" s="1"/>
      <c r="AC57" s="43"/>
      <c r="AD57" s="43"/>
      <c r="AE57" s="43"/>
      <c r="AF57" s="43"/>
      <c r="AG57" s="43"/>
      <c r="AH57" s="44"/>
      <c r="AI57" s="44"/>
    </row>
    <row r="58" spans="1:39" x14ac:dyDescent="0.25">
      <c r="A58" s="454"/>
      <c r="B58" s="247" t="s">
        <v>10</v>
      </c>
      <c r="C58" s="164"/>
      <c r="D58" s="142"/>
      <c r="E58" s="143">
        <f>(I58+N58+S58+X58)*'Ar - Fontes fixas - Geral'!$Q$14</f>
        <v>0</v>
      </c>
      <c r="F58" s="254" t="s">
        <v>10</v>
      </c>
      <c r="G58" s="164"/>
      <c r="H58" s="34"/>
      <c r="I58" s="34"/>
      <c r="J58" s="204"/>
      <c r="K58" s="203" t="s">
        <v>10</v>
      </c>
      <c r="L58" s="209"/>
      <c r="M58" s="34"/>
      <c r="N58" s="34"/>
      <c r="O58" s="204"/>
      <c r="P58" s="203" t="s">
        <v>10</v>
      </c>
      <c r="Q58" s="209"/>
      <c r="R58" s="34"/>
      <c r="S58" s="34"/>
      <c r="T58" s="204"/>
      <c r="U58" s="203" t="s">
        <v>10</v>
      </c>
      <c r="V58" s="209"/>
      <c r="W58" s="34"/>
      <c r="X58" s="34"/>
      <c r="Y58" s="204"/>
      <c r="Z58" s="203" t="s">
        <v>10</v>
      </c>
      <c r="AA58" s="208"/>
      <c r="AB58" s="1"/>
      <c r="AC58" s="43"/>
      <c r="AD58" s="43"/>
      <c r="AE58" s="43"/>
      <c r="AF58" s="43"/>
      <c r="AG58" s="43"/>
      <c r="AH58" s="44"/>
      <c r="AI58" s="44"/>
    </row>
    <row r="59" spans="1:39" x14ac:dyDescent="0.25">
      <c r="A59" s="454"/>
      <c r="B59" s="247" t="s">
        <v>10</v>
      </c>
      <c r="C59" s="164"/>
      <c r="D59" s="142"/>
      <c r="E59" s="143">
        <f>(I59+N59+S59+X59)*'Ar - Fontes fixas - Geral'!$Q$14</f>
        <v>0</v>
      </c>
      <c r="F59" s="254" t="s">
        <v>10</v>
      </c>
      <c r="G59" s="164"/>
      <c r="H59" s="34"/>
      <c r="I59" s="34"/>
      <c r="J59" s="204"/>
      <c r="K59" s="203" t="s">
        <v>10</v>
      </c>
      <c r="L59" s="209"/>
      <c r="M59" s="34"/>
      <c r="N59" s="34"/>
      <c r="O59" s="204"/>
      <c r="P59" s="203" t="s">
        <v>10</v>
      </c>
      <c r="Q59" s="209"/>
      <c r="R59" s="34"/>
      <c r="S59" s="34"/>
      <c r="T59" s="204"/>
      <c r="U59" s="203" t="s">
        <v>10</v>
      </c>
      <c r="V59" s="209"/>
      <c r="W59" s="34"/>
      <c r="X59" s="34"/>
      <c r="Y59" s="204"/>
      <c r="Z59" s="203" t="s">
        <v>10</v>
      </c>
      <c r="AA59" s="208"/>
      <c r="AB59" s="1"/>
      <c r="AC59" s="43"/>
      <c r="AD59" s="43"/>
      <c r="AE59" s="43"/>
      <c r="AF59" s="43"/>
      <c r="AG59" s="43"/>
      <c r="AH59" s="44"/>
      <c r="AI59" s="44"/>
    </row>
    <row r="60" spans="1:39" x14ac:dyDescent="0.25">
      <c r="A60" s="454"/>
      <c r="B60" s="247" t="s">
        <v>10</v>
      </c>
      <c r="C60" s="164"/>
      <c r="D60" s="142"/>
      <c r="E60" s="143">
        <f>(I60+N60+S60+X60)*'Ar - Fontes fixas - Geral'!$Q$14</f>
        <v>0</v>
      </c>
      <c r="F60" s="254" t="s">
        <v>10</v>
      </c>
      <c r="G60" s="164"/>
      <c r="H60" s="34"/>
      <c r="I60" s="34"/>
      <c r="J60" s="204"/>
      <c r="K60" s="203" t="s">
        <v>10</v>
      </c>
      <c r="L60" s="209"/>
      <c r="M60" s="34"/>
      <c r="N60" s="34"/>
      <c r="O60" s="204"/>
      <c r="P60" s="203" t="s">
        <v>10</v>
      </c>
      <c r="Q60" s="209"/>
      <c r="R60" s="34"/>
      <c r="S60" s="34"/>
      <c r="T60" s="204"/>
      <c r="U60" s="203" t="s">
        <v>10</v>
      </c>
      <c r="V60" s="209"/>
      <c r="W60" s="34"/>
      <c r="X60" s="34"/>
      <c r="Y60" s="204"/>
      <c r="Z60" s="203" t="s">
        <v>10</v>
      </c>
      <c r="AA60" s="208"/>
      <c r="AB60" s="1"/>
      <c r="AC60" s="43"/>
      <c r="AD60" s="43"/>
      <c r="AE60" s="43"/>
      <c r="AF60" s="43"/>
      <c r="AG60" s="43"/>
      <c r="AH60" s="44"/>
      <c r="AI60" s="44"/>
    </row>
    <row r="61" spans="1:39" x14ac:dyDescent="0.25">
      <c r="A61" s="454"/>
      <c r="B61" s="247" t="s">
        <v>10</v>
      </c>
      <c r="C61" s="164"/>
      <c r="D61" s="142"/>
      <c r="E61" s="143">
        <f>(I61+N61+S61+X61)*'Ar - Fontes fixas - Geral'!$Q$14</f>
        <v>0</v>
      </c>
      <c r="F61" s="254" t="s">
        <v>10</v>
      </c>
      <c r="G61" s="164"/>
      <c r="H61" s="34"/>
      <c r="I61" s="34"/>
      <c r="J61" s="204"/>
      <c r="K61" s="203" t="s">
        <v>10</v>
      </c>
      <c r="L61" s="209"/>
      <c r="M61" s="34"/>
      <c r="N61" s="34"/>
      <c r="O61" s="204"/>
      <c r="P61" s="203" t="s">
        <v>10</v>
      </c>
      <c r="Q61" s="209"/>
      <c r="R61" s="34"/>
      <c r="S61" s="34"/>
      <c r="T61" s="204"/>
      <c r="U61" s="203" t="s">
        <v>10</v>
      </c>
      <c r="V61" s="209"/>
      <c r="W61" s="34"/>
      <c r="X61" s="34"/>
      <c r="Y61" s="204"/>
      <c r="Z61" s="203" t="s">
        <v>10</v>
      </c>
      <c r="AA61" s="208"/>
      <c r="AB61" s="1"/>
      <c r="AC61" s="43"/>
      <c r="AD61" s="43"/>
      <c r="AE61" s="43"/>
      <c r="AF61" s="43"/>
      <c r="AG61" s="43"/>
      <c r="AH61" s="44"/>
      <c r="AI61" s="44"/>
    </row>
    <row r="62" spans="1:39" x14ac:dyDescent="0.25">
      <c r="A62" s="454"/>
      <c r="B62" s="247" t="s">
        <v>10</v>
      </c>
      <c r="C62" s="164"/>
      <c r="D62" s="142"/>
      <c r="E62" s="143">
        <f>(I62+N62+S62+X62)*'Ar - Fontes fixas - Geral'!$Q$14</f>
        <v>0</v>
      </c>
      <c r="F62" s="254" t="s">
        <v>10</v>
      </c>
      <c r="G62" s="164"/>
      <c r="H62" s="34"/>
      <c r="I62" s="34"/>
      <c r="J62" s="204"/>
      <c r="K62" s="203" t="s">
        <v>10</v>
      </c>
      <c r="L62" s="209"/>
      <c r="M62" s="34"/>
      <c r="N62" s="34"/>
      <c r="O62" s="204"/>
      <c r="P62" s="203" t="s">
        <v>10</v>
      </c>
      <c r="Q62" s="209"/>
      <c r="R62" s="34"/>
      <c r="S62" s="34"/>
      <c r="T62" s="204"/>
      <c r="U62" s="203" t="s">
        <v>10</v>
      </c>
      <c r="V62" s="209"/>
      <c r="W62" s="34"/>
      <c r="X62" s="34"/>
      <c r="Y62" s="204"/>
      <c r="Z62" s="203" t="s">
        <v>10</v>
      </c>
      <c r="AA62" s="208"/>
      <c r="AB62" s="1"/>
      <c r="AC62" s="43"/>
      <c r="AD62" s="43"/>
      <c r="AE62" s="43"/>
      <c r="AF62" s="43"/>
      <c r="AG62" s="43"/>
      <c r="AH62" s="44"/>
      <c r="AI62" s="44"/>
    </row>
    <row r="63" spans="1:39" x14ac:dyDescent="0.25">
      <c r="A63" s="454"/>
      <c r="B63" s="247" t="s">
        <v>10</v>
      </c>
      <c r="C63" s="164"/>
      <c r="D63" s="142"/>
      <c r="E63" s="143">
        <f>(I63+N63+S63+X63)*'Ar - Fontes fixas - Geral'!$Q$14</f>
        <v>0</v>
      </c>
      <c r="F63" s="254" t="s">
        <v>10</v>
      </c>
      <c r="G63" s="164"/>
      <c r="H63" s="34"/>
      <c r="I63" s="34"/>
      <c r="J63" s="204"/>
      <c r="K63" s="203" t="s">
        <v>10</v>
      </c>
      <c r="L63" s="209"/>
      <c r="M63" s="34"/>
      <c r="N63" s="34"/>
      <c r="O63" s="204"/>
      <c r="P63" s="203" t="s">
        <v>10</v>
      </c>
      <c r="Q63" s="209"/>
      <c r="R63" s="34"/>
      <c r="S63" s="34"/>
      <c r="T63" s="204"/>
      <c r="U63" s="203" t="s">
        <v>10</v>
      </c>
      <c r="V63" s="209"/>
      <c r="W63" s="34"/>
      <c r="X63" s="34"/>
      <c r="Y63" s="204"/>
      <c r="Z63" s="203" t="s">
        <v>10</v>
      </c>
      <c r="AA63" s="208"/>
      <c r="AB63" s="1"/>
      <c r="AC63" s="43"/>
      <c r="AD63" s="43"/>
      <c r="AE63" s="43"/>
      <c r="AF63" s="43"/>
      <c r="AG63" s="43"/>
      <c r="AH63" s="44"/>
      <c r="AI63" s="44"/>
    </row>
    <row r="64" spans="1:39" x14ac:dyDescent="0.25">
      <c r="A64" s="454"/>
      <c r="B64" s="247" t="s">
        <v>10</v>
      </c>
      <c r="C64" s="164"/>
      <c r="D64" s="142"/>
      <c r="E64" s="143">
        <f>(I64+N64+S64+X64)*'Ar - Fontes fixas - Geral'!$Q$14</f>
        <v>0</v>
      </c>
      <c r="F64" s="254" t="s">
        <v>10</v>
      </c>
      <c r="G64" s="164"/>
      <c r="H64" s="34"/>
      <c r="I64" s="34"/>
      <c r="J64" s="204"/>
      <c r="K64" s="203" t="s">
        <v>10</v>
      </c>
      <c r="L64" s="209"/>
      <c r="M64" s="34"/>
      <c r="N64" s="34"/>
      <c r="O64" s="204"/>
      <c r="P64" s="203" t="s">
        <v>10</v>
      </c>
      <c r="Q64" s="209"/>
      <c r="R64" s="34"/>
      <c r="S64" s="34"/>
      <c r="T64" s="204"/>
      <c r="U64" s="203" t="s">
        <v>10</v>
      </c>
      <c r="V64" s="209"/>
      <c r="W64" s="34"/>
      <c r="X64" s="34"/>
      <c r="Y64" s="204"/>
      <c r="Z64" s="203" t="s">
        <v>10</v>
      </c>
      <c r="AA64" s="208"/>
      <c r="AB64" s="1"/>
      <c r="AC64" s="43"/>
      <c r="AD64" s="43"/>
      <c r="AE64" s="43"/>
      <c r="AF64" s="43"/>
      <c r="AG64" s="43"/>
      <c r="AH64" s="44"/>
      <c r="AI64" s="44"/>
    </row>
    <row r="65" spans="1:35" x14ac:dyDescent="0.25">
      <c r="A65" s="454"/>
      <c r="B65" s="247" t="s">
        <v>10</v>
      </c>
      <c r="C65" s="164"/>
      <c r="D65" s="142"/>
      <c r="E65" s="143">
        <f>(I65+N65+S65+X65)*'Ar - Fontes fixas - Geral'!$Q$14</f>
        <v>0</v>
      </c>
      <c r="F65" s="254" t="s">
        <v>10</v>
      </c>
      <c r="G65" s="164"/>
      <c r="H65" s="34"/>
      <c r="I65" s="34"/>
      <c r="J65" s="204"/>
      <c r="K65" s="203" t="s">
        <v>10</v>
      </c>
      <c r="L65" s="209"/>
      <c r="M65" s="34"/>
      <c r="N65" s="34"/>
      <c r="O65" s="204"/>
      <c r="P65" s="203" t="s">
        <v>10</v>
      </c>
      <c r="Q65" s="209"/>
      <c r="R65" s="34"/>
      <c r="S65" s="34"/>
      <c r="T65" s="204"/>
      <c r="U65" s="203" t="s">
        <v>10</v>
      </c>
      <c r="V65" s="209"/>
      <c r="W65" s="34"/>
      <c r="X65" s="34"/>
      <c r="Y65" s="204"/>
      <c r="Z65" s="203" t="s">
        <v>10</v>
      </c>
      <c r="AA65" s="208"/>
      <c r="AB65" s="1"/>
      <c r="AC65" s="43"/>
      <c r="AD65" s="43"/>
      <c r="AE65" s="43"/>
      <c r="AF65" s="43"/>
      <c r="AG65" s="43"/>
      <c r="AH65" s="44"/>
      <c r="AI65" s="44"/>
    </row>
    <row r="66" spans="1:35" x14ac:dyDescent="0.25">
      <c r="A66" s="454"/>
      <c r="B66" s="247" t="s">
        <v>10</v>
      </c>
      <c r="C66" s="164"/>
      <c r="D66" s="142"/>
      <c r="E66" s="143">
        <f>(I66+N66+S66+X66)*'Ar - Fontes fixas - Geral'!$Q$14</f>
        <v>0</v>
      </c>
      <c r="F66" s="254" t="s">
        <v>10</v>
      </c>
      <c r="G66" s="164"/>
      <c r="H66" s="34"/>
      <c r="I66" s="34"/>
      <c r="J66" s="204"/>
      <c r="K66" s="203" t="s">
        <v>10</v>
      </c>
      <c r="L66" s="209"/>
      <c r="M66" s="34"/>
      <c r="N66" s="34"/>
      <c r="O66" s="204"/>
      <c r="P66" s="203" t="s">
        <v>10</v>
      </c>
      <c r="Q66" s="209"/>
      <c r="R66" s="34"/>
      <c r="S66" s="34"/>
      <c r="T66" s="204"/>
      <c r="U66" s="203" t="s">
        <v>10</v>
      </c>
      <c r="V66" s="209"/>
      <c r="W66" s="34"/>
      <c r="X66" s="34"/>
      <c r="Y66" s="204"/>
      <c r="Z66" s="203" t="s">
        <v>10</v>
      </c>
      <c r="AA66" s="208"/>
      <c r="AB66" s="1"/>
      <c r="AC66" s="43"/>
      <c r="AD66" s="43"/>
      <c r="AE66" s="43"/>
      <c r="AF66" s="43"/>
      <c r="AG66" s="43"/>
      <c r="AH66" s="44"/>
      <c r="AI66" s="44"/>
    </row>
    <row r="67" spans="1:35" x14ac:dyDescent="0.25">
      <c r="A67" s="454"/>
      <c r="B67" s="247" t="s">
        <v>10</v>
      </c>
      <c r="C67" s="164"/>
      <c r="D67" s="142"/>
      <c r="E67" s="143">
        <f>(I67+N67+S67+X67)*'Ar - Fontes fixas - Geral'!$Q$14</f>
        <v>0</v>
      </c>
      <c r="F67" s="254" t="s">
        <v>10</v>
      </c>
      <c r="G67" s="164"/>
      <c r="H67" s="34"/>
      <c r="I67" s="34"/>
      <c r="J67" s="204"/>
      <c r="K67" s="203" t="s">
        <v>10</v>
      </c>
      <c r="L67" s="209"/>
      <c r="M67" s="34"/>
      <c r="N67" s="34"/>
      <c r="O67" s="204"/>
      <c r="P67" s="203" t="s">
        <v>10</v>
      </c>
      <c r="Q67" s="209"/>
      <c r="R67" s="34"/>
      <c r="S67" s="34"/>
      <c r="T67" s="204"/>
      <c r="U67" s="203" t="s">
        <v>10</v>
      </c>
      <c r="V67" s="209"/>
      <c r="W67" s="34"/>
      <c r="X67" s="34"/>
      <c r="Y67" s="204"/>
      <c r="Z67" s="203" t="s">
        <v>10</v>
      </c>
      <c r="AA67" s="208"/>
      <c r="AB67" s="1"/>
      <c r="AC67" s="43"/>
      <c r="AD67" s="43"/>
      <c r="AE67" s="43"/>
      <c r="AF67" s="43"/>
      <c r="AG67" s="43"/>
      <c r="AH67" s="44"/>
      <c r="AI67" s="44"/>
    </row>
    <row r="68" spans="1:35" x14ac:dyDescent="0.25">
      <c r="A68" s="454"/>
      <c r="B68" s="247" t="s">
        <v>10</v>
      </c>
      <c r="C68" s="164"/>
      <c r="D68" s="142"/>
      <c r="E68" s="143">
        <f>(I68+N68+S68+X68)*'Ar - Fontes fixas - Geral'!$Q$14</f>
        <v>0</v>
      </c>
      <c r="F68" s="254" t="s">
        <v>10</v>
      </c>
      <c r="G68" s="164"/>
      <c r="H68" s="34"/>
      <c r="I68" s="34"/>
      <c r="J68" s="204"/>
      <c r="K68" s="203" t="s">
        <v>10</v>
      </c>
      <c r="L68" s="209"/>
      <c r="M68" s="34"/>
      <c r="N68" s="34"/>
      <c r="O68" s="204"/>
      <c r="P68" s="203" t="s">
        <v>10</v>
      </c>
      <c r="Q68" s="209"/>
      <c r="R68" s="34"/>
      <c r="S68" s="34"/>
      <c r="T68" s="204"/>
      <c r="U68" s="203" t="s">
        <v>10</v>
      </c>
      <c r="V68" s="209"/>
      <c r="W68" s="34"/>
      <c r="X68" s="34"/>
      <c r="Y68" s="204"/>
      <c r="Z68" s="203" t="s">
        <v>10</v>
      </c>
      <c r="AA68" s="208"/>
      <c r="AB68" s="1"/>
      <c r="AC68" s="43"/>
      <c r="AD68" s="43"/>
      <c r="AE68" s="43"/>
      <c r="AF68" s="43"/>
      <c r="AG68" s="43"/>
      <c r="AH68" s="44"/>
      <c r="AI68" s="44"/>
    </row>
    <row r="69" spans="1:35" x14ac:dyDescent="0.25">
      <c r="A69" s="454"/>
      <c r="B69" s="247" t="s">
        <v>10</v>
      </c>
      <c r="C69" s="164"/>
      <c r="D69" s="142"/>
      <c r="E69" s="143">
        <f>(I69+N69+S69+X69)*'Ar - Fontes fixas - Geral'!$Q$14</f>
        <v>0</v>
      </c>
      <c r="F69" s="254" t="s">
        <v>10</v>
      </c>
      <c r="G69" s="164"/>
      <c r="H69" s="34"/>
      <c r="I69" s="34"/>
      <c r="J69" s="204"/>
      <c r="K69" s="203" t="s">
        <v>10</v>
      </c>
      <c r="L69" s="209"/>
      <c r="M69" s="34"/>
      <c r="N69" s="34"/>
      <c r="O69" s="204"/>
      <c r="P69" s="203" t="s">
        <v>10</v>
      </c>
      <c r="Q69" s="209"/>
      <c r="R69" s="34"/>
      <c r="S69" s="34"/>
      <c r="T69" s="204"/>
      <c r="U69" s="203" t="s">
        <v>10</v>
      </c>
      <c r="V69" s="209"/>
      <c r="W69" s="34"/>
      <c r="X69" s="34"/>
      <c r="Y69" s="204"/>
      <c r="Z69" s="203" t="s">
        <v>10</v>
      </c>
      <c r="AA69" s="208"/>
      <c r="AB69" s="1"/>
      <c r="AC69" s="43"/>
      <c r="AD69" s="43"/>
      <c r="AE69" s="43"/>
      <c r="AF69" s="43"/>
      <c r="AG69" s="43"/>
      <c r="AH69" s="44"/>
      <c r="AI69" s="44"/>
    </row>
    <row r="70" spans="1:35" x14ac:dyDescent="0.25">
      <c r="A70" s="454"/>
      <c r="B70" s="247" t="s">
        <v>10</v>
      </c>
      <c r="C70" s="164"/>
      <c r="D70" s="142"/>
      <c r="E70" s="143">
        <f>(I70+N70+S70+X70)*'Ar - Fontes fixas - Geral'!$Q$14</f>
        <v>0</v>
      </c>
      <c r="F70" s="254" t="s">
        <v>10</v>
      </c>
      <c r="G70" s="164"/>
      <c r="H70" s="34"/>
      <c r="I70" s="34"/>
      <c r="J70" s="204"/>
      <c r="K70" s="203" t="s">
        <v>10</v>
      </c>
      <c r="L70" s="209"/>
      <c r="M70" s="34"/>
      <c r="N70" s="34"/>
      <c r="O70" s="204"/>
      <c r="P70" s="203" t="s">
        <v>10</v>
      </c>
      <c r="Q70" s="209"/>
      <c r="R70" s="34"/>
      <c r="S70" s="34"/>
      <c r="T70" s="204"/>
      <c r="U70" s="203" t="s">
        <v>10</v>
      </c>
      <c r="V70" s="209"/>
      <c r="W70" s="34"/>
      <c r="X70" s="34"/>
      <c r="Y70" s="204"/>
      <c r="Z70" s="203" t="s">
        <v>10</v>
      </c>
      <c r="AA70" s="208"/>
      <c r="AB70" s="1"/>
      <c r="AC70" s="43"/>
      <c r="AD70" s="43"/>
      <c r="AE70" s="43"/>
      <c r="AF70" s="43"/>
      <c r="AG70" s="43"/>
      <c r="AH70" s="44"/>
      <c r="AI70" s="44"/>
    </row>
    <row r="71" spans="1:35" x14ac:dyDescent="0.25">
      <c r="A71" s="454"/>
      <c r="B71" s="247" t="s">
        <v>10</v>
      </c>
      <c r="C71" s="164"/>
      <c r="D71" s="142"/>
      <c r="E71" s="143">
        <f>(I71+N71+S71+X71)*'Ar - Fontes fixas - Geral'!$Q$14</f>
        <v>0</v>
      </c>
      <c r="F71" s="254" t="s">
        <v>10</v>
      </c>
      <c r="G71" s="164"/>
      <c r="H71" s="34"/>
      <c r="I71" s="34"/>
      <c r="J71" s="204"/>
      <c r="K71" s="203" t="s">
        <v>10</v>
      </c>
      <c r="L71" s="209"/>
      <c r="M71" s="34"/>
      <c r="N71" s="34"/>
      <c r="O71" s="204"/>
      <c r="P71" s="203" t="s">
        <v>10</v>
      </c>
      <c r="Q71" s="209"/>
      <c r="R71" s="34"/>
      <c r="S71" s="34"/>
      <c r="T71" s="204"/>
      <c r="U71" s="203" t="s">
        <v>10</v>
      </c>
      <c r="V71" s="209"/>
      <c r="W71" s="34"/>
      <c r="X71" s="34"/>
      <c r="Y71" s="204"/>
      <c r="Z71" s="203" t="s">
        <v>10</v>
      </c>
      <c r="AA71" s="208"/>
      <c r="AB71" s="1"/>
      <c r="AC71" s="43"/>
      <c r="AD71" s="43"/>
      <c r="AE71" s="43"/>
      <c r="AF71" s="43"/>
      <c r="AG71" s="43"/>
      <c r="AH71" s="44"/>
      <c r="AI71" s="44"/>
    </row>
    <row r="72" spans="1:35" x14ac:dyDescent="0.25">
      <c r="A72" s="454"/>
      <c r="B72" s="247" t="s">
        <v>10</v>
      </c>
      <c r="C72" s="164"/>
      <c r="D72" s="142"/>
      <c r="E72" s="143">
        <f>(I72+N72+S72+X72)*'Ar - Fontes fixas - Geral'!$Q$14</f>
        <v>0</v>
      </c>
      <c r="F72" s="254" t="s">
        <v>10</v>
      </c>
      <c r="G72" s="164"/>
      <c r="H72" s="34"/>
      <c r="I72" s="34"/>
      <c r="J72" s="204"/>
      <c r="K72" s="203" t="s">
        <v>10</v>
      </c>
      <c r="L72" s="209"/>
      <c r="M72" s="34"/>
      <c r="N72" s="34"/>
      <c r="O72" s="204"/>
      <c r="P72" s="203" t="s">
        <v>10</v>
      </c>
      <c r="Q72" s="209"/>
      <c r="R72" s="34"/>
      <c r="S72" s="34"/>
      <c r="T72" s="204"/>
      <c r="U72" s="203" t="s">
        <v>10</v>
      </c>
      <c r="V72" s="209"/>
      <c r="W72" s="34"/>
      <c r="X72" s="34"/>
      <c r="Y72" s="204"/>
      <c r="Z72" s="203" t="s">
        <v>10</v>
      </c>
      <c r="AA72" s="208"/>
      <c r="AB72" s="1"/>
      <c r="AC72" s="43"/>
      <c r="AD72" s="43"/>
      <c r="AE72" s="43"/>
      <c r="AF72" s="43"/>
      <c r="AG72" s="43"/>
      <c r="AH72" s="44"/>
      <c r="AI72" s="44"/>
    </row>
    <row r="73" spans="1:35" x14ac:dyDescent="0.25">
      <c r="A73" s="454"/>
      <c r="B73" s="247" t="s">
        <v>10</v>
      </c>
      <c r="C73" s="164"/>
      <c r="D73" s="142"/>
      <c r="E73" s="143">
        <f>(I73+N73+S73+X73)*'Ar - Fontes fixas - Geral'!$Q$14</f>
        <v>0</v>
      </c>
      <c r="F73" s="254" t="s">
        <v>10</v>
      </c>
      <c r="G73" s="164"/>
      <c r="H73" s="34"/>
      <c r="I73" s="34"/>
      <c r="J73" s="204"/>
      <c r="K73" s="203" t="s">
        <v>10</v>
      </c>
      <c r="L73" s="209"/>
      <c r="M73" s="34"/>
      <c r="N73" s="34"/>
      <c r="O73" s="204"/>
      <c r="P73" s="203" t="s">
        <v>10</v>
      </c>
      <c r="Q73" s="209"/>
      <c r="R73" s="34"/>
      <c r="S73" s="34"/>
      <c r="T73" s="204"/>
      <c r="U73" s="203" t="s">
        <v>10</v>
      </c>
      <c r="V73" s="209"/>
      <c r="W73" s="34"/>
      <c r="X73" s="34"/>
      <c r="Y73" s="204"/>
      <c r="Z73" s="203" t="s">
        <v>10</v>
      </c>
      <c r="AA73" s="208"/>
      <c r="AB73" s="1"/>
      <c r="AC73" s="43"/>
      <c r="AD73" s="43"/>
      <c r="AE73" s="43"/>
      <c r="AF73" s="43"/>
      <c r="AG73" s="43"/>
      <c r="AH73" s="44"/>
      <c r="AI73" s="44"/>
    </row>
    <row r="74" spans="1:35" x14ac:dyDescent="0.25">
      <c r="A74" s="454"/>
      <c r="B74" s="247" t="s">
        <v>10</v>
      </c>
      <c r="C74" s="164"/>
      <c r="D74" s="142"/>
      <c r="E74" s="143">
        <f>(I74+N74+S74+X74)*'Ar - Fontes fixas - Geral'!$Q$14</f>
        <v>0</v>
      </c>
      <c r="F74" s="254" t="s">
        <v>10</v>
      </c>
      <c r="G74" s="164"/>
      <c r="H74" s="34"/>
      <c r="I74" s="34"/>
      <c r="J74" s="204"/>
      <c r="K74" s="203" t="s">
        <v>10</v>
      </c>
      <c r="L74" s="209"/>
      <c r="M74" s="34"/>
      <c r="N74" s="34"/>
      <c r="O74" s="204"/>
      <c r="P74" s="203" t="s">
        <v>10</v>
      </c>
      <c r="Q74" s="209"/>
      <c r="R74" s="34"/>
      <c r="S74" s="34"/>
      <c r="T74" s="204"/>
      <c r="U74" s="203" t="s">
        <v>10</v>
      </c>
      <c r="V74" s="209"/>
      <c r="W74" s="34"/>
      <c r="X74" s="34"/>
      <c r="Y74" s="204"/>
      <c r="Z74" s="203" t="s">
        <v>10</v>
      </c>
      <c r="AA74" s="208"/>
      <c r="AB74" s="1"/>
      <c r="AC74" s="43"/>
      <c r="AD74" s="43"/>
      <c r="AE74" s="43"/>
      <c r="AF74" s="43"/>
      <c r="AG74" s="43"/>
      <c r="AH74" s="44"/>
      <c r="AI74" s="44"/>
    </row>
    <row r="75" spans="1:35" x14ac:dyDescent="0.25">
      <c r="A75" s="454"/>
      <c r="B75" s="247" t="s">
        <v>10</v>
      </c>
      <c r="C75" s="164"/>
      <c r="D75" s="142"/>
      <c r="E75" s="143">
        <f>(I75+N75+S75+X75)*'Ar - Fontes fixas - Geral'!$Q$14</f>
        <v>0</v>
      </c>
      <c r="F75" s="254" t="s">
        <v>10</v>
      </c>
      <c r="G75" s="164"/>
      <c r="H75" s="34"/>
      <c r="I75" s="34"/>
      <c r="J75" s="204"/>
      <c r="K75" s="203" t="s">
        <v>10</v>
      </c>
      <c r="L75" s="209"/>
      <c r="M75" s="34"/>
      <c r="N75" s="34"/>
      <c r="O75" s="204"/>
      <c r="P75" s="203" t="s">
        <v>10</v>
      </c>
      <c r="Q75" s="209"/>
      <c r="R75" s="34"/>
      <c r="S75" s="34"/>
      <c r="T75" s="204"/>
      <c r="U75" s="203" t="s">
        <v>10</v>
      </c>
      <c r="V75" s="209"/>
      <c r="W75" s="34"/>
      <c r="X75" s="34"/>
      <c r="Y75" s="204"/>
      <c r="Z75" s="203" t="s">
        <v>10</v>
      </c>
      <c r="AA75" s="208"/>
      <c r="AB75" s="1"/>
      <c r="AC75" s="43"/>
      <c r="AD75" s="43"/>
      <c r="AE75" s="43"/>
      <c r="AF75" s="43"/>
      <c r="AG75" s="43"/>
      <c r="AH75" s="44"/>
      <c r="AI75" s="44"/>
    </row>
    <row r="76" spans="1:35" x14ac:dyDescent="0.25">
      <c r="A76" s="454"/>
      <c r="B76" s="247" t="s">
        <v>10</v>
      </c>
      <c r="C76" s="164"/>
      <c r="D76" s="142"/>
      <c r="E76" s="143">
        <f>(I76+N76+S76+X76)*'Ar - Fontes fixas - Geral'!$Q$14</f>
        <v>0</v>
      </c>
      <c r="F76" s="254" t="s">
        <v>10</v>
      </c>
      <c r="G76" s="164"/>
      <c r="H76" s="34"/>
      <c r="I76" s="34"/>
      <c r="J76" s="204"/>
      <c r="K76" s="203" t="s">
        <v>10</v>
      </c>
      <c r="L76" s="209"/>
      <c r="M76" s="34"/>
      <c r="N76" s="34"/>
      <c r="O76" s="204"/>
      <c r="P76" s="203" t="s">
        <v>10</v>
      </c>
      <c r="Q76" s="209"/>
      <c r="R76" s="34"/>
      <c r="S76" s="34"/>
      <c r="T76" s="204"/>
      <c r="U76" s="203" t="s">
        <v>10</v>
      </c>
      <c r="V76" s="209"/>
      <c r="W76" s="34"/>
      <c r="X76" s="34"/>
      <c r="Y76" s="204"/>
      <c r="Z76" s="203" t="s">
        <v>10</v>
      </c>
      <c r="AA76" s="208"/>
      <c r="AB76" s="1"/>
      <c r="AC76" s="43"/>
      <c r="AD76" s="43"/>
      <c r="AE76" s="43"/>
      <c r="AF76" s="43"/>
      <c r="AG76" s="43"/>
      <c r="AH76" s="44"/>
      <c r="AI76" s="44"/>
    </row>
    <row r="77" spans="1:35" x14ac:dyDescent="0.25">
      <c r="A77" s="454"/>
      <c r="B77" s="247" t="s">
        <v>10</v>
      </c>
      <c r="C77" s="164"/>
      <c r="D77" s="142"/>
      <c r="E77" s="143">
        <f>(I77+N77+S77+X77)*'Ar - Fontes fixas - Geral'!$Q$14</f>
        <v>0</v>
      </c>
      <c r="F77" s="254" t="s">
        <v>10</v>
      </c>
      <c r="G77" s="164"/>
      <c r="H77" s="34"/>
      <c r="I77" s="34"/>
      <c r="J77" s="204"/>
      <c r="K77" s="203" t="s">
        <v>10</v>
      </c>
      <c r="L77" s="209"/>
      <c r="M77" s="34"/>
      <c r="N77" s="34"/>
      <c r="O77" s="204"/>
      <c r="P77" s="203" t="s">
        <v>10</v>
      </c>
      <c r="Q77" s="209"/>
      <c r="R77" s="34"/>
      <c r="S77" s="34"/>
      <c r="T77" s="204"/>
      <c r="U77" s="203" t="s">
        <v>10</v>
      </c>
      <c r="V77" s="209"/>
      <c r="W77" s="34"/>
      <c r="X77" s="34"/>
      <c r="Y77" s="204"/>
      <c r="Z77" s="203" t="s">
        <v>10</v>
      </c>
      <c r="AA77" s="208"/>
      <c r="AB77" s="1"/>
      <c r="AC77" s="43"/>
      <c r="AD77" s="43"/>
      <c r="AE77" s="43"/>
      <c r="AF77" s="43"/>
      <c r="AG77" s="43"/>
      <c r="AH77" s="44"/>
      <c r="AI77" s="44"/>
    </row>
    <row r="78" spans="1:35" x14ac:dyDescent="0.25">
      <c r="A78" s="454"/>
      <c r="B78" s="247" t="s">
        <v>10</v>
      </c>
      <c r="C78" s="164"/>
      <c r="D78" s="142"/>
      <c r="E78" s="143">
        <f>(I78+N78+S78+X78)*'Ar - Fontes fixas - Geral'!$Q$14</f>
        <v>0</v>
      </c>
      <c r="F78" s="254" t="s">
        <v>10</v>
      </c>
      <c r="G78" s="164"/>
      <c r="H78" s="34"/>
      <c r="I78" s="34"/>
      <c r="J78" s="204"/>
      <c r="K78" s="203" t="s">
        <v>10</v>
      </c>
      <c r="L78" s="209"/>
      <c r="M78" s="34"/>
      <c r="N78" s="34"/>
      <c r="O78" s="204"/>
      <c r="P78" s="203" t="s">
        <v>10</v>
      </c>
      <c r="Q78" s="209"/>
      <c r="R78" s="34"/>
      <c r="S78" s="34"/>
      <c r="T78" s="204"/>
      <c r="U78" s="203" t="s">
        <v>10</v>
      </c>
      <c r="V78" s="209"/>
      <c r="W78" s="34"/>
      <c r="X78" s="34"/>
      <c r="Y78" s="204"/>
      <c r="Z78" s="203" t="s">
        <v>10</v>
      </c>
      <c r="AA78" s="208"/>
      <c r="AB78" s="1"/>
      <c r="AC78" s="43"/>
      <c r="AD78" s="43"/>
      <c r="AE78" s="43"/>
      <c r="AF78" s="43"/>
      <c r="AG78" s="43"/>
      <c r="AH78" s="44"/>
      <c r="AI78" s="44"/>
    </row>
    <row r="79" spans="1:35" x14ac:dyDescent="0.25">
      <c r="A79" s="454"/>
      <c r="B79" s="247" t="s">
        <v>10</v>
      </c>
      <c r="C79" s="164"/>
      <c r="D79" s="142"/>
      <c r="E79" s="143">
        <f>(I79+N79+S79+X79)*'Ar - Fontes fixas - Geral'!$Q$14</f>
        <v>0</v>
      </c>
      <c r="F79" s="254" t="s">
        <v>10</v>
      </c>
      <c r="G79" s="164"/>
      <c r="H79" s="34"/>
      <c r="I79" s="34"/>
      <c r="J79" s="204"/>
      <c r="K79" s="203" t="s">
        <v>10</v>
      </c>
      <c r="L79" s="209"/>
      <c r="M79" s="34"/>
      <c r="N79" s="34"/>
      <c r="O79" s="204"/>
      <c r="P79" s="203" t="s">
        <v>10</v>
      </c>
      <c r="Q79" s="209"/>
      <c r="R79" s="34"/>
      <c r="S79" s="34"/>
      <c r="T79" s="204"/>
      <c r="U79" s="203" t="s">
        <v>10</v>
      </c>
      <c r="V79" s="209"/>
      <c r="W79" s="34"/>
      <c r="X79" s="34"/>
      <c r="Y79" s="204"/>
      <c r="Z79" s="203" t="s">
        <v>10</v>
      </c>
      <c r="AA79" s="208"/>
      <c r="AB79" s="1"/>
      <c r="AC79" s="43"/>
      <c r="AD79" s="43"/>
      <c r="AE79" s="43"/>
      <c r="AF79" s="43"/>
      <c r="AG79" s="43"/>
      <c r="AH79" s="44"/>
      <c r="AI79" s="44"/>
    </row>
    <row r="80" spans="1:35" x14ac:dyDescent="0.25">
      <c r="A80" s="454"/>
      <c r="B80" s="247" t="s">
        <v>10</v>
      </c>
      <c r="C80" s="164"/>
      <c r="D80" s="142"/>
      <c r="E80" s="143">
        <f>(I80+N80+S80+X80)*'Ar - Fontes fixas - Geral'!$Q$14</f>
        <v>0</v>
      </c>
      <c r="F80" s="254" t="s">
        <v>10</v>
      </c>
      <c r="G80" s="164"/>
      <c r="H80" s="34"/>
      <c r="I80" s="34"/>
      <c r="J80" s="204"/>
      <c r="K80" s="203" t="s">
        <v>10</v>
      </c>
      <c r="L80" s="209"/>
      <c r="M80" s="34"/>
      <c r="N80" s="34"/>
      <c r="O80" s="204"/>
      <c r="P80" s="203" t="s">
        <v>10</v>
      </c>
      <c r="Q80" s="209"/>
      <c r="R80" s="34"/>
      <c r="S80" s="34"/>
      <c r="T80" s="204"/>
      <c r="U80" s="203" t="s">
        <v>10</v>
      </c>
      <c r="V80" s="209"/>
      <c r="W80" s="34"/>
      <c r="X80" s="34"/>
      <c r="Y80" s="204"/>
      <c r="Z80" s="203" t="s">
        <v>10</v>
      </c>
      <c r="AA80" s="208"/>
      <c r="AB80" s="292"/>
      <c r="AC80" s="43"/>
      <c r="AD80" s="43"/>
      <c r="AE80" s="43"/>
      <c r="AF80" s="43"/>
      <c r="AG80" s="43"/>
      <c r="AH80" s="44"/>
      <c r="AI80" s="44"/>
    </row>
    <row r="81" spans="1:39" x14ac:dyDescent="0.25">
      <c r="A81" s="453"/>
      <c r="B81" s="453"/>
      <c r="C81" s="453"/>
      <c r="D81" s="453"/>
      <c r="E81" s="453"/>
      <c r="F81" s="453"/>
      <c r="G81" s="453"/>
      <c r="H81" s="453"/>
      <c r="I81" s="453"/>
      <c r="J81" s="453"/>
      <c r="K81" s="453"/>
      <c r="L81" s="453"/>
      <c r="M81" s="453"/>
      <c r="N81" s="453"/>
      <c r="O81" s="453"/>
      <c r="P81" s="453"/>
      <c r="Q81" s="453"/>
      <c r="R81" s="453"/>
      <c r="S81" s="453"/>
      <c r="T81" s="453"/>
      <c r="U81" s="453"/>
      <c r="V81" s="453"/>
      <c r="W81" s="453"/>
      <c r="X81" s="453"/>
      <c r="Y81" s="453"/>
      <c r="Z81" s="453"/>
      <c r="AA81" s="453"/>
      <c r="AB81" s="453"/>
      <c r="AC81" s="43"/>
      <c r="AD81" s="43"/>
      <c r="AE81" s="43"/>
      <c r="AF81" s="43"/>
      <c r="AG81" s="43"/>
      <c r="AH81" s="44"/>
      <c r="AI81" s="44"/>
    </row>
    <row r="82" spans="1:39" x14ac:dyDescent="0.25">
      <c r="A82" s="453"/>
      <c r="B82" s="453"/>
      <c r="C82" s="453"/>
      <c r="D82" s="453"/>
      <c r="E82" s="453"/>
      <c r="F82" s="453"/>
      <c r="G82" s="453"/>
      <c r="H82" s="453"/>
      <c r="I82" s="453"/>
      <c r="J82" s="453"/>
      <c r="K82" s="453"/>
      <c r="L82" s="453"/>
      <c r="M82" s="453"/>
      <c r="N82" s="453"/>
      <c r="O82" s="453"/>
      <c r="P82" s="453"/>
      <c r="Q82" s="453"/>
      <c r="R82" s="453"/>
      <c r="S82" s="453"/>
      <c r="T82" s="453"/>
      <c r="U82" s="453"/>
      <c r="V82" s="453"/>
      <c r="W82" s="453"/>
      <c r="X82" s="453"/>
      <c r="Y82" s="453"/>
      <c r="Z82" s="453"/>
      <c r="AA82" s="453"/>
      <c r="AB82" s="453"/>
      <c r="AC82" s="43"/>
      <c r="AD82" s="43"/>
      <c r="AE82" s="43"/>
      <c r="AF82" s="43"/>
      <c r="AG82" s="43"/>
      <c r="AH82" s="44"/>
      <c r="AI82" s="44"/>
      <c r="AJ82" s="44"/>
      <c r="AK82" s="44"/>
      <c r="AL82" s="44"/>
      <c r="AM82" s="44"/>
    </row>
    <row r="83" spans="1:39" x14ac:dyDescent="0.25">
      <c r="A83" s="453"/>
      <c r="B83" s="453"/>
      <c r="C83" s="453"/>
      <c r="D83" s="453"/>
      <c r="E83" s="453"/>
      <c r="F83" s="453"/>
      <c r="G83" s="453"/>
      <c r="H83" s="453"/>
      <c r="I83" s="453"/>
      <c r="J83" s="453"/>
      <c r="K83" s="453"/>
      <c r="L83" s="453"/>
      <c r="M83" s="453"/>
      <c r="N83" s="453"/>
      <c r="O83" s="453"/>
      <c r="P83" s="453"/>
      <c r="Q83" s="453"/>
      <c r="R83" s="453"/>
      <c r="S83" s="453"/>
      <c r="T83" s="453"/>
      <c r="U83" s="453"/>
      <c r="V83" s="453"/>
      <c r="W83" s="453"/>
      <c r="X83" s="453"/>
      <c r="Y83" s="453"/>
      <c r="Z83" s="453"/>
      <c r="AA83" s="453"/>
      <c r="AB83" s="453"/>
      <c r="AC83" s="43"/>
      <c r="AD83" s="43"/>
      <c r="AE83" s="43"/>
      <c r="AF83" s="43"/>
      <c r="AG83" s="43"/>
      <c r="AH83" s="44"/>
      <c r="AI83" s="44"/>
      <c r="AJ83" s="44"/>
      <c r="AK83" s="44"/>
      <c r="AL83" s="44"/>
      <c r="AM83" s="44"/>
    </row>
    <row r="84" spans="1:39" x14ac:dyDescent="0.25">
      <c r="A84" s="453"/>
      <c r="B84" s="453"/>
      <c r="C84" s="453"/>
      <c r="D84" s="453"/>
      <c r="E84" s="453"/>
      <c r="F84" s="453"/>
      <c r="G84" s="453"/>
      <c r="H84" s="453"/>
      <c r="I84" s="453"/>
      <c r="J84" s="453"/>
      <c r="K84" s="453"/>
      <c r="L84" s="453"/>
      <c r="M84" s="453"/>
      <c r="N84" s="453"/>
      <c r="O84" s="453"/>
      <c r="P84" s="453"/>
      <c r="Q84" s="453"/>
      <c r="R84" s="453"/>
      <c r="S84" s="453"/>
      <c r="T84" s="453"/>
      <c r="U84" s="453"/>
      <c r="V84" s="453"/>
      <c r="W84" s="453"/>
      <c r="X84" s="453"/>
      <c r="Y84" s="453"/>
      <c r="Z84" s="453"/>
      <c r="AA84" s="453"/>
      <c r="AB84" s="453"/>
      <c r="AC84" s="43"/>
      <c r="AD84" s="43"/>
      <c r="AE84" s="43"/>
      <c r="AF84" s="43"/>
      <c r="AG84" s="43"/>
      <c r="AH84" s="44"/>
      <c r="AI84" s="44"/>
      <c r="AJ84" s="44"/>
      <c r="AK84" s="44"/>
      <c r="AL84" s="44"/>
      <c r="AM84" s="44"/>
    </row>
    <row r="85" spans="1:39" x14ac:dyDescent="0.25">
      <c r="A85" s="1"/>
      <c r="B85" s="16"/>
      <c r="C85" s="16"/>
      <c r="D85" s="16"/>
      <c r="E85" s="16"/>
      <c r="F85" s="16"/>
      <c r="G85" s="16"/>
      <c r="H85" s="16"/>
      <c r="I85" s="16"/>
      <c r="J85" s="16"/>
      <c r="K85" s="16"/>
      <c r="L85" s="16"/>
      <c r="M85" s="16"/>
      <c r="N85" s="16"/>
      <c r="O85" s="292"/>
      <c r="P85" s="16"/>
      <c r="Q85" s="16"/>
      <c r="R85" s="16"/>
      <c r="S85" s="16"/>
      <c r="T85" s="16"/>
      <c r="U85" s="16"/>
      <c r="V85" s="16"/>
      <c r="W85" s="16"/>
      <c r="X85" s="16"/>
      <c r="Y85" s="16"/>
      <c r="Z85" s="16"/>
      <c r="AA85" s="16"/>
      <c r="AB85" s="16"/>
      <c r="AC85" s="43"/>
      <c r="AD85" s="43"/>
      <c r="AE85" s="43"/>
      <c r="AF85" s="43"/>
      <c r="AG85" s="43"/>
      <c r="AH85" s="44"/>
      <c r="AI85" s="44"/>
      <c r="AJ85" s="44"/>
      <c r="AK85" s="44"/>
      <c r="AL85" s="44"/>
      <c r="AM85" s="44"/>
    </row>
    <row r="86" spans="1:39" x14ac:dyDescent="0.25">
      <c r="A86" s="1"/>
      <c r="B86" s="196" t="s">
        <v>146</v>
      </c>
      <c r="C86" s="9"/>
      <c r="D86" s="9"/>
      <c r="E86" s="9"/>
      <c r="F86" s="9"/>
      <c r="G86" s="9"/>
      <c r="H86" s="9"/>
      <c r="I86" s="9"/>
      <c r="J86" s="9"/>
      <c r="K86" s="9"/>
      <c r="L86" s="9"/>
      <c r="M86" s="120"/>
      <c r="N86" s="120"/>
      <c r="O86" s="120"/>
      <c r="P86" s="120"/>
      <c r="Q86" s="120"/>
      <c r="R86" s="120"/>
      <c r="S86" s="120"/>
      <c r="T86" s="120"/>
      <c r="U86" s="120"/>
      <c r="V86" s="120"/>
      <c r="W86" s="120"/>
      <c r="X86" s="120"/>
      <c r="Y86" s="120"/>
      <c r="Z86" s="16"/>
      <c r="AA86" s="16"/>
      <c r="AB86" s="16"/>
      <c r="AC86" s="43"/>
      <c r="AD86" s="43"/>
      <c r="AE86" s="43"/>
      <c r="AF86" s="43"/>
      <c r="AG86" s="43"/>
      <c r="AH86" s="44"/>
      <c r="AI86" s="44"/>
      <c r="AJ86" s="44"/>
      <c r="AK86" s="44"/>
      <c r="AL86" s="44"/>
      <c r="AM86" s="44"/>
    </row>
    <row r="87" spans="1:39" x14ac:dyDescent="0.25">
      <c r="A87" s="1"/>
      <c r="B87" s="442" t="s">
        <v>147</v>
      </c>
      <c r="C87" s="442"/>
      <c r="D87" s="442"/>
      <c r="E87" s="442"/>
      <c r="F87" s="442"/>
      <c r="G87" s="442"/>
      <c r="H87" s="442"/>
      <c r="I87" s="442"/>
      <c r="J87" s="442"/>
      <c r="K87" s="442"/>
      <c r="L87" s="442"/>
      <c r="M87" s="120"/>
      <c r="N87" s="120"/>
      <c r="O87" s="120"/>
      <c r="P87" s="120"/>
      <c r="Q87" s="120"/>
      <c r="R87" s="120"/>
      <c r="S87" s="120"/>
      <c r="T87" s="120"/>
      <c r="U87" s="120"/>
      <c r="V87" s="120"/>
      <c r="W87" s="120"/>
      <c r="X87" s="120"/>
      <c r="Y87" s="120"/>
      <c r="Z87" s="16"/>
      <c r="AA87" s="16"/>
      <c r="AB87" s="16"/>
      <c r="AC87" s="43"/>
      <c r="AD87" s="43"/>
      <c r="AE87" s="43"/>
      <c r="AF87" s="43"/>
      <c r="AG87" s="43"/>
      <c r="AH87" s="44"/>
      <c r="AI87" s="44"/>
      <c r="AJ87" s="44"/>
      <c r="AK87" s="44"/>
      <c r="AL87" s="44"/>
      <c r="AM87" s="44"/>
    </row>
    <row r="88" spans="1:39" x14ac:dyDescent="0.25">
      <c r="A88" s="1"/>
      <c r="B88" s="442"/>
      <c r="C88" s="442"/>
      <c r="D88" s="442"/>
      <c r="E88" s="442"/>
      <c r="F88" s="442"/>
      <c r="G88" s="442"/>
      <c r="H88" s="442"/>
      <c r="I88" s="442"/>
      <c r="J88" s="442"/>
      <c r="K88" s="442"/>
      <c r="L88" s="442"/>
      <c r="M88" s="120"/>
      <c r="N88" s="306" t="s">
        <v>1018</v>
      </c>
      <c r="O88" s="120"/>
      <c r="P88" s="120"/>
      <c r="Q88" s="120"/>
      <c r="R88" s="120"/>
      <c r="S88" s="120"/>
      <c r="T88" s="120"/>
      <c r="U88" s="120"/>
      <c r="V88" s="120"/>
      <c r="W88" s="120"/>
      <c r="X88" s="120"/>
      <c r="Y88" s="120"/>
      <c r="Z88" s="16"/>
      <c r="AA88" s="16"/>
      <c r="AB88" s="16"/>
      <c r="AC88" s="43"/>
      <c r="AD88" s="43"/>
      <c r="AE88" s="43"/>
      <c r="AF88" s="43"/>
      <c r="AG88" s="43"/>
      <c r="AH88" s="44"/>
      <c r="AI88" s="44"/>
      <c r="AJ88" s="44"/>
      <c r="AK88" s="44"/>
      <c r="AL88" s="44"/>
      <c r="AM88" s="44"/>
    </row>
    <row r="89" spans="1:39" x14ac:dyDescent="0.25">
      <c r="A89" s="1"/>
      <c r="B89" s="442"/>
      <c r="C89" s="442"/>
      <c r="D89" s="442"/>
      <c r="E89" s="442"/>
      <c r="F89" s="442"/>
      <c r="G89" s="442"/>
      <c r="H89" s="442"/>
      <c r="I89" s="442"/>
      <c r="J89" s="442"/>
      <c r="K89" s="442"/>
      <c r="L89" s="442"/>
      <c r="M89" s="120"/>
      <c r="O89" s="120"/>
      <c r="P89" s="120"/>
      <c r="Q89" s="120"/>
      <c r="R89" s="120"/>
      <c r="S89" s="120"/>
      <c r="T89" s="120"/>
      <c r="U89" s="120"/>
      <c r="V89" s="120"/>
      <c r="W89" s="120"/>
      <c r="X89" s="120"/>
      <c r="Y89" s="120"/>
      <c r="Z89" s="16"/>
      <c r="AA89" s="16"/>
      <c r="AB89" s="16"/>
      <c r="AC89" s="43"/>
      <c r="AD89" s="43"/>
      <c r="AE89" s="43"/>
      <c r="AF89" s="43"/>
      <c r="AG89" s="43"/>
      <c r="AH89" s="44"/>
      <c r="AI89" s="44"/>
      <c r="AJ89" s="44"/>
      <c r="AK89" s="44"/>
      <c r="AL89" s="44"/>
      <c r="AM89" s="44"/>
    </row>
    <row r="90" spans="1:39" x14ac:dyDescent="0.25">
      <c r="A90" s="1"/>
      <c r="B90" s="442"/>
      <c r="C90" s="442"/>
      <c r="D90" s="442"/>
      <c r="E90" s="442"/>
      <c r="F90" s="442"/>
      <c r="G90" s="442"/>
      <c r="H90" s="442"/>
      <c r="I90" s="442"/>
      <c r="J90" s="442"/>
      <c r="K90" s="442"/>
      <c r="L90" s="442"/>
      <c r="M90" s="120"/>
      <c r="N90" s="356" t="s">
        <v>1040</v>
      </c>
      <c r="O90" s="120"/>
      <c r="P90" s="120"/>
      <c r="Q90" s="120"/>
      <c r="R90" s="120"/>
      <c r="S90" s="120"/>
      <c r="T90" s="120"/>
      <c r="U90" s="120"/>
      <c r="V90" s="120"/>
      <c r="W90" s="120"/>
      <c r="X90" s="120"/>
      <c r="Y90" s="120"/>
      <c r="Z90" s="16"/>
      <c r="AA90" s="16"/>
      <c r="AB90" s="16"/>
      <c r="AC90" s="43"/>
      <c r="AD90" s="43"/>
      <c r="AE90" s="43"/>
      <c r="AF90" s="43"/>
      <c r="AG90" s="43"/>
      <c r="AH90" s="44"/>
      <c r="AI90" s="44"/>
      <c r="AJ90" s="44"/>
      <c r="AK90" s="44"/>
      <c r="AL90" s="44"/>
      <c r="AM90" s="44"/>
    </row>
    <row r="91" spans="1:39" x14ac:dyDescent="0.25">
      <c r="A91" s="1"/>
      <c r="B91" s="442"/>
      <c r="C91" s="442"/>
      <c r="D91" s="442"/>
      <c r="E91" s="442"/>
      <c r="F91" s="442"/>
      <c r="G91" s="442"/>
      <c r="H91" s="442"/>
      <c r="I91" s="442"/>
      <c r="J91" s="442"/>
      <c r="K91" s="442"/>
      <c r="L91" s="442"/>
      <c r="M91" s="120"/>
      <c r="N91" s="120"/>
      <c r="O91" s="120"/>
      <c r="P91" s="120"/>
      <c r="Q91" s="120"/>
      <c r="R91" s="120"/>
      <c r="S91" s="120"/>
      <c r="T91" s="120"/>
      <c r="U91" s="120"/>
      <c r="V91" s="120"/>
      <c r="W91" s="120"/>
      <c r="X91" s="120"/>
      <c r="Y91" s="120"/>
      <c r="Z91" s="16"/>
      <c r="AA91" s="16"/>
      <c r="AB91" s="16"/>
      <c r="AC91" s="43"/>
      <c r="AD91" s="43"/>
      <c r="AE91" s="43"/>
      <c r="AF91" s="43"/>
      <c r="AG91" s="43"/>
      <c r="AH91" s="44"/>
      <c r="AI91" s="44"/>
      <c r="AJ91" s="44"/>
      <c r="AK91" s="44"/>
      <c r="AL91" s="44"/>
      <c r="AM91" s="44"/>
    </row>
    <row r="92" spans="1:39" x14ac:dyDescent="0.25">
      <c r="A92" s="1"/>
      <c r="B92" s="16"/>
      <c r="C92" s="16"/>
      <c r="D92" s="16"/>
      <c r="E92" s="16"/>
      <c r="F92" s="16"/>
      <c r="G92" s="16"/>
      <c r="H92" s="16"/>
      <c r="I92" s="16"/>
      <c r="J92" s="16"/>
      <c r="K92" s="16"/>
      <c r="L92" s="16"/>
      <c r="M92" s="120"/>
      <c r="N92" s="120"/>
      <c r="O92" s="120"/>
      <c r="P92" s="120"/>
      <c r="Q92" s="120"/>
      <c r="R92" s="120"/>
      <c r="S92" s="120"/>
      <c r="T92" s="120"/>
      <c r="U92" s="120"/>
      <c r="V92" s="120"/>
      <c r="W92" s="120"/>
      <c r="X92" s="120"/>
      <c r="Y92" s="120"/>
      <c r="Z92" s="16"/>
      <c r="AA92" s="16"/>
      <c r="AB92" s="16"/>
      <c r="AC92" s="43"/>
      <c r="AD92" s="43"/>
      <c r="AE92" s="43"/>
      <c r="AF92" s="43"/>
      <c r="AG92" s="43"/>
      <c r="AH92" s="44"/>
      <c r="AI92" s="44"/>
      <c r="AJ92" s="44"/>
      <c r="AK92" s="44"/>
      <c r="AL92" s="44"/>
      <c r="AM92" s="44"/>
    </row>
    <row r="93" spans="1:39" x14ac:dyDescent="0.25">
      <c r="A93" s="1"/>
      <c r="B93" s="16"/>
      <c r="C93" s="16"/>
      <c r="D93" s="16"/>
      <c r="E93" s="16"/>
      <c r="F93" s="16"/>
      <c r="G93" s="16"/>
      <c r="H93" s="16"/>
      <c r="I93" s="16"/>
      <c r="J93" s="16"/>
      <c r="K93" s="16"/>
      <c r="L93" s="16"/>
      <c r="M93" s="120"/>
      <c r="N93" s="120"/>
      <c r="O93" s="120"/>
      <c r="P93" s="120"/>
      <c r="Q93" s="120"/>
      <c r="R93" s="120"/>
      <c r="S93" s="120"/>
      <c r="T93" s="120"/>
      <c r="U93" s="120"/>
      <c r="V93" s="120"/>
      <c r="W93" s="120"/>
      <c r="X93" s="120"/>
      <c r="Y93" s="120"/>
      <c r="Z93" s="16"/>
      <c r="AA93" s="16"/>
      <c r="AB93" s="16"/>
      <c r="AC93" s="43"/>
      <c r="AD93" s="43"/>
      <c r="AE93" s="43"/>
      <c r="AF93" s="43"/>
      <c r="AG93" s="43"/>
      <c r="AH93" s="44"/>
      <c r="AI93" s="44"/>
      <c r="AJ93" s="44"/>
      <c r="AK93" s="44"/>
      <c r="AL93" s="44"/>
      <c r="AM93" s="44"/>
    </row>
    <row r="94" spans="1:39" x14ac:dyDescent="0.25">
      <c r="A94" s="1"/>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43"/>
      <c r="AD94" s="43"/>
      <c r="AE94" s="43"/>
      <c r="AF94" s="43"/>
      <c r="AG94" s="43"/>
      <c r="AH94" s="44"/>
      <c r="AI94" s="44"/>
      <c r="AJ94" s="44"/>
      <c r="AK94" s="44"/>
      <c r="AL94" s="44"/>
      <c r="AM94" s="44"/>
    </row>
    <row r="95" spans="1:39" x14ac:dyDescent="0.25">
      <c r="A95" s="1"/>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4"/>
      <c r="AI95" s="44"/>
      <c r="AJ95" s="44"/>
      <c r="AK95" s="44"/>
      <c r="AL95" s="44"/>
      <c r="AM95" s="44"/>
    </row>
    <row r="96" spans="1:39" x14ac:dyDescent="0.25">
      <c r="A96" s="1"/>
      <c r="B96" s="292"/>
      <c r="C96" s="292"/>
      <c r="D96" s="292"/>
      <c r="E96" s="292"/>
      <c r="F96" s="292"/>
      <c r="G96" s="292"/>
      <c r="H96" s="292"/>
      <c r="I96" s="292"/>
      <c r="J96" s="292"/>
      <c r="K96" s="292"/>
      <c r="L96" s="292"/>
      <c r="M96" s="292"/>
      <c r="N96" s="292"/>
      <c r="O96" s="292"/>
      <c r="P96" s="292"/>
      <c r="Q96" s="292"/>
      <c r="R96" s="292"/>
      <c r="S96" s="292"/>
      <c r="T96" s="292"/>
      <c r="U96" s="292"/>
      <c r="V96" s="292"/>
      <c r="W96" s="292"/>
      <c r="X96" s="292"/>
      <c r="Y96" s="292"/>
      <c r="Z96" s="292"/>
      <c r="AA96" s="292"/>
      <c r="AB96" s="292"/>
      <c r="AC96" s="1"/>
      <c r="AD96" s="1"/>
      <c r="AE96" s="1"/>
      <c r="AF96" s="1"/>
      <c r="AG96" s="1"/>
    </row>
    <row r="97" spans="1:33" x14ac:dyDescent="0.25">
      <c r="A97" s="5"/>
      <c r="B97" s="292"/>
      <c r="C97" s="292"/>
      <c r="D97" s="292"/>
      <c r="E97" s="292"/>
      <c r="F97" s="292"/>
      <c r="G97" s="292"/>
      <c r="H97" s="292"/>
      <c r="I97" s="292"/>
      <c r="J97" s="292"/>
      <c r="K97" s="292"/>
      <c r="L97" s="292"/>
      <c r="M97" s="292"/>
      <c r="N97" s="292"/>
      <c r="O97" s="292"/>
      <c r="P97" s="292"/>
      <c r="Q97" s="292"/>
      <c r="R97" s="292"/>
      <c r="S97" s="292"/>
      <c r="T97" s="292"/>
      <c r="U97" s="292"/>
      <c r="V97" s="292"/>
      <c r="W97" s="292"/>
      <c r="X97" s="292"/>
      <c r="Y97" s="292"/>
      <c r="Z97" s="292"/>
      <c r="AA97" s="292"/>
      <c r="AB97" s="292"/>
      <c r="AC97" s="292"/>
      <c r="AD97" s="292"/>
      <c r="AE97" s="292"/>
      <c r="AF97" s="292"/>
      <c r="AG97" s="292"/>
    </row>
  </sheetData>
  <sheetProtection insertRows="0"/>
  <mergeCells count="36">
    <mergeCell ref="B5:G5"/>
    <mergeCell ref="B6:G6"/>
    <mergeCell ref="I28:J28"/>
    <mergeCell ref="B18:D18"/>
    <mergeCell ref="B19:C19"/>
    <mergeCell ref="I21:J21"/>
    <mergeCell ref="I22:J22"/>
    <mergeCell ref="I23:J23"/>
    <mergeCell ref="I24:J24"/>
    <mergeCell ref="I25:J25"/>
    <mergeCell ref="I26:J26"/>
    <mergeCell ref="I27:J27"/>
    <mergeCell ref="I29:J29"/>
    <mergeCell ref="I30:J30"/>
    <mergeCell ref="I31:J31"/>
    <mergeCell ref="I32:J32"/>
    <mergeCell ref="I33:J33"/>
    <mergeCell ref="I34:J34"/>
    <mergeCell ref="I35:J35"/>
    <mergeCell ref="I36:J36"/>
    <mergeCell ref="I37:J37"/>
    <mergeCell ref="I38:J38"/>
    <mergeCell ref="I39:J39"/>
    <mergeCell ref="A54:A80"/>
    <mergeCell ref="B54:D54"/>
    <mergeCell ref="B55:C55"/>
    <mergeCell ref="H55:L55"/>
    <mergeCell ref="B87:L91"/>
    <mergeCell ref="M55:Q55"/>
    <mergeCell ref="A81:AB84"/>
    <mergeCell ref="R55:V55"/>
    <mergeCell ref="W55:AA55"/>
    <mergeCell ref="H56:L56"/>
    <mergeCell ref="M56:Q56"/>
    <mergeCell ref="R56:V56"/>
    <mergeCell ref="W56:AA56"/>
  </mergeCells>
  <conditionalFormatting sqref="C40:P40 C41:M41 O41:P41 K15:P20">
    <cfRule type="expression" dxfId="472" priority="16">
      <formula>IF(B15="Não", TRUE,FALSE)</formula>
    </cfRule>
  </conditionalFormatting>
  <conditionalFormatting sqref="C58:C80">
    <cfRule type="expression" dxfId="471" priority="15">
      <formula>IF(B58="Outro",FALSE,TRUE)</formula>
    </cfRule>
  </conditionalFormatting>
  <conditionalFormatting sqref="G58:G80">
    <cfRule type="expression" dxfId="470" priority="14">
      <formula>IF(F58="Outro",FALSE,TRUE)</formula>
    </cfRule>
  </conditionalFormatting>
  <conditionalFormatting sqref="Q40:R41 Q15:R20">
    <cfRule type="expression" dxfId="469" priority="17">
      <formula>IF(O15="Não", TRUE,FALSE)</formula>
    </cfRule>
  </conditionalFormatting>
  <conditionalFormatting sqref="C22:C39">
    <cfRule type="expression" dxfId="468" priority="13">
      <formula>IF(B22="Outro",FALSE,TRUE)</formula>
    </cfRule>
  </conditionalFormatting>
  <conditionalFormatting sqref="F22:G39">
    <cfRule type="expression" dxfId="467" priority="18">
      <formula>IF(#REF!="Outro",FALSE,TRUE)</formula>
    </cfRule>
  </conditionalFormatting>
  <conditionalFormatting sqref="K58:K80">
    <cfRule type="expression" dxfId="466" priority="12">
      <formula>IF(#REF!="Outro",FALSE,TRUE)</formula>
    </cfRule>
  </conditionalFormatting>
  <conditionalFormatting sqref="A32:A41">
    <cfRule type="expression" dxfId="465" priority="19">
      <formula>IF(#REF!="Não", TRUE,FALSE)</formula>
    </cfRule>
  </conditionalFormatting>
  <conditionalFormatting sqref="S15:W41">
    <cfRule type="expression" dxfId="464" priority="20">
      <formula>IF(O15="Não", TRUE,FALSE)</formula>
    </cfRule>
  </conditionalFormatting>
  <conditionalFormatting sqref="L58:L80">
    <cfRule type="expression" dxfId="463" priority="11">
      <formula>IF(K58="Outro",FALSE,TRUE)</formula>
    </cfRule>
  </conditionalFormatting>
  <conditionalFormatting sqref="I22:I39">
    <cfRule type="expression" dxfId="462" priority="10">
      <formula>IF(#REF!="Outro",FALSE,TRUE)</formula>
    </cfRule>
  </conditionalFormatting>
  <conditionalFormatting sqref="K22:K39">
    <cfRule type="expression" dxfId="461" priority="9">
      <formula>IF(I22="Outro",FALSE,TRUE)</formula>
    </cfRule>
  </conditionalFormatting>
  <conditionalFormatting sqref="P58:P80">
    <cfRule type="expression" dxfId="460" priority="6">
      <formula>IF(#REF!="Outro",FALSE,TRUE)</formula>
    </cfRule>
  </conditionalFormatting>
  <conditionalFormatting sqref="Q58:Q80">
    <cfRule type="expression" dxfId="459" priority="5">
      <formula>IF(P58="Outro",FALSE,TRUE)</formula>
    </cfRule>
  </conditionalFormatting>
  <conditionalFormatting sqref="U58:U80">
    <cfRule type="expression" dxfId="458" priority="4">
      <formula>IF(#REF!="Outro",FALSE,TRUE)</formula>
    </cfRule>
  </conditionalFormatting>
  <conditionalFormatting sqref="V58:V80">
    <cfRule type="expression" dxfId="457" priority="3">
      <formula>IF(U58="Outro",FALSE,TRUE)</formula>
    </cfRule>
  </conditionalFormatting>
  <conditionalFormatting sqref="Z58:Z80">
    <cfRule type="expression" dxfId="456" priority="2">
      <formula>IF(#REF!="Outro",FALSE,TRUE)</formula>
    </cfRule>
  </conditionalFormatting>
  <conditionalFormatting sqref="AA58:AA80">
    <cfRule type="expression" dxfId="455" priority="1">
      <formula>IF(Z58="Outro",FALSE,TRUE)</formula>
    </cfRule>
  </conditionalFormatting>
  <dataValidations count="5">
    <dataValidation type="decimal" operator="greaterThan" allowBlank="1" showInputMessage="1" showErrorMessage="1" sqref="C58:C80 C22:C39 L58:L80 V58:V80 K22:K39 Q58:Q80 AA58:AA80" xr:uid="{A6BA79A0-6303-49A9-A495-0C4CF1F58764}">
      <formula1>0</formula1>
    </dataValidation>
    <dataValidation operator="greaterThan" allowBlank="1" showInputMessage="1" showErrorMessage="1" sqref="G58:G80 F22:G39" xr:uid="{05C56EE1-DB1E-4D7A-8F3B-D71DEB4D8865}"/>
    <dataValidation type="list" allowBlank="1" showInputMessage="1" showErrorMessage="1" sqref="F58:F80" xr:uid="{E2F790FD-05E8-40B1-8708-0040C84969DA}">
      <formula1>"&lt;Selecionar&gt;,mg/Nm3,ng/Nm3,µg/m3,Outro"</formula1>
    </dataValidation>
    <dataValidation allowBlank="1" showInputMessage="1" showErrorMessage="1" prompt="O título da folha de cálculo encontra-se nesta célula" sqref="B2:B9" xr:uid="{42EF99BC-3F0E-49AC-8786-122FAC8760AB}"/>
    <dataValidation type="list" operator="greaterThan" allowBlank="1" showInputMessage="1" showErrorMessage="1" sqref="U58:U80 K58:K80 I22:I39 P58:P80 Z58:Z80" xr:uid="{35FCF7D6-DDC8-42AA-8E1D-DC873ED7DA92}">
      <formula1>"&lt;Selecionar&gt;,Kg/ton produto acabado,Kg/ton carcaça produzida,Kg/MWh produzido,Kg/MWeh produzido,Outro"</formula1>
    </dataValidation>
  </dataValidations>
  <hyperlinks>
    <hyperlink ref="B5:G5" location="'Ar - Fontes fixas - FF1'!A29" display="Monitorização em contínuo" xr:uid="{9B31DC9C-34BB-4988-973E-29F8A2514780}"/>
    <hyperlink ref="B6:G6" location="'Ar - Fontes fixas - FF1'!B71" display="Monitorização pontual" xr:uid="{87311003-00C8-4951-982F-0D1077EC5C2D}"/>
    <hyperlink ref="F13" location="'FF3'!A1" display="FF3" xr:uid="{D3F2A396-357D-4D75-A672-1424B6DB18CB}"/>
    <hyperlink ref="H13" location="'FF5'!A1" display="FF5" xr:uid="{B1A428E6-6561-4CFB-B437-CE590973547B}"/>
    <hyperlink ref="I13" location="'FF6'!A1" display="FF6" xr:uid="{0BCBE52F-4AC6-4226-A410-70D54FFC0CD6}"/>
    <hyperlink ref="J13" location="'FF7'!A1" display="FF7" xr:uid="{623AE9D9-20D8-40BF-9DF2-C89BCB087812}"/>
    <hyperlink ref="K13" location="'FF8'!A1" display="FF8" xr:uid="{C57C7868-F8AE-49F2-A1C3-918118AE1BFB}"/>
    <hyperlink ref="L13" location="'FF9'!A1" display="FF9" xr:uid="{BA768C0A-2C52-4F49-90B2-2B1007DF762E}"/>
    <hyperlink ref="M13" location="'FF10'!A1" display="FF10" xr:uid="{0E1FAB4A-A49F-46EA-BD55-69E7F3C3D592}"/>
    <hyperlink ref="D13" location="'Ar - Fontes fixas - FF1'!A1" display="FF1" xr:uid="{D176F5F8-37AF-42BE-A605-9E4AD3AEF8E1}"/>
    <hyperlink ref="N13" location="'FF11'!A1" display="FF11" xr:uid="{02FFB7E7-E0B8-474F-A3C2-278D9DE9DE25}"/>
    <hyperlink ref="O13" location="'FF12'!A1" display="FF12" xr:uid="{41D12B36-0D57-422A-B633-338107960EF5}"/>
    <hyperlink ref="P13" location="'FF13'!A1" display="FF13" xr:uid="{96D63E4D-FEF3-480D-8432-5259E2353F86}"/>
    <hyperlink ref="F49" location="'FF3'!A1" display="FF3" xr:uid="{A35E1560-C8BE-4C3C-AD48-98D72AF43804}"/>
    <hyperlink ref="H49" location="'FF5'!A1" display="FF5" xr:uid="{09513991-5764-41DE-9C6C-FCFAAA7B077F}"/>
    <hyperlink ref="I49" location="'FF6'!A1" display="FF6" xr:uid="{66F0E96E-F7F9-4796-8100-9C610D4A4D26}"/>
    <hyperlink ref="J49" location="'FF7'!A1" display="FF7" xr:uid="{51FA2285-261A-4AD0-A835-19CBF2AAFCB0}"/>
    <hyperlink ref="K49" location="'FF8'!A1" display="FF8" xr:uid="{19ABB844-9B27-44D6-8B1A-72CE36E0A5D1}"/>
    <hyperlink ref="L49" location="'FF9'!A1" display="FF9" xr:uid="{D9FD31EA-1ED9-4F72-B3C5-2639488F830D}"/>
    <hyperlink ref="M49" location="'FF10'!A1" display="FF10" xr:uid="{480B46C9-1461-40C3-BB18-C56251EEE442}"/>
    <hyperlink ref="D49" location="'Ar - Fontes fixas - FF1'!A1" display="FF1" xr:uid="{445DEC67-E565-4BCA-A16F-68EEE3B5E979}"/>
    <hyperlink ref="N49" location="'FF11'!A1" display="FF11" xr:uid="{41D6DDD6-E9D6-4838-8021-F74672B93BC8}"/>
    <hyperlink ref="O49" location="'FF12'!A1" display="FF12" xr:uid="{82B6E8D0-6FD3-4A56-B95B-2B95FDB8F371}"/>
    <hyperlink ref="P49" location="'FF13'!A1" display="FF13" xr:uid="{C09073EA-CD53-45E2-AEB7-D602D6AD9591}"/>
    <hyperlink ref="E49" location="'FF2'!A1" display="FF2" xr:uid="{BAC14EDD-29FB-46BB-9672-C5421B214622}"/>
    <hyperlink ref="E13" location="'FF2'!A1" display="FF2" xr:uid="{6A395B84-301B-408A-AD88-F30646686E94}"/>
    <hyperlink ref="N41" location="'FF4'!A1" display="Voltar acima" xr:uid="{148C6D4F-C479-40A6-8E22-8F8504B2BC81}"/>
    <hyperlink ref="N88" location="'FF4'!A1" display="Voltar acima" xr:uid="{4318E0E7-41A0-44A9-84DB-2EE9A8A9CE91}"/>
    <hyperlink ref="N90" location="'Folha de rosto'!A1" display="Voltar ao início" xr:uid="{EE2CB56A-E47D-405D-8660-C640C7B217EB}"/>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DEE9AEB-5542-46DF-A29E-52264F7677AF}">
          <x14:formula1>
            <xm:f>Suporte!$H$8:$H$38</xm:f>
          </x14:formula1>
          <xm:sqref>B22:B39 B58:B80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40</vt:i4>
      </vt:variant>
    </vt:vector>
  </HeadingPairs>
  <TitlesOfParts>
    <vt:vector size="40" baseType="lpstr">
      <vt:lpstr>Folha de rosto</vt:lpstr>
      <vt:lpstr>Condições Operação</vt:lpstr>
      <vt:lpstr>Produção</vt:lpstr>
      <vt:lpstr>Gestão de Recursos</vt:lpstr>
      <vt:lpstr>Ar - Fontes fixas - Geral</vt:lpstr>
      <vt:lpstr>Ar - Fontes fixas - FF1</vt:lpstr>
      <vt:lpstr>FF2</vt:lpstr>
      <vt:lpstr>FF3</vt:lpstr>
      <vt:lpstr>FF4</vt:lpstr>
      <vt:lpstr>FF5</vt:lpstr>
      <vt:lpstr>FF6</vt:lpstr>
      <vt:lpstr>FF7</vt:lpstr>
      <vt:lpstr>FF8</vt:lpstr>
      <vt:lpstr>FF9</vt:lpstr>
      <vt:lpstr>FF10</vt:lpstr>
      <vt:lpstr>FF11</vt:lpstr>
      <vt:lpstr>FF12</vt:lpstr>
      <vt:lpstr>FF13</vt:lpstr>
      <vt:lpstr>Ar - Biogás</vt:lpstr>
      <vt:lpstr>Água - Emissões - Geral</vt:lpstr>
      <vt:lpstr>Água - Emissões - D1</vt:lpstr>
      <vt:lpstr>D2</vt:lpstr>
      <vt:lpstr>D3</vt:lpstr>
      <vt:lpstr>D4</vt:lpstr>
      <vt:lpstr>D5</vt:lpstr>
      <vt:lpstr>D6</vt:lpstr>
      <vt:lpstr>D7</vt:lpstr>
      <vt:lpstr>D8</vt:lpstr>
      <vt:lpstr>D9</vt:lpstr>
      <vt:lpstr>D10</vt:lpstr>
      <vt:lpstr>Água - Lixiviados</vt:lpstr>
      <vt:lpstr>Água - Limpeza_Pavilhões_Fossas</vt:lpstr>
      <vt:lpstr>Ruído</vt:lpstr>
      <vt:lpstr>Resíduos</vt:lpstr>
      <vt:lpstr>Subprodutos</vt:lpstr>
      <vt:lpstr>Equipamentos GEE e Subts. empob</vt:lpstr>
      <vt:lpstr>Monitorização Ambiental</vt:lpstr>
      <vt:lpstr>Sistematização - condições</vt:lpstr>
      <vt:lpstr>PDA e MTD</vt:lpstr>
      <vt:lpstr>Suporte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Elisabete MCS. Rego</dc:creator>
  <cp:lastModifiedBy>Elisabete MCS. Rego</cp:lastModifiedBy>
  <dcterms:created xsi:type="dcterms:W3CDTF">2021-06-21T10:23:30Z</dcterms:created>
  <dcterms:modified xsi:type="dcterms:W3CDTF">2021-10-06T09:22:21Z</dcterms:modified>
</cp:coreProperties>
</file>